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<sst xmlns="http://schemas.openxmlformats.org/spreadsheetml/2006/main" count="483" uniqueCount="159">
  <si>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</si>
  <si>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</si>
  <si>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</si>
  <si>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</si>
  <si>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</si>
  <si>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</si>
  <si>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</si>
  <si>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</si>
  <si>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</si>
  <si>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</si>
  <si>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</si>
  <si>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</si>
  <si>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</si>
  <si>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</si>
  <si>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</si>
  <si>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</si>
  <si>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</si>
  <si>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</si>
  <si>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</si>
  <si>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</si>
  <si>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</si>
  <si>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</si>
  <si>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</si>
  <si>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</si>
  <si>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</si>
  <si>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</si>
  <si>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</si>
  <si>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[曲阜]曲阜鲁能JW万豪酒店(76481326)</t>
  </si>
  <si>
    <t>豪华双床房&lt;双人入住&gt;&lt;内宾&gt;&lt;预付&gt;&lt;双早&gt;</t>
  </si>
  <si>
    <t>CNY</t>
  </si>
  <si>
    <t>杨茵</t>
  </si>
  <si>
    <t>CA13744210714CNY</t>
  </si>
  <si>
    <t>未提现</t>
  </si>
  <si>
    <t>携程开票</t>
  </si>
  <si>
    <t>[上海]汉庭酒店(上海静安寺店)(76438845)</t>
  </si>
  <si>
    <t>大床房&lt;双人入住&gt;&lt;内宾&gt;&lt;预付&gt;&lt;无早&gt;</t>
  </si>
  <si>
    <t>刘纪龙</t>
  </si>
  <si>
    <t>[北京]汉庭酒店(北京积水潭店)(77171755)</t>
  </si>
  <si>
    <t>高级大床房&lt;双人入住&gt;&lt;内宾&gt;&lt;预付&gt;&lt;无早&gt;</t>
  </si>
  <si>
    <t>廖斌,邱晨,乔雁彬</t>
  </si>
  <si>
    <t>[上海]上海新锦江大酒店(76480300)</t>
  </si>
  <si>
    <t>数字豪华景观大床房&lt;特惠专享&gt;&lt;双人入住&gt;&lt;单早&gt;</t>
  </si>
  <si>
    <t>陆兴宝</t>
  </si>
  <si>
    <t>[天津]汉庭酒店(天津津南开发区店)(68605523)</t>
  </si>
  <si>
    <t>高级大床房&lt;双人入住&gt;&lt;内宾&gt;&lt;预付&gt;&lt;双早&gt;</t>
  </si>
  <si>
    <t>李春光</t>
  </si>
  <si>
    <t>郭正瑞</t>
  </si>
  <si>
    <t>[杭州]汉庭酒店(杭州西湖仁和路店)(68605800)</t>
  </si>
  <si>
    <t>姚鸿祥井惠芳</t>
  </si>
  <si>
    <t>[淮安]淮安富力万达嘉华酒店(76480732)</t>
  </si>
  <si>
    <t>豪华湖景大床房&lt;双人入住&gt;&lt;内宾&gt;&lt;预付&gt;&lt;无早&gt;</t>
  </si>
  <si>
    <t>何浩</t>
  </si>
  <si>
    <t>[济南]汉庭酒店(济南遥墙国际机场店)(76551056)</t>
  </si>
  <si>
    <t>大床房&lt;双人入住&gt;&lt;内宾&gt;&lt;预付&gt;&lt;双早&gt;</t>
  </si>
  <si>
    <t>孙培利</t>
  </si>
  <si>
    <t>[北京]北京昆泰嘉华酒店(76296635)</t>
  </si>
  <si>
    <t>豪华大床间&lt;双人入住&gt;&lt;内宾&gt;&lt;预付&gt;&lt;无早&gt;</t>
  </si>
  <si>
    <t>李晓明</t>
  </si>
  <si>
    <t>胡海波</t>
  </si>
  <si>
    <t>[上海]全季酒店(上海虹桥国展中心徐泾店)(76296927)</t>
  </si>
  <si>
    <t>章钦雄</t>
  </si>
  <si>
    <t>廖茂杉</t>
  </si>
  <si>
    <t>[广州]广州怡居公寓(76434020)</t>
  </si>
  <si>
    <t>特价房&lt;单人入住&gt;&lt;无早&gt;</t>
  </si>
  <si>
    <t>唐厚</t>
  </si>
  <si>
    <t>取消</t>
  </si>
  <si>
    <t>[宿迁]格林豪泰(宿迁义乌商贸城富康大道快捷酒店)(76549010)</t>
  </si>
  <si>
    <t>1.5米大床房&lt;双人入住&gt;&lt;内宾&gt;&lt;预付&gt;&lt;无早&gt;</t>
  </si>
  <si>
    <t>许爱春</t>
  </si>
  <si>
    <t>，</t>
  </si>
  <si>
    <t>5526.15 CNY</t>
  </si>
  <si>
    <t>A210714103119481</t>
  </si>
  <si>
    <t>A210714103149481</t>
  </si>
  <si>
    <t>总计：5526.15元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</si>
  <si>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</si>
  <si>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</si>
  <si>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</si>
  <si>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</si>
  <si>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</si>
  <si>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</si>
  <si>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</si>
  <si>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</si>
  <si>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</si>
  <si>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</si>
  <si>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</si>
  <si>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</si>
  <si>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</si>
  <si>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</si>
  <si>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</si>
  <si>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</si>
  <si>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</si>
  <si>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2021-06-19</t>
  </si>
  <si>
    <t>2162163</t>
  </si>
  <si>
    <t>曲阜鲁能JW万豪酒店</t>
  </si>
  <si>
    <t>2021-06-28</t>
  </si>
  <si>
    <t>2021-06-29</t>
  </si>
  <si>
    <t>退房日月结</t>
  </si>
  <si>
    <t>600.45</t>
  </si>
  <si>
    <t>RMB</t>
  </si>
  <si>
    <t>0</t>
  </si>
  <si>
    <t>0.00</t>
  </si>
  <si>
    <t>携程汇登国内直连</t>
  </si>
  <si>
    <t>2021-06-19 00:25:33</t>
  </si>
  <si>
    <t>否</t>
  </si>
  <si>
    <t>广州汇登信息科技有限公司</t>
  </si>
  <si>
    <t>直连</t>
  </si>
  <si>
    <t>2021-06-25</t>
  </si>
  <si>
    <t>2171482</t>
  </si>
  <si>
    <t>汉庭酒店(上海静安寺店)</t>
  </si>
  <si>
    <t>252.02</t>
  </si>
  <si>
    <t>2021-06-25 11:54:49</t>
  </si>
  <si>
    <t>2021-06-27</t>
  </si>
  <si>
    <t>2174825</t>
  </si>
  <si>
    <t>汉庭（北京积水潭店）</t>
  </si>
  <si>
    <t>2021-06-27 17:18:25</t>
  </si>
  <si>
    <t>2174925</t>
  </si>
  <si>
    <t>上海新锦江大酒店</t>
  </si>
  <si>
    <t>670.00</t>
  </si>
  <si>
    <t>2021-06-27 20:35:31</t>
  </si>
  <si>
    <t>直采</t>
  </si>
  <si>
    <t>2175401</t>
  </si>
  <si>
    <t>汉庭（天津津南开发区店）</t>
  </si>
  <si>
    <t>225.84</t>
  </si>
  <si>
    <t>2021-06-28 08:08:10</t>
  </si>
  <si>
    <t>2175402</t>
  </si>
  <si>
    <t>2021-06-28 08:08:18</t>
  </si>
  <si>
    <t>2175824</t>
  </si>
  <si>
    <t>汉庭（杭州西湖仁和路店）</t>
  </si>
  <si>
    <t>271.16</t>
  </si>
  <si>
    <t>2021-06-28 14:34:18</t>
  </si>
  <si>
    <t>2175840</t>
  </si>
  <si>
    <t>淮安富力万达嘉华酒店</t>
  </si>
  <si>
    <t>605.21</t>
  </si>
  <si>
    <t>2021-06-28 14:53:43</t>
  </si>
  <si>
    <t>2175952</t>
  </si>
  <si>
    <t>汉庭酒店(济南遥墙国际机场店)</t>
  </si>
  <si>
    <t>188.48</t>
  </si>
  <si>
    <t>2021-06-28 16:29:06</t>
  </si>
  <si>
    <t>2175992</t>
  </si>
  <si>
    <t>北京昆泰嘉华酒店</t>
  </si>
  <si>
    <t>611.76</t>
  </si>
  <si>
    <t>2021-06-28 17:00:29</t>
  </si>
  <si>
    <t>2176067</t>
  </si>
  <si>
    <t>608.71</t>
  </si>
  <si>
    <t>2021-06-28 17:47:09</t>
  </si>
  <si>
    <t>2176081</t>
  </si>
  <si>
    <t>全季酒店(上海虹桥国展中心徐泾店)</t>
  </si>
  <si>
    <t>457.40</t>
  </si>
  <si>
    <t>2021-06-28 18:01:12</t>
  </si>
  <si>
    <t>2176112</t>
  </si>
  <si>
    <t>2021-06-28 18:20:23</t>
  </si>
  <si>
    <t>2176212</t>
  </si>
  <si>
    <t>广州怡居公寓</t>
  </si>
  <si>
    <t>65.00</t>
  </si>
  <si>
    <t>2021-06-28 19:48:56</t>
  </si>
  <si>
    <t>2176307</t>
  </si>
  <si>
    <t>格林豪泰(宿迁义乌商贸城富康大道快捷酒店)</t>
  </si>
  <si>
    <t>135.57</t>
  </si>
  <si>
    <t>2021-06-28 20:44:53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</si>
</sst>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9"/>
      <color rgb="FF333333"/>
      <name val="Segoe UI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DFE5E7"/>
      </left>
      <right style="medium">
        <color rgb="FFDFE5E7"/>
      </right>
      <top style="medium">
        <color rgb="FFDFE5E7"/>
      </top>
      <bottom style="medium">
        <color rgb="FFDFE5E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20" fillId="10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15573962748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44375</v>
      </c>
      <c r="G2" s="5">
        <v>44376</v>
      </c>
      <c r="H2" s="4">
        <v>1</v>
      </c>
      <c r="I2" s="4">
        <v>1</v>
      </c>
      <c r="J2" s="4">
        <v>1</v>
      </c>
      <c r="K2" s="4" t="s">
        <v>29</v>
      </c>
      <c r="L2" s="4">
        <v>600.45</v>
      </c>
      <c r="M2" s="4">
        <v>600.45</v>
      </c>
      <c r="N2" s="4" t="s">
        <v>30</v>
      </c>
      <c r="O2" s="4" t="s">
        <v>31</v>
      </c>
      <c r="P2" s="4" t="s">
        <v>32</v>
      </c>
      <c r="Q2" s="4">
        <v>0</v>
      </c>
      <c r="R2" s="7">
        <v>44366</v>
      </c>
      <c r="S2" s="5">
        <v>44391</v>
      </c>
      <c r="T2" s="4" t="s">
        <v>33</v>
      </c>
      <c r="U2" s="4">
        <v>600.45</v>
      </c>
      <c r="V2" s="4">
        <v>0</v>
      </c>
      <c r="W2" s="4">
        <v>0</v>
      </c>
      <c r="X2" s="4">
        <v>2162163</v>
      </c>
    </row>
    <row r="3" s="4" customFormat="1" spans="1:24">
      <c r="A3" s="4">
        <v>15619763738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44375</v>
      </c>
      <c r="G3" s="5">
        <v>44376</v>
      </c>
      <c r="H3" s="4">
        <v>1</v>
      </c>
      <c r="I3" s="4">
        <v>1</v>
      </c>
      <c r="J3" s="4">
        <v>1</v>
      </c>
      <c r="K3" s="4" t="s">
        <v>29</v>
      </c>
      <c r="L3" s="4">
        <v>252.02</v>
      </c>
      <c r="M3" s="4">
        <v>252.02</v>
      </c>
      <c r="N3" s="4" t="s">
        <v>36</v>
      </c>
      <c r="O3" s="4" t="s">
        <v>31</v>
      </c>
      <c r="P3" s="4" t="s">
        <v>32</v>
      </c>
      <c r="Q3" s="4">
        <v>0</v>
      </c>
      <c r="R3" s="7">
        <v>44372</v>
      </c>
      <c r="S3" s="5">
        <v>44391</v>
      </c>
      <c r="T3" s="4" t="s">
        <v>33</v>
      </c>
      <c r="U3" s="4">
        <v>252.02</v>
      </c>
      <c r="V3" s="4">
        <v>0</v>
      </c>
      <c r="W3" s="4">
        <v>0</v>
      </c>
      <c r="X3" s="4">
        <v>2171482</v>
      </c>
    </row>
    <row r="4" s="4" customFormat="1" spans="1:24">
      <c r="A4" s="4">
        <v>15638914448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44375</v>
      </c>
      <c r="G4" s="5">
        <v>44376</v>
      </c>
      <c r="H4" s="4">
        <v>3</v>
      </c>
      <c r="I4" s="4">
        <v>1</v>
      </c>
      <c r="J4" s="4">
        <v>3</v>
      </c>
      <c r="K4" s="4" t="s">
        <v>29</v>
      </c>
      <c r="L4" s="4">
        <v>1346.79</v>
      </c>
      <c r="M4" s="4">
        <v>1346.79</v>
      </c>
      <c r="N4" s="4" t="s">
        <v>39</v>
      </c>
      <c r="O4" s="4" t="s">
        <v>31</v>
      </c>
      <c r="P4" s="4" t="s">
        <v>32</v>
      </c>
      <c r="Q4" s="4">
        <v>0</v>
      </c>
      <c r="R4" s="7">
        <v>44374</v>
      </c>
      <c r="S4" s="5">
        <v>44391</v>
      </c>
      <c r="T4" s="4" t="s">
        <v>33</v>
      </c>
      <c r="U4" s="4">
        <v>1346.79</v>
      </c>
      <c r="V4" s="4">
        <v>0</v>
      </c>
      <c r="W4" s="4">
        <v>0</v>
      </c>
      <c r="X4" s="4">
        <v>2174825</v>
      </c>
    </row>
    <row r="5" s="4" customFormat="1" spans="1:24">
      <c r="A5" s="4">
        <v>15639593297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44375</v>
      </c>
      <c r="G5" s="5">
        <v>44376</v>
      </c>
      <c r="H5" s="4">
        <v>1</v>
      </c>
      <c r="I5" s="4">
        <v>1</v>
      </c>
      <c r="J5" s="4">
        <v>1</v>
      </c>
      <c r="K5" s="4" t="s">
        <v>29</v>
      </c>
      <c r="L5" s="4">
        <v>670</v>
      </c>
      <c r="M5" s="4">
        <v>670</v>
      </c>
      <c r="N5" s="4" t="s">
        <v>42</v>
      </c>
      <c r="O5" s="4" t="s">
        <v>31</v>
      </c>
      <c r="P5" s="4" t="s">
        <v>32</v>
      </c>
      <c r="Q5" s="4">
        <v>0</v>
      </c>
      <c r="R5" s="7">
        <v>44374</v>
      </c>
      <c r="S5" s="5">
        <v>44391</v>
      </c>
      <c r="T5" s="4" t="s">
        <v>33</v>
      </c>
      <c r="U5" s="4">
        <v>670</v>
      </c>
      <c r="V5" s="4">
        <v>0</v>
      </c>
      <c r="W5" s="4">
        <v>0</v>
      </c>
      <c r="X5" s="4">
        <v>2174925</v>
      </c>
    </row>
    <row r="6" s="4" customFormat="1" spans="1:24">
      <c r="A6" s="4">
        <v>15641315841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44375</v>
      </c>
      <c r="G6" s="5">
        <v>44376</v>
      </c>
      <c r="H6" s="4">
        <v>1</v>
      </c>
      <c r="I6" s="4">
        <v>1</v>
      </c>
      <c r="J6" s="4">
        <v>1</v>
      </c>
      <c r="K6" s="4" t="s">
        <v>29</v>
      </c>
      <c r="L6" s="4">
        <v>225.84</v>
      </c>
      <c r="M6" s="4">
        <v>225.84</v>
      </c>
      <c r="N6" s="4" t="s">
        <v>45</v>
      </c>
      <c r="O6" s="4" t="s">
        <v>31</v>
      </c>
      <c r="P6" s="4" t="s">
        <v>32</v>
      </c>
      <c r="Q6" s="4">
        <v>0</v>
      </c>
      <c r="R6" s="7">
        <v>44375</v>
      </c>
      <c r="S6" s="5">
        <v>44391</v>
      </c>
      <c r="T6" s="4" t="s">
        <v>33</v>
      </c>
      <c r="U6" s="4">
        <v>225.84</v>
      </c>
      <c r="V6" s="4">
        <v>0</v>
      </c>
      <c r="W6" s="4">
        <v>0</v>
      </c>
      <c r="X6" s="4">
        <v>2175401</v>
      </c>
    </row>
    <row r="7" s="4" customFormat="1" spans="1:24">
      <c r="A7" s="4">
        <v>15641316132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44375</v>
      </c>
      <c r="G7" s="5">
        <v>44376</v>
      </c>
      <c r="H7" s="4">
        <v>1</v>
      </c>
      <c r="I7" s="4">
        <v>1</v>
      </c>
      <c r="J7" s="4">
        <v>1</v>
      </c>
      <c r="K7" s="4" t="s">
        <v>29</v>
      </c>
      <c r="L7" s="4">
        <v>225.84</v>
      </c>
      <c r="M7" s="4">
        <v>225.84</v>
      </c>
      <c r="N7" s="4" t="s">
        <v>46</v>
      </c>
      <c r="O7" s="4" t="s">
        <v>31</v>
      </c>
      <c r="P7" s="4" t="s">
        <v>32</v>
      </c>
      <c r="Q7" s="4">
        <v>0</v>
      </c>
      <c r="R7" s="7">
        <v>44375</v>
      </c>
      <c r="S7" s="5">
        <v>44391</v>
      </c>
      <c r="T7" s="4" t="s">
        <v>33</v>
      </c>
      <c r="U7" s="4">
        <v>225.84</v>
      </c>
      <c r="V7" s="4">
        <v>0</v>
      </c>
      <c r="W7" s="4">
        <v>0</v>
      </c>
      <c r="X7" s="4">
        <v>2175402</v>
      </c>
    </row>
    <row r="8" s="4" customFormat="1" spans="1:24">
      <c r="A8" s="4">
        <v>15642864150</v>
      </c>
      <c r="B8" s="4" t="s">
        <v>25</v>
      </c>
      <c r="C8" s="4" t="s">
        <v>26</v>
      </c>
      <c r="D8" s="4" t="s">
        <v>47</v>
      </c>
      <c r="E8" s="4" t="s">
        <v>44</v>
      </c>
      <c r="F8" s="5">
        <v>44375</v>
      </c>
      <c r="G8" s="5">
        <v>44376</v>
      </c>
      <c r="H8" s="4">
        <v>1</v>
      </c>
      <c r="I8" s="4">
        <v>1</v>
      </c>
      <c r="J8" s="4">
        <v>1</v>
      </c>
      <c r="K8" s="4" t="s">
        <v>29</v>
      </c>
      <c r="L8" s="4">
        <v>271.16</v>
      </c>
      <c r="M8" s="4">
        <v>271.16</v>
      </c>
      <c r="N8" s="4" t="s">
        <v>48</v>
      </c>
      <c r="O8" s="4" t="s">
        <v>31</v>
      </c>
      <c r="P8" s="4" t="s">
        <v>32</v>
      </c>
      <c r="Q8" s="4">
        <v>0</v>
      </c>
      <c r="R8" s="7">
        <v>44375</v>
      </c>
      <c r="S8" s="5">
        <v>44391</v>
      </c>
      <c r="T8" s="4" t="s">
        <v>33</v>
      </c>
      <c r="U8" s="4">
        <v>271.16</v>
      </c>
      <c r="V8" s="4">
        <v>0</v>
      </c>
      <c r="W8" s="4">
        <v>0</v>
      </c>
      <c r="X8" s="4">
        <v>2175824</v>
      </c>
    </row>
    <row r="9" s="4" customFormat="1" spans="1:24">
      <c r="A9" s="4">
        <v>15642927456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44375</v>
      </c>
      <c r="G9" s="5">
        <v>44376</v>
      </c>
      <c r="H9" s="4">
        <v>1</v>
      </c>
      <c r="I9" s="4">
        <v>1</v>
      </c>
      <c r="J9" s="4">
        <v>1</v>
      </c>
      <c r="K9" s="4" t="s">
        <v>29</v>
      </c>
      <c r="L9" s="4">
        <v>605.21</v>
      </c>
      <c r="M9" s="4">
        <v>605.21</v>
      </c>
      <c r="N9" s="4" t="s">
        <v>51</v>
      </c>
      <c r="O9" s="4" t="s">
        <v>31</v>
      </c>
      <c r="P9" s="4" t="s">
        <v>32</v>
      </c>
      <c r="Q9" s="4">
        <v>0</v>
      </c>
      <c r="R9" s="7">
        <v>44375</v>
      </c>
      <c r="S9" s="5">
        <v>44391</v>
      </c>
      <c r="T9" s="4" t="s">
        <v>33</v>
      </c>
      <c r="U9" s="4">
        <v>605.21</v>
      </c>
      <c r="V9" s="4">
        <v>0</v>
      </c>
      <c r="W9" s="4">
        <v>0</v>
      </c>
      <c r="X9" s="4">
        <v>2175840</v>
      </c>
    </row>
    <row r="10" s="4" customFormat="1" spans="1:24">
      <c r="A10" s="4">
        <v>15643264825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44375</v>
      </c>
      <c r="G10" s="5">
        <v>44376</v>
      </c>
      <c r="H10" s="4">
        <v>1</v>
      </c>
      <c r="I10" s="4">
        <v>1</v>
      </c>
      <c r="J10" s="4">
        <v>1</v>
      </c>
      <c r="K10" s="4" t="s">
        <v>29</v>
      </c>
      <c r="L10" s="4">
        <v>188.48</v>
      </c>
      <c r="M10" s="4">
        <v>188.48</v>
      </c>
      <c r="N10" s="4" t="s">
        <v>54</v>
      </c>
      <c r="O10" s="4" t="s">
        <v>31</v>
      </c>
      <c r="P10" s="4" t="s">
        <v>32</v>
      </c>
      <c r="Q10" s="4">
        <v>0</v>
      </c>
      <c r="R10" s="7">
        <v>44375</v>
      </c>
      <c r="S10" s="5">
        <v>44391</v>
      </c>
      <c r="T10" s="4" t="s">
        <v>33</v>
      </c>
      <c r="U10" s="4">
        <v>188.48</v>
      </c>
      <c r="V10" s="4">
        <v>0</v>
      </c>
      <c r="W10" s="4">
        <v>0</v>
      </c>
      <c r="X10" s="4">
        <v>2175952</v>
      </c>
    </row>
    <row r="11" s="4" customFormat="1" spans="1:24">
      <c r="A11" s="4">
        <v>15645734243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44375</v>
      </c>
      <c r="G11" s="5">
        <v>44376</v>
      </c>
      <c r="H11" s="4">
        <v>1</v>
      </c>
      <c r="I11" s="4">
        <v>1</v>
      </c>
      <c r="J11" s="4">
        <v>1</v>
      </c>
      <c r="K11" s="4" t="s">
        <v>29</v>
      </c>
      <c r="L11" s="4">
        <v>611.76</v>
      </c>
      <c r="M11" s="4">
        <v>611.76</v>
      </c>
      <c r="N11" s="4" t="s">
        <v>57</v>
      </c>
      <c r="O11" s="4" t="s">
        <v>31</v>
      </c>
      <c r="P11" s="4" t="s">
        <v>32</v>
      </c>
      <c r="Q11" s="4">
        <v>0</v>
      </c>
      <c r="R11" s="7">
        <v>44375</v>
      </c>
      <c r="S11" s="5">
        <v>44391</v>
      </c>
      <c r="T11" s="4" t="s">
        <v>33</v>
      </c>
      <c r="U11" s="4">
        <v>611.76</v>
      </c>
      <c r="V11" s="4">
        <v>0</v>
      </c>
      <c r="W11" s="4">
        <v>0</v>
      </c>
      <c r="X11" s="4">
        <v>2175992</v>
      </c>
    </row>
    <row r="12" s="4" customFormat="1" spans="1:24">
      <c r="A12" s="4">
        <v>15646330634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44375</v>
      </c>
      <c r="G12" s="5">
        <v>44376</v>
      </c>
      <c r="H12" s="4">
        <v>1</v>
      </c>
      <c r="I12" s="4">
        <v>1</v>
      </c>
      <c r="J12" s="4">
        <v>1</v>
      </c>
      <c r="K12" s="4" t="s">
        <v>29</v>
      </c>
      <c r="L12" s="4">
        <v>608.71</v>
      </c>
      <c r="M12" s="4">
        <v>608.71</v>
      </c>
      <c r="N12" s="4" t="s">
        <v>58</v>
      </c>
      <c r="O12" s="4" t="s">
        <v>31</v>
      </c>
      <c r="P12" s="4" t="s">
        <v>32</v>
      </c>
      <c r="Q12" s="4">
        <v>0</v>
      </c>
      <c r="R12" s="7">
        <v>44375</v>
      </c>
      <c r="S12" s="5">
        <v>44391</v>
      </c>
      <c r="T12" s="4" t="s">
        <v>33</v>
      </c>
      <c r="U12" s="4">
        <v>608.71</v>
      </c>
      <c r="V12" s="4">
        <v>0</v>
      </c>
      <c r="W12" s="4">
        <v>0</v>
      </c>
      <c r="X12" s="4">
        <v>2176067</v>
      </c>
    </row>
    <row r="13" s="4" customFormat="1" spans="1:24">
      <c r="A13" s="4">
        <v>15646465881</v>
      </c>
      <c r="B13" s="4" t="s">
        <v>25</v>
      </c>
      <c r="C13" s="4" t="s">
        <v>26</v>
      </c>
      <c r="D13" s="4" t="s">
        <v>59</v>
      </c>
      <c r="E13" s="4" t="s">
        <v>44</v>
      </c>
      <c r="F13" s="5">
        <v>44375</v>
      </c>
      <c r="G13" s="5">
        <v>44376</v>
      </c>
      <c r="H13" s="4">
        <v>1</v>
      </c>
      <c r="I13" s="4">
        <v>1</v>
      </c>
      <c r="J13" s="4">
        <v>1</v>
      </c>
      <c r="K13" s="4" t="s">
        <v>29</v>
      </c>
      <c r="L13" s="4">
        <v>457.4</v>
      </c>
      <c r="M13" s="4">
        <v>457.4</v>
      </c>
      <c r="N13" s="4" t="s">
        <v>60</v>
      </c>
      <c r="O13" s="4" t="s">
        <v>31</v>
      </c>
      <c r="P13" s="4" t="s">
        <v>32</v>
      </c>
      <c r="Q13" s="4">
        <v>0</v>
      </c>
      <c r="R13" s="7">
        <v>44375</v>
      </c>
      <c r="S13" s="5">
        <v>44391</v>
      </c>
      <c r="T13" s="4" t="s">
        <v>33</v>
      </c>
      <c r="U13" s="4">
        <v>457.4</v>
      </c>
      <c r="V13" s="4">
        <v>0</v>
      </c>
      <c r="W13" s="4">
        <v>0</v>
      </c>
      <c r="X13" s="4">
        <v>2176081</v>
      </c>
    </row>
    <row r="14" s="4" customFormat="1" spans="1:24">
      <c r="A14" s="4">
        <v>15646608720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44375</v>
      </c>
      <c r="G14" s="5">
        <v>44376</v>
      </c>
      <c r="H14" s="4">
        <v>1</v>
      </c>
      <c r="I14" s="4">
        <v>1</v>
      </c>
      <c r="J14" s="4">
        <v>1</v>
      </c>
      <c r="K14" s="4" t="s">
        <v>29</v>
      </c>
      <c r="L14" s="4">
        <v>608.71</v>
      </c>
      <c r="M14" s="4">
        <v>608.71</v>
      </c>
      <c r="N14" s="4" t="s">
        <v>61</v>
      </c>
      <c r="O14" s="4" t="s">
        <v>31</v>
      </c>
      <c r="P14" s="4" t="s">
        <v>32</v>
      </c>
      <c r="Q14" s="4">
        <v>0</v>
      </c>
      <c r="R14" s="7">
        <v>44375</v>
      </c>
      <c r="S14" s="5">
        <v>44391</v>
      </c>
      <c r="T14" s="4" t="s">
        <v>33</v>
      </c>
      <c r="U14" s="4">
        <v>608.71</v>
      </c>
      <c r="V14" s="4">
        <v>0</v>
      </c>
      <c r="W14" s="4">
        <v>0</v>
      </c>
      <c r="X14" s="4">
        <v>2176112</v>
      </c>
    </row>
    <row r="15" s="4" customFormat="1" spans="1:24">
      <c r="A15" s="4">
        <v>15647016542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44375</v>
      </c>
      <c r="G15" s="5">
        <v>44376</v>
      </c>
      <c r="H15" s="4">
        <v>1</v>
      </c>
      <c r="I15" s="4">
        <v>1</v>
      </c>
      <c r="J15" s="4">
        <v>1</v>
      </c>
      <c r="K15" s="4" t="s">
        <v>29</v>
      </c>
      <c r="L15" s="4">
        <v>65</v>
      </c>
      <c r="M15" s="4">
        <v>65</v>
      </c>
      <c r="N15" s="4" t="s">
        <v>64</v>
      </c>
      <c r="O15" s="4" t="s">
        <v>31</v>
      </c>
      <c r="P15" s="4" t="s">
        <v>32</v>
      </c>
      <c r="Q15" s="4">
        <v>0</v>
      </c>
      <c r="R15" s="7">
        <v>44375</v>
      </c>
      <c r="S15" s="5">
        <v>44391</v>
      </c>
      <c r="T15" s="4" t="s">
        <v>33</v>
      </c>
      <c r="U15" s="4">
        <v>65</v>
      </c>
      <c r="V15" s="4">
        <v>0</v>
      </c>
      <c r="W15" s="4">
        <v>0</v>
      </c>
      <c r="X15" s="4">
        <v>2176212</v>
      </c>
    </row>
    <row r="16" s="4" customFormat="1" spans="1:24">
      <c r="A16" s="4">
        <v>15638914448</v>
      </c>
      <c r="B16" s="4" t="s">
        <v>25</v>
      </c>
      <c r="C16" s="4" t="s">
        <v>65</v>
      </c>
      <c r="D16" s="4" t="s">
        <v>37</v>
      </c>
      <c r="E16" s="4" t="s">
        <v>38</v>
      </c>
      <c r="F16" s="5">
        <v>44375</v>
      </c>
      <c r="G16" s="5">
        <v>44376</v>
      </c>
      <c r="H16" s="4">
        <v>3</v>
      </c>
      <c r="I16" s="4">
        <v>1</v>
      </c>
      <c r="J16" s="4">
        <v>3</v>
      </c>
      <c r="K16" s="4" t="s">
        <v>29</v>
      </c>
      <c r="L16" s="4">
        <v>-1346.79</v>
      </c>
      <c r="M16" s="4">
        <v>-1346.79</v>
      </c>
      <c r="N16" s="4" t="s">
        <v>39</v>
      </c>
      <c r="O16" s="4" t="s">
        <v>31</v>
      </c>
      <c r="P16" s="4" t="s">
        <v>32</v>
      </c>
      <c r="Q16" s="4">
        <v>0</v>
      </c>
      <c r="R16" s="7">
        <v>44374</v>
      </c>
      <c r="S16" s="5">
        <v>44391</v>
      </c>
      <c r="T16" s="4" t="s">
        <v>33</v>
      </c>
      <c r="U16" s="4">
        <v>-1346.79</v>
      </c>
      <c r="V16" s="4">
        <v>0</v>
      </c>
      <c r="W16" s="4">
        <v>0</v>
      </c>
      <c r="X16" s="4">
        <v>2174825</v>
      </c>
    </row>
    <row r="17" s="4" customFormat="1" spans="1:23">
      <c r="A17" s="4">
        <v>15647350571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44375</v>
      </c>
      <c r="G17" s="5">
        <v>44376</v>
      </c>
      <c r="H17" s="4">
        <v>1</v>
      </c>
      <c r="I17" s="4">
        <v>1</v>
      </c>
      <c r="J17" s="4">
        <v>1</v>
      </c>
      <c r="K17" s="4" t="s">
        <v>29</v>
      </c>
      <c r="L17" s="4">
        <v>135.57</v>
      </c>
      <c r="M17" s="4">
        <v>135.57</v>
      </c>
      <c r="N17" s="4" t="s">
        <v>68</v>
      </c>
      <c r="O17" s="4" t="s">
        <v>31</v>
      </c>
      <c r="P17" s="4" t="s">
        <v>32</v>
      </c>
      <c r="Q17" s="4">
        <v>0</v>
      </c>
      <c r="R17" s="7">
        <v>44375</v>
      </c>
      <c r="S17" s="5">
        <v>44391</v>
      </c>
      <c r="T17" s="4" t="s">
        <v>33</v>
      </c>
      <c r="U17" s="4">
        <v>135.57</v>
      </c>
      <c r="V17" s="4">
        <v>0</v>
      </c>
      <c r="W1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3"/>
  <sheetViews>
    <sheetView tabSelected="1" workbookViewId="0">
      <selection activeCell="D29" sqref="D29"/>
    </sheetView>
  </sheetViews>
  <sheetFormatPr defaultColWidth="9" defaultRowHeight="13.5"/>
  <cols>
    <col min="1" max="1" width="14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4">
        <v>15573962748</v>
      </c>
      <c r="B2" s="5">
        <v>44375</v>
      </c>
      <c r="C2" s="5">
        <v>44376</v>
      </c>
      <c r="D2" s="4">
        <v>600.45</v>
      </c>
      <c r="E2" s="4" t="str">
        <f>VLOOKUP(A2,HOP!A:L,12,0)</f>
        <v>600.45</v>
      </c>
      <c r="F2" s="4" t="str">
        <f>VLOOKUP(A2,HOP!A:C,3,0)</f>
        <v>2162163</v>
      </c>
      <c r="G2" s="4">
        <f>D2-E2</f>
        <v>0</v>
      </c>
      <c r="H2" s="4" t="str">
        <f>$H$1&amp;F2</f>
        <v>，2162163</v>
      </c>
      <c r="I2" s="4" t="str">
        <f>VLOOKUP(A2,HOP!A:T,20,0)</f>
        <v>直连</v>
      </c>
    </row>
    <row r="3" s="4" customFormat="1" spans="1:9">
      <c r="A3" s="4">
        <v>15619763738</v>
      </c>
      <c r="B3" s="5">
        <v>44375</v>
      </c>
      <c r="C3" s="5">
        <v>44376</v>
      </c>
      <c r="D3" s="4">
        <v>252.02</v>
      </c>
      <c r="E3" s="4" t="str">
        <f>VLOOKUP(A3,HOP!A:L,12,0)</f>
        <v>252.02</v>
      </c>
      <c r="F3" s="4" t="str">
        <f>VLOOKUP(A3,HOP!A:C,3,0)</f>
        <v>2171482</v>
      </c>
      <c r="G3" s="4">
        <f t="shared" ref="G3:G17" si="0">D3-E3</f>
        <v>0</v>
      </c>
      <c r="H3" s="4" t="str">
        <f t="shared" ref="H3:H17" si="1">$H$1&amp;F3</f>
        <v>，2171482</v>
      </c>
      <c r="I3" s="4" t="str">
        <f>VLOOKUP(A3,HOP!A:T,20,0)</f>
        <v>直连</v>
      </c>
    </row>
    <row r="4" s="4" customFormat="1" hidden="1" spans="1:9">
      <c r="A4" s="4">
        <v>15638914448</v>
      </c>
      <c r="B4" s="5">
        <v>44375</v>
      </c>
      <c r="C4" s="5">
        <v>44376</v>
      </c>
      <c r="D4" s="4">
        <v>0</v>
      </c>
      <c r="E4" s="4" t="str">
        <f>VLOOKUP(A4,HOP!A:L,12,0)</f>
        <v>0.00</v>
      </c>
      <c r="F4" s="4" t="str">
        <f>VLOOKUP(A4,HOP!A:C,3,0)</f>
        <v>2174825</v>
      </c>
      <c r="G4" s="4">
        <f t="shared" si="0"/>
        <v>0</v>
      </c>
      <c r="H4" s="4" t="str">
        <f t="shared" si="1"/>
        <v>，2174825</v>
      </c>
      <c r="I4" s="4" t="str">
        <f>VLOOKUP(A4,HOP!A:T,20,0)</f>
        <v>直连</v>
      </c>
    </row>
    <row r="5" s="4" customFormat="1" spans="1:9">
      <c r="A5" s="4">
        <v>15639593297</v>
      </c>
      <c r="B5" s="5">
        <v>44375</v>
      </c>
      <c r="C5" s="5">
        <v>44376</v>
      </c>
      <c r="D5" s="4">
        <v>670</v>
      </c>
      <c r="E5" s="4" t="str">
        <f>VLOOKUP(A5,HOP!A:L,12,0)</f>
        <v>670.00</v>
      </c>
      <c r="F5" s="4" t="str">
        <f>VLOOKUP(A5,HOP!A:C,3,0)</f>
        <v>2174925</v>
      </c>
      <c r="G5" s="4">
        <f t="shared" si="0"/>
        <v>0</v>
      </c>
      <c r="H5" s="4" t="str">
        <f t="shared" si="1"/>
        <v>，2174925</v>
      </c>
      <c r="I5" s="4" t="str">
        <f>VLOOKUP(A5,HOP!A:T,20,0)</f>
        <v>直采</v>
      </c>
    </row>
    <row r="6" s="4" customFormat="1" spans="1:9">
      <c r="A6" s="4">
        <v>15641315841</v>
      </c>
      <c r="B6" s="5">
        <v>44375</v>
      </c>
      <c r="C6" s="5">
        <v>44376</v>
      </c>
      <c r="D6" s="4">
        <v>225.84</v>
      </c>
      <c r="E6" s="4" t="str">
        <f>VLOOKUP(A6,HOP!A:L,12,0)</f>
        <v>225.84</v>
      </c>
      <c r="F6" s="4" t="str">
        <f>VLOOKUP(A6,HOP!A:C,3,0)</f>
        <v>2175401</v>
      </c>
      <c r="G6" s="4">
        <f t="shared" si="0"/>
        <v>0</v>
      </c>
      <c r="H6" s="4" t="str">
        <f t="shared" si="1"/>
        <v>，2175401</v>
      </c>
      <c r="I6" s="4" t="str">
        <f>VLOOKUP(A6,HOP!A:T,20,0)</f>
        <v>直连</v>
      </c>
    </row>
    <row r="7" s="4" customFormat="1" spans="1:9">
      <c r="A7" s="4">
        <v>15641316132</v>
      </c>
      <c r="B7" s="5">
        <v>44375</v>
      </c>
      <c r="C7" s="5">
        <v>44376</v>
      </c>
      <c r="D7" s="4">
        <v>225.84</v>
      </c>
      <c r="E7" s="4" t="str">
        <f>VLOOKUP(A7,HOP!A:L,12,0)</f>
        <v>225.84</v>
      </c>
      <c r="F7" s="4" t="str">
        <f>VLOOKUP(A7,HOP!A:C,3,0)</f>
        <v>2175402</v>
      </c>
      <c r="G7" s="4">
        <f t="shared" si="0"/>
        <v>0</v>
      </c>
      <c r="H7" s="4" t="str">
        <f t="shared" si="1"/>
        <v>，2175402</v>
      </c>
      <c r="I7" s="4" t="str">
        <f>VLOOKUP(A7,HOP!A:T,20,0)</f>
        <v>直连</v>
      </c>
    </row>
    <row r="8" s="4" customFormat="1" spans="1:9">
      <c r="A8" s="4">
        <v>15642864150</v>
      </c>
      <c r="B8" s="5">
        <v>44375</v>
      </c>
      <c r="C8" s="5">
        <v>44376</v>
      </c>
      <c r="D8" s="4">
        <v>271.16</v>
      </c>
      <c r="E8" s="4" t="str">
        <f>VLOOKUP(A8,HOP!A:L,12,0)</f>
        <v>271.16</v>
      </c>
      <c r="F8" s="4" t="str">
        <f>VLOOKUP(A8,HOP!A:C,3,0)</f>
        <v>2175824</v>
      </c>
      <c r="G8" s="4">
        <f t="shared" si="0"/>
        <v>0</v>
      </c>
      <c r="H8" s="4" t="str">
        <f t="shared" si="1"/>
        <v>，2175824</v>
      </c>
      <c r="I8" s="4" t="str">
        <f>VLOOKUP(A8,HOP!A:T,20,0)</f>
        <v>直连</v>
      </c>
    </row>
    <row r="9" s="4" customFormat="1" spans="1:9">
      <c r="A9" s="4">
        <v>15642927456</v>
      </c>
      <c r="B9" s="5">
        <v>44375</v>
      </c>
      <c r="C9" s="5">
        <v>44376</v>
      </c>
      <c r="D9" s="4">
        <v>605.21</v>
      </c>
      <c r="E9" s="4" t="str">
        <f>VLOOKUP(A9,HOP!A:L,12,0)</f>
        <v>605.21</v>
      </c>
      <c r="F9" s="4" t="str">
        <f>VLOOKUP(A9,HOP!A:C,3,0)</f>
        <v>2175840</v>
      </c>
      <c r="G9" s="4">
        <f t="shared" si="0"/>
        <v>0</v>
      </c>
      <c r="H9" s="4" t="str">
        <f t="shared" si="1"/>
        <v>，2175840</v>
      </c>
      <c r="I9" s="4" t="str">
        <f>VLOOKUP(A9,HOP!A:T,20,0)</f>
        <v>直连</v>
      </c>
    </row>
    <row r="10" s="4" customFormat="1" spans="1:9">
      <c r="A10" s="4">
        <v>15643264825</v>
      </c>
      <c r="B10" s="5">
        <v>44375</v>
      </c>
      <c r="C10" s="5">
        <v>44376</v>
      </c>
      <c r="D10" s="4">
        <v>188.48</v>
      </c>
      <c r="E10" s="4" t="str">
        <f>VLOOKUP(A10,HOP!A:L,12,0)</f>
        <v>188.48</v>
      </c>
      <c r="F10" s="4" t="str">
        <f>VLOOKUP(A10,HOP!A:C,3,0)</f>
        <v>2175952</v>
      </c>
      <c r="G10" s="4">
        <f t="shared" si="0"/>
        <v>0</v>
      </c>
      <c r="H10" s="4" t="str">
        <f t="shared" si="1"/>
        <v>，2175952</v>
      </c>
      <c r="I10" s="4" t="str">
        <f>VLOOKUP(A10,HOP!A:T,20,0)</f>
        <v>直连</v>
      </c>
    </row>
    <row r="11" s="4" customFormat="1" spans="1:9">
      <c r="A11" s="4">
        <v>15645734243</v>
      </c>
      <c r="B11" s="5">
        <v>44375</v>
      </c>
      <c r="C11" s="5">
        <v>44376</v>
      </c>
      <c r="D11" s="4">
        <v>611.76</v>
      </c>
      <c r="E11" s="4" t="str">
        <f>VLOOKUP(A11,HOP!A:L,12,0)</f>
        <v>611.76</v>
      </c>
      <c r="F11" s="4" t="str">
        <f>VLOOKUP(A11,HOP!A:C,3,0)</f>
        <v>2175992</v>
      </c>
      <c r="G11" s="4">
        <f t="shared" si="0"/>
        <v>0</v>
      </c>
      <c r="H11" s="4" t="str">
        <f t="shared" si="1"/>
        <v>，2175992</v>
      </c>
      <c r="I11" s="4" t="str">
        <f>VLOOKUP(A11,HOP!A:T,20,0)</f>
        <v>直连</v>
      </c>
    </row>
    <row r="12" s="4" customFormat="1" spans="1:9">
      <c r="A12" s="4">
        <v>15646330634</v>
      </c>
      <c r="B12" s="5">
        <v>44375</v>
      </c>
      <c r="C12" s="5">
        <v>44376</v>
      </c>
      <c r="D12" s="4">
        <v>608.71</v>
      </c>
      <c r="E12" s="4" t="str">
        <f>VLOOKUP(A12,HOP!A:L,12,0)</f>
        <v>608.71</v>
      </c>
      <c r="F12" s="4" t="str">
        <f>VLOOKUP(A12,HOP!A:C,3,0)</f>
        <v>2176067</v>
      </c>
      <c r="G12" s="4">
        <f t="shared" si="0"/>
        <v>0</v>
      </c>
      <c r="H12" s="4" t="str">
        <f t="shared" si="1"/>
        <v>，2176067</v>
      </c>
      <c r="I12" s="4" t="str">
        <f>VLOOKUP(A12,HOP!A:T,20,0)</f>
        <v>直连</v>
      </c>
    </row>
    <row r="13" s="4" customFormat="1" spans="1:9">
      <c r="A13" s="4">
        <v>15646465881</v>
      </c>
      <c r="B13" s="5">
        <v>44375</v>
      </c>
      <c r="C13" s="5">
        <v>44376</v>
      </c>
      <c r="D13" s="4">
        <v>457.4</v>
      </c>
      <c r="E13" s="4" t="str">
        <f>VLOOKUP(A13,HOP!A:L,12,0)</f>
        <v>457.40</v>
      </c>
      <c r="F13" s="4" t="str">
        <f>VLOOKUP(A13,HOP!A:C,3,0)</f>
        <v>2176081</v>
      </c>
      <c r="G13" s="4">
        <f t="shared" si="0"/>
        <v>0</v>
      </c>
      <c r="H13" s="4" t="str">
        <f t="shared" si="1"/>
        <v>，2176081</v>
      </c>
      <c r="I13" s="4" t="str">
        <f>VLOOKUP(A13,HOP!A:T,20,0)</f>
        <v>直连</v>
      </c>
    </row>
    <row r="14" s="4" customFormat="1" spans="1:9">
      <c r="A14" s="4">
        <v>15646608720</v>
      </c>
      <c r="B14" s="5">
        <v>44375</v>
      </c>
      <c r="C14" s="5">
        <v>44376</v>
      </c>
      <c r="D14" s="4">
        <v>608.71</v>
      </c>
      <c r="E14" s="4" t="str">
        <f>VLOOKUP(A14,HOP!A:L,12,0)</f>
        <v>608.71</v>
      </c>
      <c r="F14" s="4" t="str">
        <f>VLOOKUP(A14,HOP!A:C,3,0)</f>
        <v>2176112</v>
      </c>
      <c r="G14" s="4">
        <f t="shared" si="0"/>
        <v>0</v>
      </c>
      <c r="H14" s="4" t="str">
        <f t="shared" si="1"/>
        <v>，2176112</v>
      </c>
      <c r="I14" s="4" t="str">
        <f>VLOOKUP(A14,HOP!A:T,20,0)</f>
        <v>直连</v>
      </c>
    </row>
    <row r="15" s="4" customFormat="1" spans="1:9">
      <c r="A15" s="4">
        <v>15647016542</v>
      </c>
      <c r="B15" s="5">
        <v>44375</v>
      </c>
      <c r="C15" s="5">
        <v>44376</v>
      </c>
      <c r="D15" s="4">
        <v>65</v>
      </c>
      <c r="E15" s="4" t="str">
        <f>VLOOKUP(A15,HOP!A:L,12,0)</f>
        <v>65.00</v>
      </c>
      <c r="F15" s="4" t="str">
        <f>VLOOKUP(A15,HOP!A:C,3,0)</f>
        <v>2176212</v>
      </c>
      <c r="G15" s="4">
        <f t="shared" si="0"/>
        <v>0</v>
      </c>
      <c r="H15" s="4" t="str">
        <f t="shared" si="1"/>
        <v>，2176212</v>
      </c>
      <c r="I15" s="4" t="str">
        <f>VLOOKUP(A15,HOP!A:T,20,0)</f>
        <v>直采</v>
      </c>
    </row>
    <row r="16" s="4" customFormat="1" spans="1:9">
      <c r="A16" s="4">
        <v>15647350571</v>
      </c>
      <c r="B16" s="5">
        <v>44375</v>
      </c>
      <c r="C16" s="5">
        <v>44376</v>
      </c>
      <c r="D16" s="4">
        <v>135.57</v>
      </c>
      <c r="E16" s="4" t="str">
        <f>VLOOKUP(A16,HOP!A:L,12,0)</f>
        <v>135.57</v>
      </c>
      <c r="F16" s="4" t="str">
        <f>VLOOKUP(A16,HOP!A:C,3,0)</f>
        <v>2176307</v>
      </c>
      <c r="G16" s="4">
        <f>D16-E16</f>
        <v>0</v>
      </c>
      <c r="H16" s="4" t="str">
        <f>$H$1&amp;F16</f>
        <v>，2176307</v>
      </c>
      <c r="I16" s="4" t="str">
        <f>VLOOKUP(A16,HOP!A:T,20,0)</f>
        <v>直连</v>
      </c>
    </row>
    <row r="18" ht="14.25" spans="4:4">
      <c r="D18" s="4">
        <f>SUM(D2:D17)</f>
        <v>5526.15</v>
      </c>
    </row>
    <row r="19" ht="14.25" spans="4:4">
      <c r="D19" s="6" t="s">
        <v>70</v>
      </c>
    </row>
    <row r="21" spans="1:1">
      <c r="A21" s="4" t="s">
        <v>71</v>
      </c>
    </row>
    <row r="22" spans="1:1">
      <c r="A22" s="4" t="s">
        <v>72</v>
      </c>
    </row>
    <row r="23" spans="1:1">
      <c r="A23" s="4" t="s">
        <v>73</v>
      </c>
    </row>
  </sheetData>
  <autoFilter ref="A1:XFD19">
    <filterColumn colId="3">
      <filters blank="1">
        <filter val="670"/>
        <filter val="605.21"/>
        <filter val="608.71"/>
        <filter val="252.02"/>
        <filter val="457.4"/>
        <filter val="225.84"/>
        <filter val="65"/>
        <filter val="600.45"/>
        <filter val="5526.15"/>
        <filter val="271.16"/>
        <filter val="611.76"/>
        <filter val="135.57"/>
        <filter val="188.48"/>
        <filter val="5526.15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74</v>
      </c>
      <c r="B1" s="2" t="s">
        <v>75</v>
      </c>
      <c r="C1" s="2" t="s">
        <v>76</v>
      </c>
      <c r="D1" s="2" t="s">
        <v>77</v>
      </c>
      <c r="E1" s="2" t="s">
        <v>13</v>
      </c>
      <c r="F1" s="2" t="s">
        <v>5</v>
      </c>
      <c r="G1" s="2" t="s">
        <v>6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</row>
    <row r="2" s="1" customFormat="1" spans="1:20">
      <c r="A2" s="3">
        <v>15573962748</v>
      </c>
      <c r="B2" s="1" t="s">
        <v>91</v>
      </c>
      <c r="C2" s="1" t="s">
        <v>92</v>
      </c>
      <c r="D2" s="1" t="s">
        <v>93</v>
      </c>
      <c r="E2" s="1" t="s">
        <v>30</v>
      </c>
      <c r="F2" s="1" t="s">
        <v>94</v>
      </c>
      <c r="G2" s="1" t="s">
        <v>95</v>
      </c>
      <c r="H2" s="1" t="s">
        <v>96</v>
      </c>
      <c r="I2" s="1" t="s">
        <v>97</v>
      </c>
      <c r="J2" s="1" t="s">
        <v>98</v>
      </c>
      <c r="K2" s="1" t="s">
        <v>97</v>
      </c>
      <c r="L2" s="1" t="s">
        <v>97</v>
      </c>
      <c r="M2" s="1" t="s">
        <v>99</v>
      </c>
      <c r="N2" s="1" t="s">
        <v>99</v>
      </c>
      <c r="O2" s="1" t="s">
        <v>100</v>
      </c>
      <c r="P2" s="1" t="s">
        <v>101</v>
      </c>
      <c r="Q2" s="1" t="s">
        <v>102</v>
      </c>
      <c r="R2" s="1" t="s">
        <v>103</v>
      </c>
      <c r="S2" s="1" t="s">
        <v>104</v>
      </c>
      <c r="T2" s="1" t="s">
        <v>105</v>
      </c>
    </row>
    <row r="3" s="1" customFormat="1" spans="1:20">
      <c r="A3" s="3">
        <v>15619763738</v>
      </c>
      <c r="B3" s="1" t="s">
        <v>106</v>
      </c>
      <c r="C3" s="1" t="s">
        <v>107</v>
      </c>
      <c r="D3" s="1" t="s">
        <v>108</v>
      </c>
      <c r="E3" s="1" t="s">
        <v>36</v>
      </c>
      <c r="F3" s="1" t="s">
        <v>94</v>
      </c>
      <c r="G3" s="1" t="s">
        <v>95</v>
      </c>
      <c r="H3" s="1" t="s">
        <v>96</v>
      </c>
      <c r="I3" s="1" t="s">
        <v>109</v>
      </c>
      <c r="J3" s="1" t="s">
        <v>98</v>
      </c>
      <c r="K3" s="1" t="s">
        <v>109</v>
      </c>
      <c r="L3" s="1" t="s">
        <v>109</v>
      </c>
      <c r="M3" s="1" t="s">
        <v>99</v>
      </c>
      <c r="N3" s="1" t="s">
        <v>99</v>
      </c>
      <c r="O3" s="1" t="s">
        <v>100</v>
      </c>
      <c r="P3" s="1" t="s">
        <v>101</v>
      </c>
      <c r="Q3" s="1" t="s">
        <v>110</v>
      </c>
      <c r="R3" s="1" t="s">
        <v>103</v>
      </c>
      <c r="S3" s="1" t="s">
        <v>104</v>
      </c>
      <c r="T3" s="1" t="s">
        <v>105</v>
      </c>
    </row>
    <row r="4" s="1" customFormat="1" spans="1:20">
      <c r="A4" s="3">
        <v>15638914448</v>
      </c>
      <c r="B4" s="1" t="s">
        <v>111</v>
      </c>
      <c r="C4" s="1" t="s">
        <v>112</v>
      </c>
      <c r="D4" s="1" t="s">
        <v>113</v>
      </c>
      <c r="E4" s="1" t="s">
        <v>39</v>
      </c>
      <c r="F4" s="1" t="s">
        <v>94</v>
      </c>
      <c r="G4" s="1" t="s">
        <v>95</v>
      </c>
      <c r="H4" s="1" t="s">
        <v>96</v>
      </c>
      <c r="I4" s="1" t="s">
        <v>100</v>
      </c>
      <c r="J4" s="1" t="s">
        <v>98</v>
      </c>
      <c r="K4" s="1" t="s">
        <v>100</v>
      </c>
      <c r="L4" s="1" t="s">
        <v>100</v>
      </c>
      <c r="M4" s="1" t="s">
        <v>99</v>
      </c>
      <c r="N4" s="1" t="s">
        <v>99</v>
      </c>
      <c r="O4" s="1" t="s">
        <v>100</v>
      </c>
      <c r="P4" s="1" t="s">
        <v>101</v>
      </c>
      <c r="Q4" s="1" t="s">
        <v>114</v>
      </c>
      <c r="R4" s="1" t="s">
        <v>103</v>
      </c>
      <c r="S4" s="1" t="s">
        <v>104</v>
      </c>
      <c r="T4" s="1" t="s">
        <v>105</v>
      </c>
    </row>
    <row r="5" s="1" customFormat="1" spans="1:20">
      <c r="A5" s="3">
        <v>15639593297</v>
      </c>
      <c r="B5" s="1" t="s">
        <v>111</v>
      </c>
      <c r="C5" s="1" t="s">
        <v>115</v>
      </c>
      <c r="D5" s="1" t="s">
        <v>116</v>
      </c>
      <c r="E5" s="1" t="s">
        <v>42</v>
      </c>
      <c r="F5" s="1" t="s">
        <v>94</v>
      </c>
      <c r="G5" s="1" t="s">
        <v>95</v>
      </c>
      <c r="H5" s="1" t="s">
        <v>96</v>
      </c>
      <c r="I5" s="1" t="s">
        <v>117</v>
      </c>
      <c r="J5" s="1" t="s">
        <v>98</v>
      </c>
      <c r="K5" s="1" t="s">
        <v>117</v>
      </c>
      <c r="L5" s="1" t="s">
        <v>117</v>
      </c>
      <c r="M5" s="1" t="s">
        <v>99</v>
      </c>
      <c r="N5" s="1" t="s">
        <v>99</v>
      </c>
      <c r="O5" s="1" t="s">
        <v>100</v>
      </c>
      <c r="P5" s="1" t="s">
        <v>101</v>
      </c>
      <c r="Q5" s="1" t="s">
        <v>118</v>
      </c>
      <c r="R5" s="1" t="s">
        <v>103</v>
      </c>
      <c r="S5" s="1" t="s">
        <v>104</v>
      </c>
      <c r="T5" s="1" t="s">
        <v>119</v>
      </c>
    </row>
    <row r="6" s="1" customFormat="1" spans="1:20">
      <c r="A6" s="3">
        <v>15641315841</v>
      </c>
      <c r="B6" s="1" t="s">
        <v>94</v>
      </c>
      <c r="C6" s="1" t="s">
        <v>120</v>
      </c>
      <c r="D6" s="1" t="s">
        <v>121</v>
      </c>
      <c r="E6" s="1" t="s">
        <v>45</v>
      </c>
      <c r="F6" s="1" t="s">
        <v>94</v>
      </c>
      <c r="G6" s="1" t="s">
        <v>95</v>
      </c>
      <c r="H6" s="1" t="s">
        <v>96</v>
      </c>
      <c r="I6" s="1" t="s">
        <v>122</v>
      </c>
      <c r="J6" s="1" t="s">
        <v>98</v>
      </c>
      <c r="K6" s="1" t="s">
        <v>122</v>
      </c>
      <c r="L6" s="1" t="s">
        <v>122</v>
      </c>
      <c r="M6" s="1" t="s">
        <v>99</v>
      </c>
      <c r="N6" s="1" t="s">
        <v>99</v>
      </c>
      <c r="O6" s="1" t="s">
        <v>100</v>
      </c>
      <c r="P6" s="1" t="s">
        <v>101</v>
      </c>
      <c r="Q6" s="1" t="s">
        <v>123</v>
      </c>
      <c r="R6" s="1" t="s">
        <v>103</v>
      </c>
      <c r="S6" s="1" t="s">
        <v>104</v>
      </c>
      <c r="T6" s="1" t="s">
        <v>105</v>
      </c>
    </row>
    <row r="7" s="1" customFormat="1" spans="1:20">
      <c r="A7" s="3">
        <v>15641316132</v>
      </c>
      <c r="B7" s="1" t="s">
        <v>94</v>
      </c>
      <c r="C7" s="1" t="s">
        <v>124</v>
      </c>
      <c r="D7" s="1" t="s">
        <v>121</v>
      </c>
      <c r="E7" s="1" t="s">
        <v>46</v>
      </c>
      <c r="F7" s="1" t="s">
        <v>94</v>
      </c>
      <c r="G7" s="1" t="s">
        <v>95</v>
      </c>
      <c r="H7" s="1" t="s">
        <v>96</v>
      </c>
      <c r="I7" s="1" t="s">
        <v>122</v>
      </c>
      <c r="J7" s="1" t="s">
        <v>98</v>
      </c>
      <c r="K7" s="1" t="s">
        <v>122</v>
      </c>
      <c r="L7" s="1" t="s">
        <v>122</v>
      </c>
      <c r="M7" s="1" t="s">
        <v>99</v>
      </c>
      <c r="N7" s="1" t="s">
        <v>99</v>
      </c>
      <c r="O7" s="1" t="s">
        <v>100</v>
      </c>
      <c r="P7" s="1" t="s">
        <v>101</v>
      </c>
      <c r="Q7" s="1" t="s">
        <v>125</v>
      </c>
      <c r="R7" s="1" t="s">
        <v>103</v>
      </c>
      <c r="S7" s="1" t="s">
        <v>104</v>
      </c>
      <c r="T7" s="1" t="s">
        <v>105</v>
      </c>
    </row>
    <row r="8" s="1" customFormat="1" spans="1:20">
      <c r="A8" s="3">
        <v>15642864150</v>
      </c>
      <c r="B8" s="1" t="s">
        <v>94</v>
      </c>
      <c r="C8" s="1" t="s">
        <v>126</v>
      </c>
      <c r="D8" s="1" t="s">
        <v>127</v>
      </c>
      <c r="E8" s="1" t="s">
        <v>48</v>
      </c>
      <c r="F8" s="1" t="s">
        <v>94</v>
      </c>
      <c r="G8" s="1" t="s">
        <v>95</v>
      </c>
      <c r="H8" s="1" t="s">
        <v>96</v>
      </c>
      <c r="I8" s="1" t="s">
        <v>128</v>
      </c>
      <c r="J8" s="1" t="s">
        <v>98</v>
      </c>
      <c r="K8" s="1" t="s">
        <v>128</v>
      </c>
      <c r="L8" s="1" t="s">
        <v>128</v>
      </c>
      <c r="M8" s="1" t="s">
        <v>99</v>
      </c>
      <c r="N8" s="1" t="s">
        <v>99</v>
      </c>
      <c r="O8" s="1" t="s">
        <v>100</v>
      </c>
      <c r="P8" s="1" t="s">
        <v>101</v>
      </c>
      <c r="Q8" s="1" t="s">
        <v>129</v>
      </c>
      <c r="R8" s="1" t="s">
        <v>103</v>
      </c>
      <c r="S8" s="1" t="s">
        <v>104</v>
      </c>
      <c r="T8" s="1" t="s">
        <v>105</v>
      </c>
    </row>
    <row r="9" s="1" customFormat="1" spans="1:20">
      <c r="A9" s="3">
        <v>15642927456</v>
      </c>
      <c r="B9" s="1" t="s">
        <v>94</v>
      </c>
      <c r="C9" s="1" t="s">
        <v>130</v>
      </c>
      <c r="D9" s="1" t="s">
        <v>131</v>
      </c>
      <c r="E9" s="1" t="s">
        <v>51</v>
      </c>
      <c r="F9" s="1" t="s">
        <v>94</v>
      </c>
      <c r="G9" s="1" t="s">
        <v>95</v>
      </c>
      <c r="H9" s="1" t="s">
        <v>96</v>
      </c>
      <c r="I9" s="1" t="s">
        <v>132</v>
      </c>
      <c r="J9" s="1" t="s">
        <v>98</v>
      </c>
      <c r="K9" s="1" t="s">
        <v>132</v>
      </c>
      <c r="L9" s="1" t="s">
        <v>132</v>
      </c>
      <c r="M9" s="1" t="s">
        <v>99</v>
      </c>
      <c r="N9" s="1" t="s">
        <v>99</v>
      </c>
      <c r="O9" s="1" t="s">
        <v>100</v>
      </c>
      <c r="P9" s="1" t="s">
        <v>101</v>
      </c>
      <c r="Q9" s="1" t="s">
        <v>133</v>
      </c>
      <c r="R9" s="1" t="s">
        <v>103</v>
      </c>
      <c r="S9" s="1" t="s">
        <v>104</v>
      </c>
      <c r="T9" s="1" t="s">
        <v>105</v>
      </c>
    </row>
    <row r="10" s="1" customFormat="1" spans="1:20">
      <c r="A10" s="3">
        <v>15643264825</v>
      </c>
      <c r="B10" s="1" t="s">
        <v>94</v>
      </c>
      <c r="C10" s="1" t="s">
        <v>134</v>
      </c>
      <c r="D10" s="1" t="s">
        <v>135</v>
      </c>
      <c r="E10" s="1" t="s">
        <v>54</v>
      </c>
      <c r="F10" s="1" t="s">
        <v>94</v>
      </c>
      <c r="G10" s="1" t="s">
        <v>95</v>
      </c>
      <c r="H10" s="1" t="s">
        <v>96</v>
      </c>
      <c r="I10" s="1" t="s">
        <v>136</v>
      </c>
      <c r="J10" s="1" t="s">
        <v>98</v>
      </c>
      <c r="K10" s="1" t="s">
        <v>136</v>
      </c>
      <c r="L10" s="1" t="s">
        <v>136</v>
      </c>
      <c r="M10" s="1" t="s">
        <v>99</v>
      </c>
      <c r="N10" s="1" t="s">
        <v>99</v>
      </c>
      <c r="O10" s="1" t="s">
        <v>100</v>
      </c>
      <c r="P10" s="1" t="s">
        <v>101</v>
      </c>
      <c r="Q10" s="1" t="s">
        <v>137</v>
      </c>
      <c r="R10" s="1" t="s">
        <v>103</v>
      </c>
      <c r="S10" s="1" t="s">
        <v>104</v>
      </c>
      <c r="T10" s="1" t="s">
        <v>105</v>
      </c>
    </row>
    <row r="11" s="1" customFormat="1" spans="1:20">
      <c r="A11" s="3">
        <v>15645734243</v>
      </c>
      <c r="B11" s="1" t="s">
        <v>94</v>
      </c>
      <c r="C11" s="1" t="s">
        <v>138</v>
      </c>
      <c r="D11" s="1" t="s">
        <v>139</v>
      </c>
      <c r="E11" s="1" t="s">
        <v>57</v>
      </c>
      <c r="F11" s="1" t="s">
        <v>94</v>
      </c>
      <c r="G11" s="1" t="s">
        <v>95</v>
      </c>
      <c r="H11" s="1" t="s">
        <v>96</v>
      </c>
      <c r="I11" s="1" t="s">
        <v>140</v>
      </c>
      <c r="J11" s="1" t="s">
        <v>98</v>
      </c>
      <c r="K11" s="1" t="s">
        <v>140</v>
      </c>
      <c r="L11" s="1" t="s">
        <v>140</v>
      </c>
      <c r="M11" s="1" t="s">
        <v>99</v>
      </c>
      <c r="N11" s="1" t="s">
        <v>99</v>
      </c>
      <c r="O11" s="1" t="s">
        <v>100</v>
      </c>
      <c r="P11" s="1" t="s">
        <v>101</v>
      </c>
      <c r="Q11" s="1" t="s">
        <v>141</v>
      </c>
      <c r="R11" s="1" t="s">
        <v>103</v>
      </c>
      <c r="S11" s="1" t="s">
        <v>104</v>
      </c>
      <c r="T11" s="1" t="s">
        <v>105</v>
      </c>
    </row>
    <row r="12" s="1" customFormat="1" spans="1:20">
      <c r="A12" s="3">
        <v>15646330634</v>
      </c>
      <c r="B12" s="1" t="s">
        <v>94</v>
      </c>
      <c r="C12" s="1" t="s">
        <v>142</v>
      </c>
      <c r="D12" s="1" t="s">
        <v>139</v>
      </c>
      <c r="E12" s="1" t="s">
        <v>58</v>
      </c>
      <c r="F12" s="1" t="s">
        <v>94</v>
      </c>
      <c r="G12" s="1" t="s">
        <v>95</v>
      </c>
      <c r="H12" s="1" t="s">
        <v>96</v>
      </c>
      <c r="I12" s="1" t="s">
        <v>143</v>
      </c>
      <c r="J12" s="1" t="s">
        <v>98</v>
      </c>
      <c r="K12" s="1" t="s">
        <v>143</v>
      </c>
      <c r="L12" s="1" t="s">
        <v>143</v>
      </c>
      <c r="M12" s="1" t="s">
        <v>99</v>
      </c>
      <c r="N12" s="1" t="s">
        <v>99</v>
      </c>
      <c r="O12" s="1" t="s">
        <v>100</v>
      </c>
      <c r="P12" s="1" t="s">
        <v>101</v>
      </c>
      <c r="Q12" s="1" t="s">
        <v>144</v>
      </c>
      <c r="R12" s="1" t="s">
        <v>103</v>
      </c>
      <c r="S12" s="1" t="s">
        <v>104</v>
      </c>
      <c r="T12" s="1" t="s">
        <v>105</v>
      </c>
    </row>
    <row r="13" s="1" customFormat="1" spans="1:20">
      <c r="A13" s="3">
        <v>15646465881</v>
      </c>
      <c r="B13" s="1" t="s">
        <v>94</v>
      </c>
      <c r="C13" s="1" t="s">
        <v>145</v>
      </c>
      <c r="D13" s="1" t="s">
        <v>146</v>
      </c>
      <c r="E13" s="1" t="s">
        <v>60</v>
      </c>
      <c r="F13" s="1" t="s">
        <v>94</v>
      </c>
      <c r="G13" s="1" t="s">
        <v>95</v>
      </c>
      <c r="H13" s="1" t="s">
        <v>96</v>
      </c>
      <c r="I13" s="1" t="s">
        <v>147</v>
      </c>
      <c r="J13" s="1" t="s">
        <v>98</v>
      </c>
      <c r="K13" s="1" t="s">
        <v>147</v>
      </c>
      <c r="L13" s="1" t="s">
        <v>147</v>
      </c>
      <c r="M13" s="1" t="s">
        <v>99</v>
      </c>
      <c r="N13" s="1" t="s">
        <v>99</v>
      </c>
      <c r="O13" s="1" t="s">
        <v>100</v>
      </c>
      <c r="P13" s="1" t="s">
        <v>101</v>
      </c>
      <c r="Q13" s="1" t="s">
        <v>148</v>
      </c>
      <c r="R13" s="1" t="s">
        <v>103</v>
      </c>
      <c r="S13" s="1" t="s">
        <v>104</v>
      </c>
      <c r="T13" s="1" t="s">
        <v>105</v>
      </c>
    </row>
    <row r="14" s="1" customFormat="1" spans="1:20">
      <c r="A14" s="3">
        <v>15646608720</v>
      </c>
      <c r="B14" s="1" t="s">
        <v>94</v>
      </c>
      <c r="C14" s="1" t="s">
        <v>149</v>
      </c>
      <c r="D14" s="1" t="s">
        <v>139</v>
      </c>
      <c r="E14" s="1" t="s">
        <v>61</v>
      </c>
      <c r="F14" s="1" t="s">
        <v>94</v>
      </c>
      <c r="G14" s="1" t="s">
        <v>95</v>
      </c>
      <c r="H14" s="1" t="s">
        <v>96</v>
      </c>
      <c r="I14" s="1" t="s">
        <v>143</v>
      </c>
      <c r="J14" s="1" t="s">
        <v>98</v>
      </c>
      <c r="K14" s="1" t="s">
        <v>143</v>
      </c>
      <c r="L14" s="1" t="s">
        <v>143</v>
      </c>
      <c r="M14" s="1" t="s">
        <v>99</v>
      </c>
      <c r="N14" s="1" t="s">
        <v>99</v>
      </c>
      <c r="O14" s="1" t="s">
        <v>100</v>
      </c>
      <c r="P14" s="1" t="s">
        <v>101</v>
      </c>
      <c r="Q14" s="1" t="s">
        <v>150</v>
      </c>
      <c r="R14" s="1" t="s">
        <v>103</v>
      </c>
      <c r="S14" s="1" t="s">
        <v>104</v>
      </c>
      <c r="T14" s="1" t="s">
        <v>105</v>
      </c>
    </row>
    <row r="15" s="1" customFormat="1" spans="1:20">
      <c r="A15" s="3">
        <v>15647016542</v>
      </c>
      <c r="B15" s="1" t="s">
        <v>94</v>
      </c>
      <c r="C15" s="1" t="s">
        <v>151</v>
      </c>
      <c r="D15" s="1" t="s">
        <v>152</v>
      </c>
      <c r="E15" s="1" t="s">
        <v>64</v>
      </c>
      <c r="F15" s="1" t="s">
        <v>94</v>
      </c>
      <c r="G15" s="1" t="s">
        <v>95</v>
      </c>
      <c r="H15" s="1" t="s">
        <v>96</v>
      </c>
      <c r="I15" s="1" t="s">
        <v>153</v>
      </c>
      <c r="J15" s="1" t="s">
        <v>98</v>
      </c>
      <c r="K15" s="1" t="s">
        <v>153</v>
      </c>
      <c r="L15" s="1" t="s">
        <v>153</v>
      </c>
      <c r="M15" s="1" t="s">
        <v>99</v>
      </c>
      <c r="N15" s="1" t="s">
        <v>99</v>
      </c>
      <c r="O15" s="1" t="s">
        <v>100</v>
      </c>
      <c r="P15" s="1" t="s">
        <v>101</v>
      </c>
      <c r="Q15" s="1" t="s">
        <v>154</v>
      </c>
      <c r="R15" s="1" t="s">
        <v>103</v>
      </c>
      <c r="S15" s="1" t="s">
        <v>104</v>
      </c>
      <c r="T15" s="1" t="s">
        <v>119</v>
      </c>
    </row>
    <row r="16" s="1" customFormat="1" spans="1:20">
      <c r="A16" s="3">
        <v>15647350571</v>
      </c>
      <c r="B16" s="1" t="s">
        <v>94</v>
      </c>
      <c r="C16" s="1" t="s">
        <v>155</v>
      </c>
      <c r="D16" s="1" t="s">
        <v>156</v>
      </c>
      <c r="E16" s="1" t="s">
        <v>68</v>
      </c>
      <c r="F16" s="1" t="s">
        <v>94</v>
      </c>
      <c r="G16" s="1" t="s">
        <v>95</v>
      </c>
      <c r="H16" s="1" t="s">
        <v>96</v>
      </c>
      <c r="I16" s="1" t="s">
        <v>157</v>
      </c>
      <c r="J16" s="1" t="s">
        <v>98</v>
      </c>
      <c r="K16" s="1" t="s">
        <v>157</v>
      </c>
      <c r="L16" s="1" t="s">
        <v>157</v>
      </c>
      <c r="M16" s="1" t="s">
        <v>99</v>
      </c>
      <c r="N16" s="1" t="s">
        <v>99</v>
      </c>
      <c r="O16" s="1" t="s">
        <v>100</v>
      </c>
      <c r="P16" s="1" t="s">
        <v>101</v>
      </c>
      <c r="Q16" s="1" t="s">
        <v>158</v>
      </c>
      <c r="R16" s="1" t="s">
        <v>103</v>
      </c>
      <c r="S16" s="1" t="s">
        <v>104</v>
      </c>
      <c r="T16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2021-07-14T02:24:53Z</dcterms:created>
  <dcterms:modified xsi:type="dcterms:W3CDTF">2021-07-14T02:31:08Z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93B7CDECF6B54444B0FB44E56798E9CF</vt:lpwstr>
  </property>
  <property fmtid="{D5CDD505-2E9C-101B-9397-08002B2CF9AE}" pid="3" name="KSOProductBuildVer">
    <vt:lpwstr>2052-11.1.0.10502</vt:lpwstr>
  </property>
</Properties>
</file>