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<sst xmlns="http://schemas.openxmlformats.org/spreadsheetml/2006/main" count="240" uniqueCount="104">
  <si>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</si>
  <si>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</si>
  <si>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</si>
  <si>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</si>
  <si>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</si>
  <si>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</si>
  <si>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</si>
  <si>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</si>
  <si>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</si>
  <si>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</si>
  <si>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</si>
  <si>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</si>
  <si>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</si>
  <si>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</si>
  <si>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</si>
  <si>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</si>
  <si>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</si>
  <si>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</si>
  <si>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</si>
  <si>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</si>
  <si>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</si>
  <si>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</si>
  <si>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</si>
  <si>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</si>
  <si>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</si>
  <si>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</si>
  <si>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</si>
  <si>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[安顺]安顺豪生温泉度假酒店(77244103)</t>
  </si>
  <si>
    <t>轻奢大床房&lt;双人入住&gt;&lt;中宾&gt;&lt;双早&gt;</t>
  </si>
  <si>
    <t>CNY</t>
  </si>
  <si>
    <t>陈明</t>
  </si>
  <si>
    <t>CA363210715CNY</t>
  </si>
  <si>
    <t>未提现</t>
  </si>
  <si>
    <t>携程开票</t>
  </si>
  <si>
    <t>[上海]上海静安昆仑大酒店(22941488)</t>
  </si>
  <si>
    <t>行政豪华双床房&lt;双人入住&gt;&lt;内宾&gt;&lt;预付&gt;&lt;双早&gt;</t>
  </si>
  <si>
    <t>曹军</t>
  </si>
  <si>
    <t>[北京]7天连锁酒店(北京青年路地铁站大悦城店)(67323354)</t>
  </si>
  <si>
    <t>高级双床房&lt;双人入住&gt;&lt;内宾&gt;&lt;预付&gt;&lt;无早&gt;</t>
  </si>
  <si>
    <t>黄莹</t>
  </si>
  <si>
    <t>取消</t>
  </si>
  <si>
    <t>赵国行</t>
  </si>
  <si>
    <t>[淮安]淮安富力万达嘉华酒店(68299716)</t>
  </si>
  <si>
    <t>豪华大床房&lt;双人入住&gt;&lt;内宾&gt;&lt;预付&gt;&lt;无早&gt;</t>
  </si>
  <si>
    <t>何昱含</t>
  </si>
  <si>
    <t>[杭州]杭州红星文化大酒店(68265436)</t>
  </si>
  <si>
    <t>单人间&lt;双人入住&gt;&lt;内宾&gt;&lt;预付&gt;&lt;无早&gt;</t>
  </si>
  <si>
    <t>沈美萍</t>
  </si>
  <si>
    <t>丁一洛</t>
  </si>
  <si>
    <t>，</t>
  </si>
  <si>
    <t>A210715095418481</t>
  </si>
  <si>
    <t>A210715095611481</t>
  </si>
  <si>
    <t>CNY / HKD 当前参考汇率: 1.201517842</t>
  </si>
  <si>
    <t>总计：3939.64 CNY/
4733.55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</si>
  <si>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</si>
  <si>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</si>
  <si>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</si>
  <si>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</si>
  <si>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</si>
  <si>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</si>
  <si>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</si>
  <si>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</si>
  <si>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</si>
  <si>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</si>
  <si>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</si>
  <si>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</si>
  <si>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</si>
  <si>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</si>
  <si>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</si>
  <si>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</si>
  <si>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</si>
  <si>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2021-06-27</t>
  </si>
  <si>
    <t>2174841</t>
  </si>
  <si>
    <t>安顺豪生温泉度假酒店</t>
  </si>
  <si>
    <t>2021-06-28</t>
  </si>
  <si>
    <t>2021-06-30</t>
  </si>
  <si>
    <t>退房日周结</t>
  </si>
  <si>
    <t>752.00</t>
  </si>
  <si>
    <t>RMB</t>
  </si>
  <si>
    <t>0</t>
  </si>
  <si>
    <t>0.00</t>
  </si>
  <si>
    <t>携程国内直连(DD)</t>
  </si>
  <si>
    <t>2021-06-27 17:42:21</t>
  </si>
  <si>
    <t>否</t>
  </si>
  <si>
    <t>汇智国际旅游发展有限公司</t>
  </si>
  <si>
    <t>直采</t>
  </si>
  <si>
    <t>2175691</t>
  </si>
  <si>
    <t>上海静安昆仑大酒店</t>
  </si>
  <si>
    <t>2021-06-29</t>
  </si>
  <si>
    <t>997.45</t>
  </si>
  <si>
    <t>2021-06-28 12:56:40</t>
  </si>
  <si>
    <t>直连</t>
  </si>
  <si>
    <t>2176814</t>
  </si>
  <si>
    <t>2021-06-29 09:40:36</t>
  </si>
  <si>
    <t>2177552</t>
  </si>
  <si>
    <t>淮安富力万达嘉华酒店</t>
  </si>
  <si>
    <t>498.31</t>
  </si>
  <si>
    <t>2021-06-29 18:55:54</t>
  </si>
  <si>
    <t>2177718</t>
  </si>
  <si>
    <t>杭州红星文化大酒店</t>
  </si>
  <si>
    <t>196.12</t>
  </si>
  <si>
    <t>2021-06-29 21:04:12</t>
  </si>
  <si>
    <t>2177786</t>
  </si>
  <si>
    <t>2021-06-29 21:52:41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</si>
</sst>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9" fillId="8" borderId="1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15639126992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44375</v>
      </c>
      <c r="G2" s="5">
        <v>44377</v>
      </c>
      <c r="H2" s="4">
        <v>1</v>
      </c>
      <c r="I2" s="4">
        <v>2</v>
      </c>
      <c r="J2" s="4">
        <v>2</v>
      </c>
      <c r="K2" s="4" t="s">
        <v>29</v>
      </c>
      <c r="L2" s="4">
        <v>752</v>
      </c>
      <c r="M2" s="4">
        <v>752</v>
      </c>
      <c r="N2" s="4" t="s">
        <v>30</v>
      </c>
      <c r="O2" s="4" t="s">
        <v>31</v>
      </c>
      <c r="P2" s="4" t="s">
        <v>32</v>
      </c>
      <c r="Q2" s="4">
        <v>0</v>
      </c>
      <c r="R2" s="6">
        <v>44374</v>
      </c>
      <c r="S2" s="5">
        <v>44392</v>
      </c>
      <c r="T2" s="4" t="s">
        <v>33</v>
      </c>
      <c r="U2" s="4">
        <v>752</v>
      </c>
      <c r="V2" s="4">
        <v>0</v>
      </c>
      <c r="W2" s="4">
        <v>0</v>
      </c>
      <c r="X2" s="4">
        <v>2174841</v>
      </c>
    </row>
    <row r="3" s="4" customFormat="1" spans="1:24">
      <c r="A3" s="4">
        <v>15642432009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44376</v>
      </c>
      <c r="G3" s="5">
        <v>44377</v>
      </c>
      <c r="H3" s="4">
        <v>1</v>
      </c>
      <c r="I3" s="4">
        <v>1</v>
      </c>
      <c r="J3" s="4">
        <v>1</v>
      </c>
      <c r="K3" s="4" t="s">
        <v>29</v>
      </c>
      <c r="L3" s="4">
        <v>997.45</v>
      </c>
      <c r="M3" s="4">
        <v>997.45</v>
      </c>
      <c r="N3" s="4" t="s">
        <v>36</v>
      </c>
      <c r="O3" s="4" t="s">
        <v>31</v>
      </c>
      <c r="P3" s="4" t="s">
        <v>32</v>
      </c>
      <c r="Q3" s="4">
        <v>0</v>
      </c>
      <c r="R3" s="6">
        <v>44375</v>
      </c>
      <c r="S3" s="5">
        <v>44392</v>
      </c>
      <c r="T3" s="4" t="s">
        <v>33</v>
      </c>
      <c r="U3" s="4">
        <v>997.45</v>
      </c>
      <c r="V3" s="4">
        <v>0</v>
      </c>
      <c r="W3" s="4">
        <v>0</v>
      </c>
      <c r="X3" s="4">
        <v>2175691</v>
      </c>
    </row>
    <row r="4" s="4" customFormat="1" spans="1:23">
      <c r="A4" s="4">
        <v>15648615159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44376</v>
      </c>
      <c r="G4" s="5">
        <v>44377</v>
      </c>
      <c r="H4" s="4">
        <v>1</v>
      </c>
      <c r="I4" s="4">
        <v>1</v>
      </c>
      <c r="J4" s="4">
        <v>1</v>
      </c>
      <c r="K4" s="4" t="s">
        <v>29</v>
      </c>
      <c r="L4" s="4">
        <v>173.63</v>
      </c>
      <c r="M4" s="4">
        <v>173.63</v>
      </c>
      <c r="N4" s="4" t="s">
        <v>39</v>
      </c>
      <c r="O4" s="4" t="s">
        <v>31</v>
      </c>
      <c r="P4" s="4" t="s">
        <v>32</v>
      </c>
      <c r="Q4" s="4">
        <v>0</v>
      </c>
      <c r="R4" s="6">
        <v>44376</v>
      </c>
      <c r="S4" s="5">
        <v>44392</v>
      </c>
      <c r="T4" s="4" t="s">
        <v>33</v>
      </c>
      <c r="U4" s="4">
        <v>173.63</v>
      </c>
      <c r="V4" s="4">
        <v>0</v>
      </c>
      <c r="W4" s="4">
        <v>0</v>
      </c>
    </row>
    <row r="5" s="4" customFormat="1" spans="1:23">
      <c r="A5" s="4">
        <v>15648615159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44376</v>
      </c>
      <c r="G5" s="5">
        <v>44377</v>
      </c>
      <c r="H5" s="4">
        <v>1</v>
      </c>
      <c r="I5" s="4">
        <v>1</v>
      </c>
      <c r="J5" s="4">
        <v>1</v>
      </c>
      <c r="K5" s="4" t="s">
        <v>29</v>
      </c>
      <c r="L5" s="4">
        <v>-173.63</v>
      </c>
      <c r="M5" s="4">
        <v>-173.63</v>
      </c>
      <c r="N5" s="4" t="s">
        <v>39</v>
      </c>
      <c r="O5" s="4" t="s">
        <v>31</v>
      </c>
      <c r="P5" s="4" t="s">
        <v>32</v>
      </c>
      <c r="Q5" s="4">
        <v>0</v>
      </c>
      <c r="R5" s="6">
        <v>44376</v>
      </c>
      <c r="S5" s="5">
        <v>44392</v>
      </c>
      <c r="T5" s="4" t="s">
        <v>33</v>
      </c>
      <c r="U5" s="4">
        <v>-173.63</v>
      </c>
      <c r="V5" s="4">
        <v>0</v>
      </c>
      <c r="W5" s="4">
        <v>0</v>
      </c>
    </row>
    <row r="6" s="4" customFormat="1" spans="1:24">
      <c r="A6" s="4">
        <v>15649041477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44376</v>
      </c>
      <c r="G6" s="5">
        <v>44377</v>
      </c>
      <c r="H6" s="4">
        <v>1</v>
      </c>
      <c r="I6" s="4">
        <v>1</v>
      </c>
      <c r="J6" s="4">
        <v>1</v>
      </c>
      <c r="K6" s="4" t="s">
        <v>29</v>
      </c>
      <c r="L6" s="4">
        <v>997.45</v>
      </c>
      <c r="M6" s="4">
        <v>997.45</v>
      </c>
      <c r="N6" s="4" t="s">
        <v>41</v>
      </c>
      <c r="O6" s="4" t="s">
        <v>31</v>
      </c>
      <c r="P6" s="4" t="s">
        <v>32</v>
      </c>
      <c r="Q6" s="4">
        <v>0</v>
      </c>
      <c r="R6" s="6">
        <v>44376</v>
      </c>
      <c r="S6" s="5">
        <v>44392</v>
      </c>
      <c r="T6" s="4" t="s">
        <v>33</v>
      </c>
      <c r="U6" s="4">
        <v>997.45</v>
      </c>
      <c r="V6" s="4">
        <v>0</v>
      </c>
      <c r="W6" s="4">
        <v>0</v>
      </c>
      <c r="X6" s="4">
        <v>2176814</v>
      </c>
    </row>
    <row r="7" s="4" customFormat="1" spans="1:24">
      <c r="A7" s="4">
        <v>15654455644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44376</v>
      </c>
      <c r="G7" s="5">
        <v>44377</v>
      </c>
      <c r="H7" s="4">
        <v>1</v>
      </c>
      <c r="I7" s="4">
        <v>1</v>
      </c>
      <c r="J7" s="4">
        <v>1</v>
      </c>
      <c r="K7" s="4" t="s">
        <v>29</v>
      </c>
      <c r="L7" s="4">
        <v>498.31</v>
      </c>
      <c r="M7" s="4">
        <v>498.31</v>
      </c>
      <c r="N7" s="4" t="s">
        <v>44</v>
      </c>
      <c r="O7" s="4" t="s">
        <v>31</v>
      </c>
      <c r="P7" s="4" t="s">
        <v>32</v>
      </c>
      <c r="Q7" s="4">
        <v>0</v>
      </c>
      <c r="R7" s="6">
        <v>44376</v>
      </c>
      <c r="S7" s="5">
        <v>44392</v>
      </c>
      <c r="T7" s="4" t="s">
        <v>33</v>
      </c>
      <c r="U7" s="4">
        <v>498.31</v>
      </c>
      <c r="V7" s="4">
        <v>0</v>
      </c>
      <c r="W7" s="4">
        <v>0</v>
      </c>
      <c r="X7" s="4">
        <v>2177552</v>
      </c>
    </row>
    <row r="8" s="4" customFormat="1" spans="1:24">
      <c r="A8" s="4">
        <v>15655115880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44376</v>
      </c>
      <c r="G8" s="5">
        <v>44377</v>
      </c>
      <c r="H8" s="4">
        <v>1</v>
      </c>
      <c r="I8" s="4">
        <v>1</v>
      </c>
      <c r="J8" s="4">
        <v>1</v>
      </c>
      <c r="K8" s="4" t="s">
        <v>29</v>
      </c>
      <c r="L8" s="4">
        <v>196.12</v>
      </c>
      <c r="M8" s="4">
        <v>196.12</v>
      </c>
      <c r="N8" s="4" t="s">
        <v>47</v>
      </c>
      <c r="O8" s="4" t="s">
        <v>31</v>
      </c>
      <c r="P8" s="4" t="s">
        <v>32</v>
      </c>
      <c r="Q8" s="4">
        <v>0</v>
      </c>
      <c r="R8" s="6">
        <v>44376</v>
      </c>
      <c r="S8" s="5">
        <v>44392</v>
      </c>
      <c r="T8" s="4" t="s">
        <v>33</v>
      </c>
      <c r="U8" s="4">
        <v>196.12</v>
      </c>
      <c r="V8" s="4">
        <v>0</v>
      </c>
      <c r="W8" s="4">
        <v>0</v>
      </c>
      <c r="X8" s="4">
        <v>2177718</v>
      </c>
    </row>
    <row r="9" s="4" customFormat="1" spans="1:24">
      <c r="A9" s="4">
        <v>15655405302</v>
      </c>
      <c r="B9" s="4" t="s">
        <v>25</v>
      </c>
      <c r="C9" s="4" t="s">
        <v>26</v>
      </c>
      <c r="D9" s="4" t="s">
        <v>42</v>
      </c>
      <c r="E9" s="4" t="s">
        <v>43</v>
      </c>
      <c r="F9" s="5">
        <v>44376</v>
      </c>
      <c r="G9" s="5">
        <v>44377</v>
      </c>
      <c r="H9" s="4">
        <v>1</v>
      </c>
      <c r="I9" s="4">
        <v>1</v>
      </c>
      <c r="J9" s="4">
        <v>1</v>
      </c>
      <c r="K9" s="4" t="s">
        <v>29</v>
      </c>
      <c r="L9" s="4">
        <v>498.31</v>
      </c>
      <c r="M9" s="4">
        <v>498.31</v>
      </c>
      <c r="N9" s="4" t="s">
        <v>48</v>
      </c>
      <c r="O9" s="4" t="s">
        <v>31</v>
      </c>
      <c r="P9" s="4" t="s">
        <v>32</v>
      </c>
      <c r="Q9" s="4">
        <v>0</v>
      </c>
      <c r="R9" s="6">
        <v>44376</v>
      </c>
      <c r="S9" s="5">
        <v>44392</v>
      </c>
      <c r="T9" s="4" t="s">
        <v>33</v>
      </c>
      <c r="U9" s="4">
        <v>498.31</v>
      </c>
      <c r="V9" s="4">
        <v>0</v>
      </c>
      <c r="W9" s="4">
        <v>0</v>
      </c>
      <c r="X9" s="4">
        <v>2177786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I27" sqref="I27"/>
    </sheetView>
  </sheetViews>
  <sheetFormatPr defaultColWidth="9" defaultRowHeight="13.5"/>
  <cols>
    <col min="1" max="1" width="12.3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4">
        <v>15639126992</v>
      </c>
      <c r="B2" s="5">
        <v>44375</v>
      </c>
      <c r="C2" s="5">
        <v>44377</v>
      </c>
      <c r="D2" s="4">
        <v>752</v>
      </c>
      <c r="E2" s="4" t="str">
        <f>VLOOKUP(A2,HOP!A:L,12,0)</f>
        <v>752.00</v>
      </c>
      <c r="F2" s="4" t="str">
        <f>VLOOKUP(A2,HOP!A:C,3,0)</f>
        <v>2174841</v>
      </c>
      <c r="G2" s="4">
        <f>D2-E2</f>
        <v>0</v>
      </c>
      <c r="H2" s="4" t="str">
        <f>$H$1&amp;F2</f>
        <v>，2174841</v>
      </c>
      <c r="I2" s="4" t="str">
        <f>VLOOKUP(A2,HOP!A:T,20,0)</f>
        <v>直采</v>
      </c>
    </row>
    <row r="3" s="4" customFormat="1" spans="1:9">
      <c r="A3" s="4">
        <v>15642432009</v>
      </c>
      <c r="B3" s="5">
        <v>44376</v>
      </c>
      <c r="C3" s="5">
        <v>44377</v>
      </c>
      <c r="D3" s="4">
        <v>997.45</v>
      </c>
      <c r="E3" s="4" t="str">
        <f>VLOOKUP(A3,HOP!A:L,12,0)</f>
        <v>997.45</v>
      </c>
      <c r="F3" s="4" t="str">
        <f>VLOOKUP(A3,HOP!A:C,3,0)</f>
        <v>2175691</v>
      </c>
      <c r="G3" s="4">
        <f t="shared" ref="G3:G8" si="0">D3-E3</f>
        <v>0</v>
      </c>
      <c r="H3" s="4" t="str">
        <f t="shared" ref="H3:H8" si="1">$H$1&amp;F3</f>
        <v>，2175691</v>
      </c>
      <c r="I3" s="4" t="str">
        <f>VLOOKUP(A3,HOP!A:T,20,0)</f>
        <v>直连</v>
      </c>
    </row>
    <row r="4" s="4" customFormat="1" hidden="1" spans="1:9">
      <c r="A4" s="4">
        <v>15648615159</v>
      </c>
      <c r="B4" s="5">
        <v>44376</v>
      </c>
      <c r="C4" s="5">
        <v>44377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15649041477</v>
      </c>
      <c r="B5" s="5">
        <v>44376</v>
      </c>
      <c r="C5" s="5">
        <v>44377</v>
      </c>
      <c r="D5" s="4">
        <v>997.45</v>
      </c>
      <c r="E5" s="4" t="str">
        <f>VLOOKUP(A5,HOP!A:L,12,0)</f>
        <v>997.45</v>
      </c>
      <c r="F5" s="4" t="str">
        <f>VLOOKUP(A5,HOP!A:C,3,0)</f>
        <v>2176814</v>
      </c>
      <c r="G5" s="4">
        <f t="shared" si="0"/>
        <v>0</v>
      </c>
      <c r="H5" s="4" t="str">
        <f t="shared" si="1"/>
        <v>，2176814</v>
      </c>
      <c r="I5" s="4" t="str">
        <f>VLOOKUP(A5,HOP!A:T,20,0)</f>
        <v>直连</v>
      </c>
    </row>
    <row r="6" s="4" customFormat="1" spans="1:9">
      <c r="A6" s="4">
        <v>15654455644</v>
      </c>
      <c r="B6" s="5">
        <v>44376</v>
      </c>
      <c r="C6" s="5">
        <v>44377</v>
      </c>
      <c r="D6" s="4">
        <v>498.31</v>
      </c>
      <c r="E6" s="4" t="str">
        <f>VLOOKUP(A6,HOP!A:L,12,0)</f>
        <v>498.31</v>
      </c>
      <c r="F6" s="4" t="str">
        <f>VLOOKUP(A6,HOP!A:C,3,0)</f>
        <v>2177552</v>
      </c>
      <c r="G6" s="4">
        <f t="shared" si="0"/>
        <v>0</v>
      </c>
      <c r="H6" s="4" t="str">
        <f t="shared" si="1"/>
        <v>，2177552</v>
      </c>
      <c r="I6" s="4" t="str">
        <f>VLOOKUP(A6,HOP!A:T,20,0)</f>
        <v>直连</v>
      </c>
    </row>
    <row r="7" s="4" customFormat="1" spans="1:9">
      <c r="A7" s="4">
        <v>15655115880</v>
      </c>
      <c r="B7" s="5">
        <v>44376</v>
      </c>
      <c r="C7" s="5">
        <v>44377</v>
      </c>
      <c r="D7" s="4">
        <v>196.12</v>
      </c>
      <c r="E7" s="4" t="str">
        <f>VLOOKUP(A7,HOP!A:L,12,0)</f>
        <v>196.12</v>
      </c>
      <c r="F7" s="4" t="str">
        <f>VLOOKUP(A7,HOP!A:C,3,0)</f>
        <v>2177718</v>
      </c>
      <c r="G7" s="4">
        <f t="shared" si="0"/>
        <v>0</v>
      </c>
      <c r="H7" s="4" t="str">
        <f t="shared" si="1"/>
        <v>，2177718</v>
      </c>
      <c r="I7" s="4" t="str">
        <f>VLOOKUP(A7,HOP!A:T,20,0)</f>
        <v>直连</v>
      </c>
    </row>
    <row r="8" s="4" customFormat="1" spans="1:9">
      <c r="A8" s="4">
        <v>15655405302</v>
      </c>
      <c r="B8" s="5">
        <v>44376</v>
      </c>
      <c r="C8" s="5">
        <v>44377</v>
      </c>
      <c r="D8" s="4">
        <v>498.31</v>
      </c>
      <c r="E8" s="4" t="str">
        <f>VLOOKUP(A8,HOP!A:L,12,0)</f>
        <v>498.31</v>
      </c>
      <c r="F8" s="4" t="str">
        <f>VLOOKUP(A8,HOP!A:C,3,0)</f>
        <v>2177786</v>
      </c>
      <c r="G8" s="4">
        <f t="shared" si="0"/>
        <v>0</v>
      </c>
      <c r="H8" s="4" t="str">
        <f t="shared" si="1"/>
        <v>，2177786</v>
      </c>
      <c r="I8" s="4" t="str">
        <f>VLOOKUP(A8,HOP!A:T,20,0)</f>
        <v>直连</v>
      </c>
    </row>
    <row r="10" spans="4:4">
      <c r="D10" s="4">
        <f>SUM(D2:D9)</f>
        <v>3939.64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</sheetData>
  <autoFilter ref="A1:XFD15">
    <filterColumn colId="3">
      <filters blank="1">
        <filter val="498.31"/>
        <filter val="752"/>
        <filter val="196.12"/>
        <filter val="3939.64"/>
        <filter val="997.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15639126992</v>
      </c>
      <c r="B2" s="1" t="s">
        <v>71</v>
      </c>
      <c r="C2" s="1" t="s">
        <v>72</v>
      </c>
      <c r="D2" s="1" t="s">
        <v>73</v>
      </c>
      <c r="E2" s="1" t="s">
        <v>30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15642432009</v>
      </c>
      <c r="B3" s="1" t="s">
        <v>74</v>
      </c>
      <c r="C3" s="1" t="s">
        <v>86</v>
      </c>
      <c r="D3" s="1" t="s">
        <v>87</v>
      </c>
      <c r="E3" s="1" t="s">
        <v>36</v>
      </c>
      <c r="F3" s="1" t="s">
        <v>88</v>
      </c>
      <c r="G3" s="1" t="s">
        <v>75</v>
      </c>
      <c r="H3" s="1" t="s">
        <v>76</v>
      </c>
      <c r="I3" s="1" t="s">
        <v>89</v>
      </c>
      <c r="J3" s="1" t="s">
        <v>78</v>
      </c>
      <c r="K3" s="1" t="s">
        <v>89</v>
      </c>
      <c r="L3" s="1" t="s">
        <v>89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90</v>
      </c>
      <c r="R3" s="1" t="s">
        <v>83</v>
      </c>
      <c r="S3" s="1" t="s">
        <v>84</v>
      </c>
      <c r="T3" s="1" t="s">
        <v>91</v>
      </c>
    </row>
    <row r="4" s="1" customFormat="1" spans="1:20">
      <c r="A4" s="3">
        <v>15649041477</v>
      </c>
      <c r="B4" s="1" t="s">
        <v>88</v>
      </c>
      <c r="C4" s="1" t="s">
        <v>92</v>
      </c>
      <c r="D4" s="1" t="s">
        <v>87</v>
      </c>
      <c r="E4" s="1" t="s">
        <v>41</v>
      </c>
      <c r="F4" s="1" t="s">
        <v>88</v>
      </c>
      <c r="G4" s="1" t="s">
        <v>75</v>
      </c>
      <c r="H4" s="1" t="s">
        <v>76</v>
      </c>
      <c r="I4" s="1" t="s">
        <v>89</v>
      </c>
      <c r="J4" s="1" t="s">
        <v>78</v>
      </c>
      <c r="K4" s="1" t="s">
        <v>89</v>
      </c>
      <c r="L4" s="1" t="s">
        <v>89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93</v>
      </c>
      <c r="R4" s="1" t="s">
        <v>83</v>
      </c>
      <c r="S4" s="1" t="s">
        <v>84</v>
      </c>
      <c r="T4" s="1" t="s">
        <v>91</v>
      </c>
    </row>
    <row r="5" s="1" customFormat="1" spans="1:20">
      <c r="A5" s="3">
        <v>15654455644</v>
      </c>
      <c r="B5" s="1" t="s">
        <v>88</v>
      </c>
      <c r="C5" s="1" t="s">
        <v>94</v>
      </c>
      <c r="D5" s="1" t="s">
        <v>95</v>
      </c>
      <c r="E5" s="1" t="s">
        <v>44</v>
      </c>
      <c r="F5" s="1" t="s">
        <v>88</v>
      </c>
      <c r="G5" s="1" t="s">
        <v>75</v>
      </c>
      <c r="H5" s="1" t="s">
        <v>76</v>
      </c>
      <c r="I5" s="1" t="s">
        <v>96</v>
      </c>
      <c r="J5" s="1" t="s">
        <v>78</v>
      </c>
      <c r="K5" s="1" t="s">
        <v>96</v>
      </c>
      <c r="L5" s="1" t="s">
        <v>96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97</v>
      </c>
      <c r="R5" s="1" t="s">
        <v>83</v>
      </c>
      <c r="S5" s="1" t="s">
        <v>84</v>
      </c>
      <c r="T5" s="1" t="s">
        <v>91</v>
      </c>
    </row>
    <row r="6" s="1" customFormat="1" spans="1:20">
      <c r="A6" s="3">
        <v>15655115880</v>
      </c>
      <c r="B6" s="1" t="s">
        <v>88</v>
      </c>
      <c r="C6" s="1" t="s">
        <v>98</v>
      </c>
      <c r="D6" s="1" t="s">
        <v>99</v>
      </c>
      <c r="E6" s="1" t="s">
        <v>47</v>
      </c>
      <c r="F6" s="1" t="s">
        <v>88</v>
      </c>
      <c r="G6" s="1" t="s">
        <v>75</v>
      </c>
      <c r="H6" s="1" t="s">
        <v>76</v>
      </c>
      <c r="I6" s="1" t="s">
        <v>100</v>
      </c>
      <c r="J6" s="1" t="s">
        <v>78</v>
      </c>
      <c r="K6" s="1" t="s">
        <v>100</v>
      </c>
      <c r="L6" s="1" t="s">
        <v>100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101</v>
      </c>
      <c r="R6" s="1" t="s">
        <v>83</v>
      </c>
      <c r="S6" s="1" t="s">
        <v>84</v>
      </c>
      <c r="T6" s="1" t="s">
        <v>91</v>
      </c>
    </row>
    <row r="7" s="1" customFormat="1" spans="1:20">
      <c r="A7" s="3">
        <v>15655405302</v>
      </c>
      <c r="B7" s="1" t="s">
        <v>88</v>
      </c>
      <c r="C7" s="1" t="s">
        <v>102</v>
      </c>
      <c r="D7" s="1" t="s">
        <v>95</v>
      </c>
      <c r="E7" s="1" t="s">
        <v>48</v>
      </c>
      <c r="F7" s="1" t="s">
        <v>88</v>
      </c>
      <c r="G7" s="1" t="s">
        <v>75</v>
      </c>
      <c r="H7" s="1" t="s">
        <v>76</v>
      </c>
      <c r="I7" s="1" t="s">
        <v>96</v>
      </c>
      <c r="J7" s="1" t="s">
        <v>78</v>
      </c>
      <c r="K7" s="1" t="s">
        <v>96</v>
      </c>
      <c r="L7" s="1" t="s">
        <v>96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103</v>
      </c>
      <c r="R7" s="1" t="s">
        <v>83</v>
      </c>
      <c r="S7" s="1" t="s">
        <v>84</v>
      </c>
      <c r="T7" s="1" t="s">
        <v>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2021-07-15T01:47:08Z</dcterms:created>
  <dcterms:modified xsi:type="dcterms:W3CDTF">2021-07-15T01:56:25Z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32CF9CBE696849ACBBB472A5159F2D97</vt:lpwstr>
  </property>
  <property fmtid="{D5CDD505-2E9C-101B-9397-08002B2CF9AE}" pid="3" name="KSOProductBuildVer">
    <vt:lpwstr>2052-11.1.0.10502</vt:lpwstr>
  </property>
</Properties>
</file>