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<sst xmlns="http://schemas.openxmlformats.org/spreadsheetml/2006/main" count="427" uniqueCount="147">
  <si>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</si>
  <si>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</si>
  <si>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</si>
  <si>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</si>
  <si>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</si>
  <si>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</si>
  <si>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</si>
  <si>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</si>
  <si>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</si>
  <si>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</si>
  <si>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</si>
  <si>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</si>
  <si>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</si>
  <si>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</si>
  <si>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</si>
  <si>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</si>
  <si>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</si>
  <si>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</si>
  <si>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</si>
  <si>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</si>
  <si>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</si>
  <si>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</si>
  <si>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</si>
  <si>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</si>
  <si>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</si>
  <si>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</si>
  <si>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</si>
  <si>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[广州]广州怡居公寓(76434020)</t>
  </si>
  <si>
    <t>特价房&lt;单人入住&gt;&lt;无早&gt;</t>
  </si>
  <si>
    <t>CNY</t>
  </si>
  <si>
    <t>张春节</t>
  </si>
  <si>
    <t>CA13744210715CNY</t>
  </si>
  <si>
    <t>未提现</t>
  </si>
  <si>
    <t>携程开票</t>
  </si>
  <si>
    <t>[上海]汉庭酒店(上海江宁路地铁站店)(68615103)</t>
  </si>
  <si>
    <t>双床房&lt;双人入住&gt;&lt;内宾&gt;&lt;预付&gt;&lt;双早&gt;</t>
  </si>
  <si>
    <t>任士国</t>
  </si>
  <si>
    <t>取消</t>
  </si>
  <si>
    <t>[徐州]锦江都城(徐州彭城广场地铁站金盾店)(76438936)</t>
  </si>
  <si>
    <t>精致双床房&lt;双人入住&gt;&lt;内宾&gt;&lt;预付&gt;&lt;无早&gt;</t>
  </si>
  <si>
    <t>岳啊丹</t>
  </si>
  <si>
    <t>聂磊</t>
  </si>
  <si>
    <t>[广州]广州黄埔梦幻主题公馆(77249821)</t>
  </si>
  <si>
    <t>梦幻特惠房&lt;双人入住&gt;&lt;无早&gt;</t>
  </si>
  <si>
    <t>陈锡常</t>
  </si>
  <si>
    <t>[武威]武威金都国际酒店(76117253)</t>
  </si>
  <si>
    <t>特惠体验标准间&lt;双人入住&gt;&lt;无早&gt;</t>
  </si>
  <si>
    <t>黄博涛</t>
  </si>
  <si>
    <t>[无锡]格林豪泰(无锡高铁东站锡东新城店)(76296040)</t>
  </si>
  <si>
    <t>1.8米商务大床房&lt;双人入住&gt;&lt;内宾&gt;&lt;预付&gt;&lt;无早&gt;</t>
  </si>
  <si>
    <t>刘亮</t>
  </si>
  <si>
    <t>[成都]德馨客栈(成都骡马市地铁站店)(76295682)</t>
  </si>
  <si>
    <t>经济标准间&lt;双人入住&gt;&lt;内宾&gt;&lt;预付&gt;&lt;无早&gt;</t>
  </si>
  <si>
    <t>尹吉祥</t>
  </si>
  <si>
    <t>[佛山]佛山锦澜公寓(77363112)</t>
  </si>
  <si>
    <t>豪华单人房&lt;无早&gt;</t>
  </si>
  <si>
    <t>汇智</t>
  </si>
  <si>
    <t>曹桂华</t>
  </si>
  <si>
    <t>[天津]汉庭酒店(天津医科大学总医院店)(68615638)</t>
  </si>
  <si>
    <t>高级大床房&lt;双人入住&gt;&lt;内宾&gt;&lt;预付&gt;&lt;无早&gt;</t>
  </si>
  <si>
    <t>杨繁</t>
  </si>
  <si>
    <t>经济单人间&lt;双人入住&gt;&lt;内宾&gt;&lt;预付&gt;&lt;无早&gt;</t>
  </si>
  <si>
    <t>李文斌</t>
  </si>
  <si>
    <t>[东莞]东莞中汇文华酒店(76256563)</t>
  </si>
  <si>
    <t>特价双人房&lt;双人入住&gt;&lt;内宾&gt;&lt;预付&gt;&lt;无早&gt;</t>
  </si>
  <si>
    <t>胡杰</t>
  </si>
  <si>
    <t>退单</t>
  </si>
  <si>
    <t>[上海]汉庭酒店(上海外滩南京东路步行街店)(68610764)</t>
  </si>
  <si>
    <t>谭佳</t>
  </si>
  <si>
    <t>，</t>
  </si>
  <si>
    <t>15597152355此单多收44.04元退回，剩余3.67元待退回</t>
  </si>
  <si>
    <t xml:space="preserve"> 2066.7 CNY</t>
  </si>
  <si>
    <t>A210715094406481</t>
  </si>
  <si>
    <t>A210715094432481</t>
  </si>
  <si>
    <t>A2107150944533605</t>
  </si>
  <si>
    <t>总计：2066.7元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</si>
  <si>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</si>
  <si>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</si>
  <si>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</si>
  <si>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</si>
  <si>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</si>
  <si>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</si>
  <si>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</si>
  <si>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</si>
  <si>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</si>
  <si>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</si>
  <si>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</si>
  <si>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</si>
  <si>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</si>
  <si>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</si>
  <si>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</si>
  <si>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</si>
  <si>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</si>
  <si>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2021-06-23</t>
  </si>
  <si>
    <t>2168067</t>
  </si>
  <si>
    <t>广州怡居公寓</t>
  </si>
  <si>
    <t>2021-06-27</t>
  </si>
  <si>
    <t>2021-06-30</t>
  </si>
  <si>
    <t>退房日月结</t>
  </si>
  <si>
    <t>150.00</t>
  </si>
  <si>
    <t>RMB</t>
  </si>
  <si>
    <t>0</t>
  </si>
  <si>
    <t>0.00</t>
  </si>
  <si>
    <t>携程汇登国内直连</t>
  </si>
  <si>
    <t>2021-06-23 09:44:12</t>
  </si>
  <si>
    <t>否</t>
  </si>
  <si>
    <t>广州汇登信息科技有限公司</t>
  </si>
  <si>
    <t>直采</t>
  </si>
  <si>
    <t>2168737</t>
  </si>
  <si>
    <t>汉庭酒店(上海江宁路地铁站店)</t>
  </si>
  <si>
    <t>2021-06-23 16:41:05</t>
  </si>
  <si>
    <t>直连</t>
  </si>
  <si>
    <t>2021-06-28</t>
  </si>
  <si>
    <t>2175841</t>
  </si>
  <si>
    <t>锦江都城(徐州彭城广场地铁站金盾店)</t>
  </si>
  <si>
    <t>561.36</t>
  </si>
  <si>
    <t>2021-06-28 14:53:41</t>
  </si>
  <si>
    <t>2175843</t>
  </si>
  <si>
    <t>2021-06-28 14:53:50</t>
  </si>
  <si>
    <t>2021-06-29</t>
  </si>
  <si>
    <t>2177051</t>
  </si>
  <si>
    <t>广州黄埔梦幻主题公馆</t>
  </si>
  <si>
    <t>80.00</t>
  </si>
  <si>
    <t>2021-06-29 13:09:19</t>
  </si>
  <si>
    <t>2177105</t>
  </si>
  <si>
    <t>武威金都国际酒店</t>
  </si>
  <si>
    <t>190.00</t>
  </si>
  <si>
    <t>2021-06-29 13:35:14</t>
  </si>
  <si>
    <t>2177318</t>
  </si>
  <si>
    <t>格林豪泰(无锡高铁东站锡东新城店)</t>
  </si>
  <si>
    <t>190.26</t>
  </si>
  <si>
    <t>2021-06-29 16:18:58</t>
  </si>
  <si>
    <t>2177380</t>
  </si>
  <si>
    <t>德馨客栈(成都骡马市地铁站店)</t>
  </si>
  <si>
    <t>103.11</t>
  </si>
  <si>
    <t>2021-06-29 17:10:44</t>
  </si>
  <si>
    <t>2177408</t>
  </si>
  <si>
    <t>佛山锦澜公寓</t>
  </si>
  <si>
    <t>2021-06-29 17:34:33</t>
  </si>
  <si>
    <t>Saas酒店</t>
  </si>
  <si>
    <t>2177845</t>
  </si>
  <si>
    <t>89.70</t>
  </si>
  <si>
    <t>2021-06-29 22:25:42</t>
  </si>
  <si>
    <t>2177864</t>
  </si>
  <si>
    <t>东莞中汇文华酒店</t>
  </si>
  <si>
    <t>184.95</t>
  </si>
  <si>
    <t>2021-06-29 22:36:58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</si>
</sst>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0" fillId="13" borderId="1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C19" sqref="C19:X19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15603977040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44374</v>
      </c>
      <c r="G2" s="5">
        <v>44377</v>
      </c>
      <c r="H2" s="4">
        <v>1</v>
      </c>
      <c r="I2" s="4">
        <v>3</v>
      </c>
      <c r="J2" s="4">
        <v>3</v>
      </c>
      <c r="K2" s="4" t="s">
        <v>29</v>
      </c>
      <c r="L2" s="4">
        <v>150</v>
      </c>
      <c r="M2" s="4">
        <v>150</v>
      </c>
      <c r="N2" s="4" t="s">
        <v>30</v>
      </c>
      <c r="O2" s="4" t="s">
        <v>31</v>
      </c>
      <c r="P2" s="4" t="s">
        <v>32</v>
      </c>
      <c r="Q2" s="4">
        <v>0</v>
      </c>
      <c r="R2" s="6">
        <v>44370</v>
      </c>
      <c r="S2" s="5">
        <v>44392</v>
      </c>
      <c r="T2" s="4" t="s">
        <v>33</v>
      </c>
      <c r="U2" s="4">
        <v>150</v>
      </c>
      <c r="V2" s="4">
        <v>0</v>
      </c>
      <c r="W2" s="4">
        <v>0</v>
      </c>
    </row>
    <row r="3" s="4" customFormat="1" spans="1:24">
      <c r="A3" s="4">
        <v>15605901315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44374</v>
      </c>
      <c r="G3" s="5">
        <v>44377</v>
      </c>
      <c r="H3" s="4">
        <v>1</v>
      </c>
      <c r="I3" s="4">
        <v>3</v>
      </c>
      <c r="J3" s="4">
        <v>3</v>
      </c>
      <c r="K3" s="4" t="s">
        <v>29</v>
      </c>
      <c r="L3" s="4">
        <v>904.4</v>
      </c>
      <c r="M3" s="4">
        <v>904.4</v>
      </c>
      <c r="N3" s="4" t="s">
        <v>36</v>
      </c>
      <c r="O3" s="4" t="s">
        <v>31</v>
      </c>
      <c r="P3" s="4" t="s">
        <v>32</v>
      </c>
      <c r="Q3" s="4">
        <v>0</v>
      </c>
      <c r="R3" s="6">
        <v>44370</v>
      </c>
      <c r="S3" s="5">
        <v>44392</v>
      </c>
      <c r="T3" s="4" t="s">
        <v>33</v>
      </c>
      <c r="U3" s="4">
        <v>904.4</v>
      </c>
      <c r="V3" s="4">
        <v>0</v>
      </c>
      <c r="W3" s="4">
        <v>0</v>
      </c>
      <c r="X3" s="4">
        <v>2168737</v>
      </c>
    </row>
    <row r="4" s="4" customFormat="1" spans="1:24">
      <c r="A4" s="4">
        <v>15605901315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44374</v>
      </c>
      <c r="G4" s="5">
        <v>44377</v>
      </c>
      <c r="H4" s="4">
        <v>1</v>
      </c>
      <c r="I4" s="4">
        <v>3</v>
      </c>
      <c r="J4" s="4">
        <v>3</v>
      </c>
      <c r="K4" s="4" t="s">
        <v>29</v>
      </c>
      <c r="L4" s="4">
        <v>-904.4</v>
      </c>
      <c r="M4" s="4">
        <v>-904.4</v>
      </c>
      <c r="N4" s="4" t="s">
        <v>36</v>
      </c>
      <c r="O4" s="4" t="s">
        <v>31</v>
      </c>
      <c r="P4" s="4" t="s">
        <v>32</v>
      </c>
      <c r="Q4" s="4">
        <v>0</v>
      </c>
      <c r="R4" s="6">
        <v>44370</v>
      </c>
      <c r="S4" s="5">
        <v>44392</v>
      </c>
      <c r="T4" s="4" t="s">
        <v>33</v>
      </c>
      <c r="U4" s="4">
        <v>-904.4</v>
      </c>
      <c r="V4" s="4">
        <v>0</v>
      </c>
      <c r="W4" s="4">
        <v>0</v>
      </c>
      <c r="X4" s="4">
        <v>2168737</v>
      </c>
    </row>
    <row r="5" s="4" customFormat="1" spans="1:24">
      <c r="A5" s="4">
        <v>15642919240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44375</v>
      </c>
      <c r="G5" s="5">
        <v>44377</v>
      </c>
      <c r="H5" s="4">
        <v>1</v>
      </c>
      <c r="I5" s="4">
        <v>2</v>
      </c>
      <c r="J5" s="4">
        <v>2</v>
      </c>
      <c r="K5" s="4" t="s">
        <v>29</v>
      </c>
      <c r="L5" s="4">
        <v>561.36</v>
      </c>
      <c r="M5" s="4">
        <v>561.36</v>
      </c>
      <c r="N5" s="4" t="s">
        <v>40</v>
      </c>
      <c r="O5" s="4" t="s">
        <v>31</v>
      </c>
      <c r="P5" s="4" t="s">
        <v>32</v>
      </c>
      <c r="Q5" s="4">
        <v>0</v>
      </c>
      <c r="R5" s="6">
        <v>44375</v>
      </c>
      <c r="S5" s="5">
        <v>44392</v>
      </c>
      <c r="T5" s="4" t="s">
        <v>33</v>
      </c>
      <c r="U5" s="4">
        <v>561.36</v>
      </c>
      <c r="V5" s="4">
        <v>0</v>
      </c>
      <c r="W5" s="4">
        <v>0</v>
      </c>
      <c r="X5" s="4">
        <v>2175841</v>
      </c>
    </row>
    <row r="6" s="4" customFormat="1" spans="1:24">
      <c r="A6" s="4">
        <v>15642926901</v>
      </c>
      <c r="B6" s="4" t="s">
        <v>25</v>
      </c>
      <c r="C6" s="4" t="s">
        <v>26</v>
      </c>
      <c r="D6" s="4" t="s">
        <v>38</v>
      </c>
      <c r="E6" s="4" t="s">
        <v>39</v>
      </c>
      <c r="F6" s="5">
        <v>44375</v>
      </c>
      <c r="G6" s="5">
        <v>44377</v>
      </c>
      <c r="H6" s="4">
        <v>1</v>
      </c>
      <c r="I6" s="4">
        <v>2</v>
      </c>
      <c r="J6" s="4">
        <v>2</v>
      </c>
      <c r="K6" s="4" t="s">
        <v>29</v>
      </c>
      <c r="L6" s="4">
        <v>561.36</v>
      </c>
      <c r="M6" s="4">
        <v>561.36</v>
      </c>
      <c r="N6" s="4" t="s">
        <v>41</v>
      </c>
      <c r="O6" s="4" t="s">
        <v>31</v>
      </c>
      <c r="P6" s="4" t="s">
        <v>32</v>
      </c>
      <c r="Q6" s="4">
        <v>0</v>
      </c>
      <c r="R6" s="6">
        <v>44375</v>
      </c>
      <c r="S6" s="5">
        <v>44392</v>
      </c>
      <c r="T6" s="4" t="s">
        <v>33</v>
      </c>
      <c r="U6" s="4">
        <v>561.36</v>
      </c>
      <c r="V6" s="4">
        <v>0</v>
      </c>
      <c r="W6" s="4">
        <v>0</v>
      </c>
      <c r="X6" s="4">
        <v>2175843</v>
      </c>
    </row>
    <row r="7" s="4" customFormat="1" spans="1:23">
      <c r="A7" s="4">
        <v>15649938873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44376</v>
      </c>
      <c r="G7" s="5">
        <v>44377</v>
      </c>
      <c r="H7" s="4">
        <v>1</v>
      </c>
      <c r="I7" s="4">
        <v>1</v>
      </c>
      <c r="J7" s="4">
        <v>1</v>
      </c>
      <c r="K7" s="4" t="s">
        <v>29</v>
      </c>
      <c r="L7" s="4">
        <v>80</v>
      </c>
      <c r="M7" s="4">
        <v>80</v>
      </c>
      <c r="N7" s="4" t="s">
        <v>44</v>
      </c>
      <c r="O7" s="4" t="s">
        <v>31</v>
      </c>
      <c r="P7" s="4" t="s">
        <v>32</v>
      </c>
      <c r="Q7" s="4">
        <v>0</v>
      </c>
      <c r="R7" s="6">
        <v>44376</v>
      </c>
      <c r="S7" s="5">
        <v>44392</v>
      </c>
      <c r="T7" s="4" t="s">
        <v>33</v>
      </c>
      <c r="U7" s="4">
        <v>80</v>
      </c>
      <c r="V7" s="4">
        <v>0</v>
      </c>
      <c r="W7" s="4">
        <v>0</v>
      </c>
    </row>
    <row r="8" s="4" customFormat="1" spans="1:24">
      <c r="A8" s="4">
        <v>15650063634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44376</v>
      </c>
      <c r="G8" s="5">
        <v>44377</v>
      </c>
      <c r="H8" s="4">
        <v>1</v>
      </c>
      <c r="I8" s="4">
        <v>1</v>
      </c>
      <c r="J8" s="4">
        <v>1</v>
      </c>
      <c r="K8" s="4" t="s">
        <v>29</v>
      </c>
      <c r="L8" s="4">
        <v>190</v>
      </c>
      <c r="M8" s="4">
        <v>190</v>
      </c>
      <c r="N8" s="4" t="s">
        <v>47</v>
      </c>
      <c r="O8" s="4" t="s">
        <v>31</v>
      </c>
      <c r="P8" s="4" t="s">
        <v>32</v>
      </c>
      <c r="Q8" s="4">
        <v>0</v>
      </c>
      <c r="R8" s="6">
        <v>44376</v>
      </c>
      <c r="S8" s="5">
        <v>44392</v>
      </c>
      <c r="T8" s="4" t="s">
        <v>33</v>
      </c>
      <c r="U8" s="4">
        <v>190</v>
      </c>
      <c r="V8" s="4">
        <v>0</v>
      </c>
      <c r="W8" s="4">
        <v>0</v>
      </c>
      <c r="X8" s="4">
        <v>2177105</v>
      </c>
    </row>
    <row r="9" s="4" customFormat="1" spans="1:24">
      <c r="A9" s="4">
        <v>15653301285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44376</v>
      </c>
      <c r="G9" s="5">
        <v>44377</v>
      </c>
      <c r="H9" s="4">
        <v>1</v>
      </c>
      <c r="I9" s="4">
        <v>1</v>
      </c>
      <c r="J9" s="4">
        <v>1</v>
      </c>
      <c r="K9" s="4" t="s">
        <v>29</v>
      </c>
      <c r="L9" s="4">
        <v>190.26</v>
      </c>
      <c r="M9" s="4">
        <v>190.26</v>
      </c>
      <c r="N9" s="4" t="s">
        <v>50</v>
      </c>
      <c r="O9" s="4" t="s">
        <v>31</v>
      </c>
      <c r="P9" s="4" t="s">
        <v>32</v>
      </c>
      <c r="Q9" s="4">
        <v>0</v>
      </c>
      <c r="R9" s="6">
        <v>44376</v>
      </c>
      <c r="S9" s="5">
        <v>44392</v>
      </c>
      <c r="T9" s="4" t="s">
        <v>33</v>
      </c>
      <c r="U9" s="4">
        <v>190.26</v>
      </c>
      <c r="V9" s="4">
        <v>0</v>
      </c>
      <c r="W9" s="4">
        <v>0</v>
      </c>
      <c r="X9" s="4">
        <v>2177318</v>
      </c>
    </row>
    <row r="10" s="4" customFormat="1" spans="1:24">
      <c r="A10" s="4">
        <v>15653880159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44376</v>
      </c>
      <c r="G10" s="5">
        <v>44377</v>
      </c>
      <c r="H10" s="4">
        <v>1</v>
      </c>
      <c r="I10" s="4">
        <v>1</v>
      </c>
      <c r="J10" s="4">
        <v>1</v>
      </c>
      <c r="K10" s="4" t="s">
        <v>29</v>
      </c>
      <c r="L10" s="4">
        <v>103.11</v>
      </c>
      <c r="M10" s="4">
        <v>103.11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44376</v>
      </c>
      <c r="S10" s="5">
        <v>44392</v>
      </c>
      <c r="T10" s="4" t="s">
        <v>33</v>
      </c>
      <c r="U10" s="4">
        <v>103.11</v>
      </c>
      <c r="V10" s="4">
        <v>0</v>
      </c>
      <c r="W10" s="4">
        <v>0</v>
      </c>
      <c r="X10" s="4">
        <v>2177380</v>
      </c>
    </row>
    <row r="11" s="4" customFormat="1" spans="1:24">
      <c r="A11" s="4">
        <v>15654018506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44376</v>
      </c>
      <c r="G11" s="5">
        <v>44377</v>
      </c>
      <c r="H11" s="4">
        <v>1</v>
      </c>
      <c r="I11" s="4">
        <v>1</v>
      </c>
      <c r="J11" s="4">
        <v>1</v>
      </c>
      <c r="K11" s="4" t="s">
        <v>29</v>
      </c>
      <c r="L11" s="4">
        <v>89</v>
      </c>
      <c r="M11" s="4">
        <v>89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44376</v>
      </c>
      <c r="S11" s="5">
        <v>44392</v>
      </c>
      <c r="T11" s="4" t="s">
        <v>33</v>
      </c>
      <c r="U11" s="4">
        <v>89</v>
      </c>
      <c r="V11" s="4">
        <v>0</v>
      </c>
      <c r="W11" s="4">
        <v>0</v>
      </c>
      <c r="X11" s="4">
        <v>2177408</v>
      </c>
    </row>
    <row r="12" s="4" customFormat="1" spans="1:24">
      <c r="A12" s="4">
        <v>15654018506</v>
      </c>
      <c r="B12" s="4" t="s">
        <v>25</v>
      </c>
      <c r="C12" s="4" t="s">
        <v>37</v>
      </c>
      <c r="D12" s="4" t="s">
        <v>54</v>
      </c>
      <c r="E12" s="4" t="s">
        <v>55</v>
      </c>
      <c r="F12" s="5">
        <v>44376</v>
      </c>
      <c r="G12" s="5">
        <v>44377</v>
      </c>
      <c r="H12" s="4">
        <v>1</v>
      </c>
      <c r="I12" s="4">
        <v>1</v>
      </c>
      <c r="J12" s="4">
        <v>1</v>
      </c>
      <c r="K12" s="4" t="s">
        <v>29</v>
      </c>
      <c r="L12" s="4">
        <v>-89</v>
      </c>
      <c r="M12" s="4">
        <v>-89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44376</v>
      </c>
      <c r="S12" s="5">
        <v>44392</v>
      </c>
      <c r="T12" s="4" t="s">
        <v>33</v>
      </c>
      <c r="U12" s="4">
        <v>-89</v>
      </c>
      <c r="V12" s="4">
        <v>0</v>
      </c>
      <c r="W12" s="4">
        <v>0</v>
      </c>
      <c r="X12" s="4">
        <v>2177408</v>
      </c>
    </row>
    <row r="13" s="4" customFormat="1" spans="1:24">
      <c r="A13" s="4">
        <v>15654777871</v>
      </c>
      <c r="B13" s="4" t="s">
        <v>25</v>
      </c>
      <c r="C13" s="4" t="s">
        <v>26</v>
      </c>
      <c r="D13" s="4" t="s">
        <v>42</v>
      </c>
      <c r="E13" s="4" t="s">
        <v>43</v>
      </c>
      <c r="F13" s="5">
        <v>44376</v>
      </c>
      <c r="G13" s="5">
        <v>44377</v>
      </c>
      <c r="H13" s="4">
        <v>1</v>
      </c>
      <c r="I13" s="4">
        <v>1</v>
      </c>
      <c r="J13" s="4">
        <v>1</v>
      </c>
      <c r="K13" s="4" t="s">
        <v>29</v>
      </c>
      <c r="L13" s="4">
        <v>80</v>
      </c>
      <c r="M13" s="4">
        <v>80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44376</v>
      </c>
      <c r="S13" s="5">
        <v>44392</v>
      </c>
      <c r="T13" s="4" t="s">
        <v>33</v>
      </c>
      <c r="U13" s="4">
        <v>80</v>
      </c>
      <c r="V13" s="4">
        <v>0</v>
      </c>
      <c r="W13" s="4">
        <v>0</v>
      </c>
      <c r="X13" s="4">
        <v>2177634</v>
      </c>
    </row>
    <row r="14" s="4" customFormat="1" spans="1:24">
      <c r="A14" s="4">
        <v>15654777871</v>
      </c>
      <c r="B14" s="4" t="s">
        <v>25</v>
      </c>
      <c r="C14" s="4" t="s">
        <v>37</v>
      </c>
      <c r="D14" s="4" t="s">
        <v>42</v>
      </c>
      <c r="E14" s="4" t="s">
        <v>43</v>
      </c>
      <c r="F14" s="5">
        <v>44376</v>
      </c>
      <c r="G14" s="5">
        <v>44377</v>
      </c>
      <c r="H14" s="4">
        <v>1</v>
      </c>
      <c r="I14" s="4">
        <v>1</v>
      </c>
      <c r="J14" s="4">
        <v>1</v>
      </c>
      <c r="K14" s="4" t="s">
        <v>29</v>
      </c>
      <c r="L14" s="4">
        <v>-80</v>
      </c>
      <c r="M14" s="4">
        <v>-80</v>
      </c>
      <c r="N14" s="4" t="s">
        <v>57</v>
      </c>
      <c r="O14" s="4" t="s">
        <v>31</v>
      </c>
      <c r="P14" s="4" t="s">
        <v>32</v>
      </c>
      <c r="Q14" s="4">
        <v>0</v>
      </c>
      <c r="R14" s="6">
        <v>44376</v>
      </c>
      <c r="S14" s="5">
        <v>44392</v>
      </c>
      <c r="T14" s="4" t="s">
        <v>33</v>
      </c>
      <c r="U14" s="4">
        <v>-80</v>
      </c>
      <c r="V14" s="4">
        <v>0</v>
      </c>
      <c r="W14" s="4">
        <v>0</v>
      </c>
      <c r="X14" s="4">
        <v>2177634</v>
      </c>
    </row>
    <row r="15" s="4" customFormat="1" spans="1:24">
      <c r="A15" s="4">
        <v>15655143896</v>
      </c>
      <c r="B15" s="4" t="s">
        <v>25</v>
      </c>
      <c r="C15" s="4" t="s">
        <v>26</v>
      </c>
      <c r="D15" s="4" t="s">
        <v>58</v>
      </c>
      <c r="E15" s="4" t="s">
        <v>59</v>
      </c>
      <c r="F15" s="5">
        <v>44376</v>
      </c>
      <c r="G15" s="5">
        <v>44377</v>
      </c>
      <c r="H15" s="4">
        <v>1</v>
      </c>
      <c r="I15" s="4">
        <v>1</v>
      </c>
      <c r="J15" s="4">
        <v>1</v>
      </c>
      <c r="K15" s="4" t="s">
        <v>29</v>
      </c>
      <c r="L15" s="4">
        <v>173.25</v>
      </c>
      <c r="M15" s="4">
        <v>173.25</v>
      </c>
      <c r="N15" s="4" t="s">
        <v>60</v>
      </c>
      <c r="O15" s="4" t="s">
        <v>31</v>
      </c>
      <c r="P15" s="4" t="s">
        <v>32</v>
      </c>
      <c r="Q15" s="4">
        <v>0</v>
      </c>
      <c r="R15" s="6">
        <v>44376</v>
      </c>
      <c r="S15" s="5">
        <v>44392</v>
      </c>
      <c r="T15" s="4" t="s">
        <v>33</v>
      </c>
      <c r="U15" s="4">
        <v>173.25</v>
      </c>
      <c r="V15" s="4">
        <v>0</v>
      </c>
      <c r="W15" s="4">
        <v>0</v>
      </c>
      <c r="X15" s="4">
        <v>2177722</v>
      </c>
    </row>
    <row r="16" s="4" customFormat="1" spans="1:24">
      <c r="A16" s="4">
        <v>15655143896</v>
      </c>
      <c r="B16" s="4" t="s">
        <v>25</v>
      </c>
      <c r="C16" s="4" t="s">
        <v>37</v>
      </c>
      <c r="D16" s="4" t="s">
        <v>58</v>
      </c>
      <c r="E16" s="4" t="s">
        <v>59</v>
      </c>
      <c r="F16" s="5">
        <v>44376</v>
      </c>
      <c r="G16" s="5">
        <v>44377</v>
      </c>
      <c r="H16" s="4">
        <v>1</v>
      </c>
      <c r="I16" s="4">
        <v>1</v>
      </c>
      <c r="J16" s="4">
        <v>1</v>
      </c>
      <c r="K16" s="4" t="s">
        <v>29</v>
      </c>
      <c r="L16" s="4">
        <v>-173.25</v>
      </c>
      <c r="M16" s="4">
        <v>-173.25</v>
      </c>
      <c r="N16" s="4" t="s">
        <v>60</v>
      </c>
      <c r="O16" s="4" t="s">
        <v>31</v>
      </c>
      <c r="P16" s="4" t="s">
        <v>32</v>
      </c>
      <c r="Q16" s="4">
        <v>0</v>
      </c>
      <c r="R16" s="6">
        <v>44376</v>
      </c>
      <c r="S16" s="5">
        <v>44392</v>
      </c>
      <c r="T16" s="4" t="s">
        <v>33</v>
      </c>
      <c r="U16" s="4">
        <v>-173.25</v>
      </c>
      <c r="V16" s="4">
        <v>0</v>
      </c>
      <c r="W16" s="4">
        <v>0</v>
      </c>
      <c r="X16" s="4">
        <v>2177722</v>
      </c>
    </row>
    <row r="17" s="4" customFormat="1" spans="1:24">
      <c r="A17" s="4">
        <v>15655584546</v>
      </c>
      <c r="B17" s="4" t="s">
        <v>25</v>
      </c>
      <c r="C17" s="4" t="s">
        <v>26</v>
      </c>
      <c r="D17" s="4" t="s">
        <v>51</v>
      </c>
      <c r="E17" s="4" t="s">
        <v>61</v>
      </c>
      <c r="F17" s="5">
        <v>44376</v>
      </c>
      <c r="G17" s="5">
        <v>44377</v>
      </c>
      <c r="H17" s="4">
        <v>1</v>
      </c>
      <c r="I17" s="4">
        <v>1</v>
      </c>
      <c r="J17" s="4">
        <v>1</v>
      </c>
      <c r="K17" s="4" t="s">
        <v>29</v>
      </c>
      <c r="L17" s="4">
        <v>89.7</v>
      </c>
      <c r="M17" s="4">
        <v>89.7</v>
      </c>
      <c r="N17" s="4" t="s">
        <v>62</v>
      </c>
      <c r="O17" s="4" t="s">
        <v>31</v>
      </c>
      <c r="P17" s="4" t="s">
        <v>32</v>
      </c>
      <c r="Q17" s="4">
        <v>0</v>
      </c>
      <c r="R17" s="6">
        <v>44376</v>
      </c>
      <c r="S17" s="5">
        <v>44392</v>
      </c>
      <c r="T17" s="4" t="s">
        <v>33</v>
      </c>
      <c r="U17" s="4">
        <v>89.7</v>
      </c>
      <c r="V17" s="4">
        <v>0</v>
      </c>
      <c r="W17" s="4">
        <v>0</v>
      </c>
      <c r="X17" s="4">
        <v>2177845</v>
      </c>
    </row>
    <row r="18" s="4" customFormat="1" spans="1:23">
      <c r="A18" s="4">
        <v>15655642865</v>
      </c>
      <c r="B18" s="4" t="s">
        <v>25</v>
      </c>
      <c r="C18" s="4" t="s">
        <v>26</v>
      </c>
      <c r="D18" s="4" t="s">
        <v>63</v>
      </c>
      <c r="E18" s="4" t="s">
        <v>64</v>
      </c>
      <c r="F18" s="5">
        <v>44376</v>
      </c>
      <c r="G18" s="5">
        <v>44377</v>
      </c>
      <c r="H18" s="4">
        <v>1</v>
      </c>
      <c r="I18" s="4">
        <v>1</v>
      </c>
      <c r="J18" s="4">
        <v>1</v>
      </c>
      <c r="K18" s="4" t="s">
        <v>29</v>
      </c>
      <c r="L18" s="4">
        <v>184.95</v>
      </c>
      <c r="M18" s="4">
        <v>184.95</v>
      </c>
      <c r="N18" s="4" t="s">
        <v>65</v>
      </c>
      <c r="O18" s="4" t="s">
        <v>31</v>
      </c>
      <c r="P18" s="4" t="s">
        <v>32</v>
      </c>
      <c r="Q18" s="4">
        <v>0</v>
      </c>
      <c r="R18" s="6">
        <v>44376</v>
      </c>
      <c r="S18" s="5">
        <v>44392</v>
      </c>
      <c r="T18" s="4" t="s">
        <v>33</v>
      </c>
      <c r="U18" s="4">
        <v>184.95</v>
      </c>
      <c r="V18" s="4">
        <v>0</v>
      </c>
      <c r="W18" s="4">
        <v>0</v>
      </c>
    </row>
    <row r="19" s="4" customFormat="1" spans="1:24">
      <c r="A19" s="4">
        <v>15597152355</v>
      </c>
      <c r="B19" s="4" t="s">
        <v>25</v>
      </c>
      <c r="C19" s="4" t="s">
        <v>66</v>
      </c>
      <c r="D19" s="4" t="s">
        <v>67</v>
      </c>
      <c r="E19" s="4" t="s">
        <v>59</v>
      </c>
      <c r="F19" s="5">
        <v>44371</v>
      </c>
      <c r="G19" s="5">
        <v>44373</v>
      </c>
      <c r="H19" s="4">
        <v>1</v>
      </c>
      <c r="I19" s="4">
        <v>2</v>
      </c>
      <c r="J19" s="4">
        <v>2</v>
      </c>
      <c r="K19" s="4" t="s">
        <v>29</v>
      </c>
      <c r="L19" s="4">
        <v>-44.04</v>
      </c>
      <c r="M19" s="4">
        <v>-44.04</v>
      </c>
      <c r="N19" s="4" t="s">
        <v>68</v>
      </c>
      <c r="O19" s="4" t="s">
        <v>31</v>
      </c>
      <c r="P19" s="4" t="s">
        <v>32</v>
      </c>
      <c r="Q19" s="4">
        <v>0</v>
      </c>
      <c r="R19" s="6">
        <v>44369</v>
      </c>
      <c r="S19" s="5">
        <v>44392</v>
      </c>
      <c r="T19" s="4" t="s">
        <v>33</v>
      </c>
      <c r="U19" s="4">
        <v>-44.04</v>
      </c>
      <c r="V19" s="4">
        <v>0</v>
      </c>
      <c r="W19" s="4">
        <v>0</v>
      </c>
      <c r="X19" s="4">
        <v>2166680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E33" sqref="E33"/>
    </sheetView>
  </sheetViews>
  <sheetFormatPr defaultColWidth="9" defaultRowHeight="13.5"/>
  <cols>
    <col min="1" max="1" width="12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spans="1:9">
      <c r="A2" s="4">
        <v>15603977040</v>
      </c>
      <c r="B2" s="5">
        <v>44374</v>
      </c>
      <c r="C2" s="5">
        <v>44377</v>
      </c>
      <c r="D2" s="4">
        <v>150</v>
      </c>
      <c r="E2" s="4" t="str">
        <f>VLOOKUP(A2,HOP!A:L,12,0)</f>
        <v>150.00</v>
      </c>
      <c r="F2" s="4" t="str">
        <f>VLOOKUP(A2,HOP!A:C,3,0)</f>
        <v>2168067</v>
      </c>
      <c r="G2" s="4">
        <f>D2-E2</f>
        <v>0</v>
      </c>
      <c r="H2" s="4" t="str">
        <f>$H$1&amp;F2</f>
        <v>，2168067</v>
      </c>
      <c r="I2" s="4" t="str">
        <f>VLOOKUP(A2,HOP!A:T,20,0)</f>
        <v>直采</v>
      </c>
    </row>
    <row r="3" s="4" customFormat="1" hidden="1" spans="1:9">
      <c r="A3" s="4">
        <v>15605901315</v>
      </c>
      <c r="B3" s="5">
        <v>44374</v>
      </c>
      <c r="C3" s="5">
        <v>44377</v>
      </c>
      <c r="D3" s="4">
        <v>0</v>
      </c>
      <c r="E3" s="4" t="str">
        <f>VLOOKUP(A3,HOP!A:L,12,0)</f>
        <v>0.00</v>
      </c>
      <c r="F3" s="4" t="str">
        <f>VLOOKUP(A3,HOP!A:C,3,0)</f>
        <v>2168737</v>
      </c>
      <c r="G3" s="4">
        <f>D3-E3</f>
        <v>0</v>
      </c>
      <c r="H3" s="4" t="str">
        <f>$H$1&amp;F3</f>
        <v>，2168737</v>
      </c>
      <c r="I3" s="4" t="str">
        <f>VLOOKUP(A3,HOP!A:T,20,0)</f>
        <v>直连</v>
      </c>
    </row>
    <row r="4" s="4" customFormat="1" spans="1:9">
      <c r="A4" s="4">
        <v>15642919240</v>
      </c>
      <c r="B4" s="5">
        <v>44375</v>
      </c>
      <c r="C4" s="5">
        <v>44377</v>
      </c>
      <c r="D4" s="4">
        <v>561.36</v>
      </c>
      <c r="E4" s="4" t="str">
        <f>VLOOKUP(A4,HOP!A:L,12,0)</f>
        <v>561.36</v>
      </c>
      <c r="F4" s="4" t="str">
        <f>VLOOKUP(A4,HOP!A:C,3,0)</f>
        <v>2175841</v>
      </c>
      <c r="G4" s="4">
        <f t="shared" ref="G4:G18" si="0">D4-E4</f>
        <v>0</v>
      </c>
      <c r="H4" s="4" t="str">
        <f t="shared" ref="H4:H18" si="1">$H$1&amp;F4</f>
        <v>，2175841</v>
      </c>
      <c r="I4" s="4" t="str">
        <f>VLOOKUP(A4,HOP!A:T,20,0)</f>
        <v>直连</v>
      </c>
    </row>
    <row r="5" s="4" customFormat="1" spans="1:9">
      <c r="A5" s="4">
        <v>15642926901</v>
      </c>
      <c r="B5" s="5">
        <v>44375</v>
      </c>
      <c r="C5" s="5">
        <v>44377</v>
      </c>
      <c r="D5" s="4">
        <v>561.36</v>
      </c>
      <c r="E5" s="4" t="str">
        <f>VLOOKUP(A5,HOP!A:L,12,0)</f>
        <v>561.36</v>
      </c>
      <c r="F5" s="4" t="str">
        <f>VLOOKUP(A5,HOP!A:C,3,0)</f>
        <v>2175843</v>
      </c>
      <c r="G5" s="4">
        <f t="shared" si="0"/>
        <v>0</v>
      </c>
      <c r="H5" s="4" t="str">
        <f t="shared" si="1"/>
        <v>，2175843</v>
      </c>
      <c r="I5" s="4" t="str">
        <f>VLOOKUP(A5,HOP!A:T,20,0)</f>
        <v>直连</v>
      </c>
    </row>
    <row r="6" s="4" customFormat="1" spans="1:9">
      <c r="A6" s="4">
        <v>15649938873</v>
      </c>
      <c r="B6" s="5">
        <v>44376</v>
      </c>
      <c r="C6" s="5">
        <v>44377</v>
      </c>
      <c r="D6" s="4">
        <v>80</v>
      </c>
      <c r="E6" s="4" t="str">
        <f>VLOOKUP(A6,HOP!A:L,12,0)</f>
        <v>80.00</v>
      </c>
      <c r="F6" s="4" t="str">
        <f>VLOOKUP(A6,HOP!A:C,3,0)</f>
        <v>2177051</v>
      </c>
      <c r="G6" s="4">
        <f t="shared" si="0"/>
        <v>0</v>
      </c>
      <c r="H6" s="4" t="str">
        <f t="shared" si="1"/>
        <v>，2177051</v>
      </c>
      <c r="I6" s="4" t="str">
        <f>VLOOKUP(A6,HOP!A:T,20,0)</f>
        <v>直采</v>
      </c>
    </row>
    <row r="7" s="4" customFormat="1" spans="1:9">
      <c r="A7" s="4">
        <v>15650063634</v>
      </c>
      <c r="B7" s="5">
        <v>44376</v>
      </c>
      <c r="C7" s="5">
        <v>44377</v>
      </c>
      <c r="D7" s="4">
        <v>190</v>
      </c>
      <c r="E7" s="4" t="str">
        <f>VLOOKUP(A7,HOP!A:L,12,0)</f>
        <v>190.00</v>
      </c>
      <c r="F7" s="4" t="str">
        <f>VLOOKUP(A7,HOP!A:C,3,0)</f>
        <v>2177105</v>
      </c>
      <c r="G7" s="4">
        <f t="shared" si="0"/>
        <v>0</v>
      </c>
      <c r="H7" s="4" t="str">
        <f t="shared" si="1"/>
        <v>，2177105</v>
      </c>
      <c r="I7" s="4" t="str">
        <f>VLOOKUP(A7,HOP!A:T,20,0)</f>
        <v>直采</v>
      </c>
    </row>
    <row r="8" s="4" customFormat="1" spans="1:9">
      <c r="A8" s="4">
        <v>15653301285</v>
      </c>
      <c r="B8" s="5">
        <v>44376</v>
      </c>
      <c r="C8" s="5">
        <v>44377</v>
      </c>
      <c r="D8" s="4">
        <v>190.26</v>
      </c>
      <c r="E8" s="4" t="str">
        <f>VLOOKUP(A8,HOP!A:L,12,0)</f>
        <v>190.26</v>
      </c>
      <c r="F8" s="4" t="str">
        <f>VLOOKUP(A8,HOP!A:C,3,0)</f>
        <v>2177318</v>
      </c>
      <c r="G8" s="4">
        <f t="shared" si="0"/>
        <v>0</v>
      </c>
      <c r="H8" s="4" t="str">
        <f t="shared" si="1"/>
        <v>，2177318</v>
      </c>
      <c r="I8" s="4" t="str">
        <f>VLOOKUP(A8,HOP!A:T,20,0)</f>
        <v>直连</v>
      </c>
    </row>
    <row r="9" s="4" customFormat="1" spans="1:9">
      <c r="A9" s="4">
        <v>15653880159</v>
      </c>
      <c r="B9" s="5">
        <v>44376</v>
      </c>
      <c r="C9" s="5">
        <v>44377</v>
      </c>
      <c r="D9" s="4">
        <v>103.11</v>
      </c>
      <c r="E9" s="4" t="str">
        <f>VLOOKUP(A9,HOP!A:L,12,0)</f>
        <v>103.11</v>
      </c>
      <c r="F9" s="4" t="str">
        <f>VLOOKUP(A9,HOP!A:C,3,0)</f>
        <v>2177380</v>
      </c>
      <c r="G9" s="4">
        <f t="shared" si="0"/>
        <v>0</v>
      </c>
      <c r="H9" s="4" t="str">
        <f t="shared" si="1"/>
        <v>，2177380</v>
      </c>
      <c r="I9" s="4" t="str">
        <f>VLOOKUP(A9,HOP!A:T,20,0)</f>
        <v>直连</v>
      </c>
    </row>
    <row r="10" s="4" customFormat="1" hidden="1" spans="1:9">
      <c r="A10" s="4">
        <v>15654018506</v>
      </c>
      <c r="B10" s="5">
        <v>44376</v>
      </c>
      <c r="C10" s="5">
        <v>44377</v>
      </c>
      <c r="D10" s="4">
        <v>0</v>
      </c>
      <c r="E10" s="4" t="str">
        <f>VLOOKUP(A10,HOP!A:L,12,0)</f>
        <v>0.00</v>
      </c>
      <c r="F10" s="4" t="str">
        <f>VLOOKUP(A10,HOP!A:C,3,0)</f>
        <v>2177408</v>
      </c>
      <c r="G10" s="4">
        <f t="shared" si="0"/>
        <v>0</v>
      </c>
      <c r="H10" s="4" t="str">
        <f t="shared" si="1"/>
        <v>，2177408</v>
      </c>
      <c r="I10" s="4" t="str">
        <f>VLOOKUP(A10,HOP!A:T,20,0)</f>
        <v>Saas酒店</v>
      </c>
    </row>
    <row r="11" s="4" customFormat="1" hidden="1" spans="1:9">
      <c r="A11" s="4">
        <v>15654777871</v>
      </c>
      <c r="B11" s="5">
        <v>44376</v>
      </c>
      <c r="C11" s="5">
        <v>44377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hidden="1" spans="1:9">
      <c r="A12" s="4">
        <v>15655143896</v>
      </c>
      <c r="B12" s="5">
        <v>44376</v>
      </c>
      <c r="C12" s="5">
        <v>44377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>D12-E12</f>
        <v>#N/A</v>
      </c>
      <c r="H12" s="4" t="e">
        <f>$H$1&amp;F12</f>
        <v>#N/A</v>
      </c>
      <c r="I12" s="4" t="e">
        <f>VLOOKUP(A12,HOP!A:T,20,0)</f>
        <v>#N/A</v>
      </c>
    </row>
    <row r="13" s="4" customFormat="1" spans="1:9">
      <c r="A13" s="4">
        <v>15655584546</v>
      </c>
      <c r="B13" s="5">
        <v>44376</v>
      </c>
      <c r="C13" s="5">
        <v>44377</v>
      </c>
      <c r="D13" s="4">
        <v>89.7</v>
      </c>
      <c r="E13" s="4" t="str">
        <f>VLOOKUP(A13,HOP!A:L,12,0)</f>
        <v>89.70</v>
      </c>
      <c r="F13" s="4" t="str">
        <f>VLOOKUP(A13,HOP!A:C,3,0)</f>
        <v>2177845</v>
      </c>
      <c r="G13" s="4">
        <f>D13-E13</f>
        <v>0</v>
      </c>
      <c r="H13" s="4" t="str">
        <f>$H$1&amp;F13</f>
        <v>，2177845</v>
      </c>
      <c r="I13" s="4" t="str">
        <f>VLOOKUP(A13,HOP!A:T,20,0)</f>
        <v>直连</v>
      </c>
    </row>
    <row r="14" s="4" customFormat="1" spans="1:9">
      <c r="A14" s="4">
        <v>15655642865</v>
      </c>
      <c r="B14" s="5">
        <v>44376</v>
      </c>
      <c r="C14" s="5">
        <v>44377</v>
      </c>
      <c r="D14" s="4">
        <v>184.95</v>
      </c>
      <c r="E14" s="4" t="str">
        <f>VLOOKUP(A14,HOP!A:L,12,0)</f>
        <v>184.95</v>
      </c>
      <c r="F14" s="4" t="str">
        <f>VLOOKUP(A14,HOP!A:C,3,0)</f>
        <v>2177864</v>
      </c>
      <c r="G14" s="4">
        <f>D14-E14</f>
        <v>0</v>
      </c>
      <c r="H14" s="4" t="str">
        <f>$H$1&amp;F14</f>
        <v>，2177864</v>
      </c>
      <c r="I14" s="4" t="str">
        <f>VLOOKUP(A14,HOP!A:T,20,0)</f>
        <v>直连</v>
      </c>
    </row>
    <row r="15" s="4" customFormat="1" spans="1:10">
      <c r="A15" s="4">
        <v>15597152355</v>
      </c>
      <c r="B15" s="5">
        <v>44371</v>
      </c>
      <c r="C15" s="5">
        <v>44373</v>
      </c>
      <c r="D15" s="4">
        <v>-44.04</v>
      </c>
      <c r="E15" s="4" t="e">
        <f>VLOOKUP(A15,HOP!A:L,12,0)</f>
        <v>#N/A</v>
      </c>
      <c r="F15" s="4">
        <v>2166680</v>
      </c>
      <c r="G15" s="4" t="e">
        <f>D15-E15</f>
        <v>#N/A</v>
      </c>
      <c r="H15" s="4" t="str">
        <f>$H$1&amp;F15</f>
        <v>，2166680</v>
      </c>
      <c r="I15" s="4" t="e">
        <f>VLOOKUP(A15,HOP!A:T,20,0)</f>
        <v>#N/A</v>
      </c>
      <c r="J15" s="4" t="s">
        <v>70</v>
      </c>
    </row>
    <row r="17" spans="4:4">
      <c r="D17" s="4">
        <f>SUM(D2:D16)</f>
        <v>2066.7</v>
      </c>
    </row>
    <row r="18" spans="4:4">
      <c r="D18" s="4" t="s">
        <v>71</v>
      </c>
    </row>
    <row r="22" spans="1:1">
      <c r="A22" s="4" t="s">
        <v>72</v>
      </c>
    </row>
    <row r="23" spans="1:1">
      <c r="A23" s="4" t="s">
        <v>73</v>
      </c>
    </row>
    <row r="24" spans="1:1">
      <c r="A24" s="4" t="s">
        <v>74</v>
      </c>
    </row>
    <row r="25" spans="1:1">
      <c r="A25" s="4" t="s">
        <v>75</v>
      </c>
    </row>
  </sheetData>
  <autoFilter ref="A1:XFD18">
    <filterColumn colId="3">
      <filters blank="1">
        <filter val="80"/>
        <filter val="150"/>
        <filter val="190"/>
        <filter val="103.11"/>
        <filter val="-44.04"/>
        <filter val="184.95"/>
        <filter val="190.26"/>
        <filter val="561.36"/>
        <filter val="89.7"/>
        <filter val="2066.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</row>
    <row r="2" s="1" customFormat="1" spans="1:20">
      <c r="A2" s="3">
        <v>15603977040</v>
      </c>
      <c r="B2" s="1" t="s">
        <v>93</v>
      </c>
      <c r="C2" s="1" t="s">
        <v>94</v>
      </c>
      <c r="D2" s="1" t="s">
        <v>95</v>
      </c>
      <c r="E2" s="1" t="s">
        <v>30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</row>
    <row r="3" s="1" customFormat="1" spans="1:20">
      <c r="A3" s="3">
        <v>15605901315</v>
      </c>
      <c r="B3" s="1" t="s">
        <v>93</v>
      </c>
      <c r="C3" s="1" t="s">
        <v>108</v>
      </c>
      <c r="D3" s="1" t="s">
        <v>109</v>
      </c>
      <c r="E3" s="1" t="s">
        <v>36</v>
      </c>
      <c r="F3" s="1" t="s">
        <v>96</v>
      </c>
      <c r="G3" s="1" t="s">
        <v>97</v>
      </c>
      <c r="H3" s="1" t="s">
        <v>98</v>
      </c>
      <c r="I3" s="1" t="s">
        <v>102</v>
      </c>
      <c r="J3" s="1" t="s">
        <v>100</v>
      </c>
      <c r="K3" s="1" t="s">
        <v>102</v>
      </c>
      <c r="L3" s="1" t="s">
        <v>102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110</v>
      </c>
      <c r="R3" s="1" t="s">
        <v>105</v>
      </c>
      <c r="S3" s="1" t="s">
        <v>106</v>
      </c>
      <c r="T3" s="1" t="s">
        <v>111</v>
      </c>
    </row>
    <row r="4" s="1" customFormat="1" spans="1:20">
      <c r="A4" s="3">
        <v>15642919240</v>
      </c>
      <c r="B4" s="1" t="s">
        <v>112</v>
      </c>
      <c r="C4" s="1" t="s">
        <v>113</v>
      </c>
      <c r="D4" s="1" t="s">
        <v>114</v>
      </c>
      <c r="E4" s="1" t="s">
        <v>40</v>
      </c>
      <c r="F4" s="1" t="s">
        <v>112</v>
      </c>
      <c r="G4" s="1" t="s">
        <v>97</v>
      </c>
      <c r="H4" s="1" t="s">
        <v>98</v>
      </c>
      <c r="I4" s="1" t="s">
        <v>115</v>
      </c>
      <c r="J4" s="1" t="s">
        <v>100</v>
      </c>
      <c r="K4" s="1" t="s">
        <v>115</v>
      </c>
      <c r="L4" s="1" t="s">
        <v>115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116</v>
      </c>
      <c r="R4" s="1" t="s">
        <v>105</v>
      </c>
      <c r="S4" s="1" t="s">
        <v>106</v>
      </c>
      <c r="T4" s="1" t="s">
        <v>111</v>
      </c>
    </row>
    <row r="5" s="1" customFormat="1" spans="1:20">
      <c r="A5" s="3">
        <v>15642926901</v>
      </c>
      <c r="B5" s="1" t="s">
        <v>112</v>
      </c>
      <c r="C5" s="1" t="s">
        <v>117</v>
      </c>
      <c r="D5" s="1" t="s">
        <v>114</v>
      </c>
      <c r="E5" s="1" t="s">
        <v>41</v>
      </c>
      <c r="F5" s="1" t="s">
        <v>112</v>
      </c>
      <c r="G5" s="1" t="s">
        <v>97</v>
      </c>
      <c r="H5" s="1" t="s">
        <v>98</v>
      </c>
      <c r="I5" s="1" t="s">
        <v>115</v>
      </c>
      <c r="J5" s="1" t="s">
        <v>100</v>
      </c>
      <c r="K5" s="1" t="s">
        <v>115</v>
      </c>
      <c r="L5" s="1" t="s">
        <v>115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118</v>
      </c>
      <c r="R5" s="1" t="s">
        <v>105</v>
      </c>
      <c r="S5" s="1" t="s">
        <v>106</v>
      </c>
      <c r="T5" s="1" t="s">
        <v>111</v>
      </c>
    </row>
    <row r="6" s="1" customFormat="1" spans="1:20">
      <c r="A6" s="3">
        <v>15649938873</v>
      </c>
      <c r="B6" s="1" t="s">
        <v>119</v>
      </c>
      <c r="C6" s="1" t="s">
        <v>120</v>
      </c>
      <c r="D6" s="1" t="s">
        <v>121</v>
      </c>
      <c r="E6" s="1" t="s">
        <v>44</v>
      </c>
      <c r="F6" s="1" t="s">
        <v>119</v>
      </c>
      <c r="G6" s="1" t="s">
        <v>97</v>
      </c>
      <c r="H6" s="1" t="s">
        <v>98</v>
      </c>
      <c r="I6" s="1" t="s">
        <v>122</v>
      </c>
      <c r="J6" s="1" t="s">
        <v>100</v>
      </c>
      <c r="K6" s="1" t="s">
        <v>122</v>
      </c>
      <c r="L6" s="1" t="s">
        <v>122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123</v>
      </c>
      <c r="R6" s="1" t="s">
        <v>105</v>
      </c>
      <c r="S6" s="1" t="s">
        <v>106</v>
      </c>
      <c r="T6" s="1" t="s">
        <v>107</v>
      </c>
    </row>
    <row r="7" s="1" customFormat="1" spans="1:20">
      <c r="A7" s="3">
        <v>15650063634</v>
      </c>
      <c r="B7" s="1" t="s">
        <v>119</v>
      </c>
      <c r="C7" s="1" t="s">
        <v>124</v>
      </c>
      <c r="D7" s="1" t="s">
        <v>125</v>
      </c>
      <c r="E7" s="1" t="s">
        <v>47</v>
      </c>
      <c r="F7" s="1" t="s">
        <v>119</v>
      </c>
      <c r="G7" s="1" t="s">
        <v>97</v>
      </c>
      <c r="H7" s="1" t="s">
        <v>98</v>
      </c>
      <c r="I7" s="1" t="s">
        <v>126</v>
      </c>
      <c r="J7" s="1" t="s">
        <v>100</v>
      </c>
      <c r="K7" s="1" t="s">
        <v>126</v>
      </c>
      <c r="L7" s="1" t="s">
        <v>126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127</v>
      </c>
      <c r="R7" s="1" t="s">
        <v>105</v>
      </c>
      <c r="S7" s="1" t="s">
        <v>106</v>
      </c>
      <c r="T7" s="1" t="s">
        <v>107</v>
      </c>
    </row>
    <row r="8" s="1" customFormat="1" spans="1:20">
      <c r="A8" s="3">
        <v>15653301285</v>
      </c>
      <c r="B8" s="1" t="s">
        <v>119</v>
      </c>
      <c r="C8" s="1" t="s">
        <v>128</v>
      </c>
      <c r="D8" s="1" t="s">
        <v>129</v>
      </c>
      <c r="E8" s="1" t="s">
        <v>50</v>
      </c>
      <c r="F8" s="1" t="s">
        <v>119</v>
      </c>
      <c r="G8" s="1" t="s">
        <v>97</v>
      </c>
      <c r="H8" s="1" t="s">
        <v>98</v>
      </c>
      <c r="I8" s="1" t="s">
        <v>130</v>
      </c>
      <c r="J8" s="1" t="s">
        <v>100</v>
      </c>
      <c r="K8" s="1" t="s">
        <v>130</v>
      </c>
      <c r="L8" s="1" t="s">
        <v>130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131</v>
      </c>
      <c r="R8" s="1" t="s">
        <v>105</v>
      </c>
      <c r="S8" s="1" t="s">
        <v>106</v>
      </c>
      <c r="T8" s="1" t="s">
        <v>111</v>
      </c>
    </row>
    <row r="9" s="1" customFormat="1" spans="1:20">
      <c r="A9" s="3">
        <v>15653880159</v>
      </c>
      <c r="B9" s="1" t="s">
        <v>119</v>
      </c>
      <c r="C9" s="1" t="s">
        <v>132</v>
      </c>
      <c r="D9" s="1" t="s">
        <v>133</v>
      </c>
      <c r="E9" s="1" t="s">
        <v>53</v>
      </c>
      <c r="F9" s="1" t="s">
        <v>119</v>
      </c>
      <c r="G9" s="1" t="s">
        <v>97</v>
      </c>
      <c r="H9" s="1" t="s">
        <v>98</v>
      </c>
      <c r="I9" s="1" t="s">
        <v>134</v>
      </c>
      <c r="J9" s="1" t="s">
        <v>100</v>
      </c>
      <c r="K9" s="1" t="s">
        <v>134</v>
      </c>
      <c r="L9" s="1" t="s">
        <v>134</v>
      </c>
      <c r="M9" s="1" t="s">
        <v>101</v>
      </c>
      <c r="N9" s="1" t="s">
        <v>101</v>
      </c>
      <c r="O9" s="1" t="s">
        <v>102</v>
      </c>
      <c r="P9" s="1" t="s">
        <v>103</v>
      </c>
      <c r="Q9" s="1" t="s">
        <v>135</v>
      </c>
      <c r="R9" s="1" t="s">
        <v>105</v>
      </c>
      <c r="S9" s="1" t="s">
        <v>106</v>
      </c>
      <c r="T9" s="1" t="s">
        <v>111</v>
      </c>
    </row>
    <row r="10" s="1" customFormat="1" spans="1:20">
      <c r="A10" s="3">
        <v>15654018506</v>
      </c>
      <c r="B10" s="1" t="s">
        <v>119</v>
      </c>
      <c r="C10" s="1" t="s">
        <v>136</v>
      </c>
      <c r="D10" s="1" t="s">
        <v>137</v>
      </c>
      <c r="E10" s="1" t="s">
        <v>56</v>
      </c>
      <c r="F10" s="1" t="s">
        <v>119</v>
      </c>
      <c r="G10" s="1" t="s">
        <v>97</v>
      </c>
      <c r="H10" s="1" t="s">
        <v>98</v>
      </c>
      <c r="I10" s="1" t="s">
        <v>102</v>
      </c>
      <c r="J10" s="1" t="s">
        <v>100</v>
      </c>
      <c r="K10" s="1" t="s">
        <v>102</v>
      </c>
      <c r="L10" s="1" t="s">
        <v>102</v>
      </c>
      <c r="M10" s="1" t="s">
        <v>101</v>
      </c>
      <c r="N10" s="1" t="s">
        <v>101</v>
      </c>
      <c r="O10" s="1" t="s">
        <v>102</v>
      </c>
      <c r="P10" s="1" t="s">
        <v>103</v>
      </c>
      <c r="Q10" s="1" t="s">
        <v>138</v>
      </c>
      <c r="R10" s="1" t="s">
        <v>105</v>
      </c>
      <c r="S10" s="1" t="s">
        <v>106</v>
      </c>
      <c r="T10" s="1" t="s">
        <v>139</v>
      </c>
    </row>
    <row r="11" s="1" customFormat="1" spans="1:20">
      <c r="A11" s="3">
        <v>15655584546</v>
      </c>
      <c r="B11" s="1" t="s">
        <v>119</v>
      </c>
      <c r="C11" s="1" t="s">
        <v>140</v>
      </c>
      <c r="D11" s="1" t="s">
        <v>133</v>
      </c>
      <c r="E11" s="1" t="s">
        <v>62</v>
      </c>
      <c r="F11" s="1" t="s">
        <v>119</v>
      </c>
      <c r="G11" s="1" t="s">
        <v>97</v>
      </c>
      <c r="H11" s="1" t="s">
        <v>98</v>
      </c>
      <c r="I11" s="1" t="s">
        <v>141</v>
      </c>
      <c r="J11" s="1" t="s">
        <v>100</v>
      </c>
      <c r="K11" s="1" t="s">
        <v>141</v>
      </c>
      <c r="L11" s="1" t="s">
        <v>141</v>
      </c>
      <c r="M11" s="1" t="s">
        <v>101</v>
      </c>
      <c r="N11" s="1" t="s">
        <v>101</v>
      </c>
      <c r="O11" s="1" t="s">
        <v>102</v>
      </c>
      <c r="P11" s="1" t="s">
        <v>103</v>
      </c>
      <c r="Q11" s="1" t="s">
        <v>142</v>
      </c>
      <c r="R11" s="1" t="s">
        <v>105</v>
      </c>
      <c r="S11" s="1" t="s">
        <v>106</v>
      </c>
      <c r="T11" s="1" t="s">
        <v>111</v>
      </c>
    </row>
    <row r="12" s="1" customFormat="1" spans="1:20">
      <c r="A12" s="3">
        <v>15655642865</v>
      </c>
      <c r="B12" s="1" t="s">
        <v>119</v>
      </c>
      <c r="C12" s="1" t="s">
        <v>143</v>
      </c>
      <c r="D12" s="1" t="s">
        <v>144</v>
      </c>
      <c r="E12" s="1" t="s">
        <v>65</v>
      </c>
      <c r="F12" s="1" t="s">
        <v>119</v>
      </c>
      <c r="G12" s="1" t="s">
        <v>97</v>
      </c>
      <c r="H12" s="1" t="s">
        <v>98</v>
      </c>
      <c r="I12" s="1" t="s">
        <v>145</v>
      </c>
      <c r="J12" s="1" t="s">
        <v>100</v>
      </c>
      <c r="K12" s="1" t="s">
        <v>145</v>
      </c>
      <c r="L12" s="1" t="s">
        <v>145</v>
      </c>
      <c r="M12" s="1" t="s">
        <v>101</v>
      </c>
      <c r="N12" s="1" t="s">
        <v>101</v>
      </c>
      <c r="O12" s="1" t="s">
        <v>102</v>
      </c>
      <c r="P12" s="1" t="s">
        <v>103</v>
      </c>
      <c r="Q12" s="1" t="s">
        <v>146</v>
      </c>
      <c r="R12" s="1" t="s">
        <v>105</v>
      </c>
      <c r="S12" s="1" t="s">
        <v>106</v>
      </c>
      <c r="T12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2021-07-15T01:34:40Z</dcterms:created>
  <dcterms:modified xsi:type="dcterms:W3CDTF">2021-07-15T01:44:31Z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5AAFA3AB23B647D0AF4CAE2C602244C6</vt:lpwstr>
  </property>
  <property fmtid="{D5CDD505-2E9C-101B-9397-08002B2CF9AE}" pid="3" name="KSOProductBuildVer">
    <vt:lpwstr>2052-11.1.0.10502</vt:lpwstr>
  </property>
</Properties>
</file>