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<sst xmlns="http://schemas.openxmlformats.org/spreadsheetml/2006/main" count="771" uniqueCount="224">
  <si>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</si>
  <si>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</si>
  <si>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</si>
  <si>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</si>
  <si>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</si>
  <si>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</si>
  <si>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</si>
  <si>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</si>
  <si>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</si>
  <si>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</si>
  <si>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</si>
  <si>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</si>
  <si>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</si>
  <si>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</si>
  <si>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</si>
  <si>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</si>
  <si>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</si>
  <si>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</si>
  <si>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</si>
  <si>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</si>
  <si>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</si>
  <si>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</si>
  <si>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</si>
  <si>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</si>
  <si>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</si>
  <si>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</si>
  <si>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</si>
  <si>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[上海]上海半岛酒店(65670331)</t>
  </si>
  <si>
    <t>特级豪华江景房&lt;双床&gt;&lt;双人入住&gt;&lt;双早&gt;</t>
  </si>
  <si>
    <t>CNY</t>
  </si>
  <si>
    <t>江澜</t>
  </si>
  <si>
    <t>CA13744210716CNY</t>
  </si>
  <si>
    <t>未提现</t>
  </si>
  <si>
    <t>携程开票</t>
  </si>
  <si>
    <t>冯小洪</t>
  </si>
  <si>
    <t>[上海]汉庭酒店(上海虹桥机场北翟路新店)(76255875)</t>
  </si>
  <si>
    <t>双床房&lt;双人入住&gt;&lt;内宾&gt;&lt;预付&gt;&lt;双早&gt;</t>
  </si>
  <si>
    <t>杜玉良</t>
  </si>
  <si>
    <t>取消</t>
  </si>
  <si>
    <t>[上海]汉庭酒店(上海五角场复旦大学店)(76438851)</t>
  </si>
  <si>
    <t>大床房&lt;双人入住&gt;&lt;内宾&gt;&lt;预付&gt;&lt;双早&gt;</t>
  </si>
  <si>
    <t>蔡文卓</t>
  </si>
  <si>
    <t>[杭州]汉庭酒店(杭州西湖仁和路店)(68605800)</t>
  </si>
  <si>
    <t>大床房&lt;双人入住&gt;&lt;内宾&gt;&lt;预付&gt;&lt;无早&gt;</t>
  </si>
  <si>
    <t>程钧君</t>
  </si>
  <si>
    <t>[上海]海友酒店(上海南京东路地铁站店)(68606868)</t>
  </si>
  <si>
    <t>双床房&lt;双人入住&gt;&lt;内宾&gt;&lt;预付&gt;&lt;无早&gt;</t>
  </si>
  <si>
    <t>刘文宇</t>
  </si>
  <si>
    <t>[上海]上海新锦江大酒店(76480300)</t>
  </si>
  <si>
    <t>豪华景观大床房&lt;特惠专享&gt;&lt;双人入住&gt;&lt;单早&gt;</t>
  </si>
  <si>
    <t>梅义将</t>
  </si>
  <si>
    <t>[上海]汉庭酒店(上海外滩江西中路店)(76248589)</t>
  </si>
  <si>
    <t>高级大床房&lt;双人入住&gt;&lt;内宾&gt;&lt;预付&gt;&lt;无早&gt;</t>
  </si>
  <si>
    <t>张金平</t>
  </si>
  <si>
    <t>高级特大床房&lt;双人入住&gt;&lt;内宾&gt;&lt;预付&gt;&lt;无早&gt;</t>
  </si>
  <si>
    <t>刘李红</t>
  </si>
  <si>
    <t>高级大床房&lt;双人入住&gt;&lt;内宾&gt;&lt;预付&gt;&lt;双早&gt;</t>
  </si>
  <si>
    <t>李彬</t>
  </si>
  <si>
    <t>高靖然</t>
  </si>
  <si>
    <t>豪华江景套房&lt;大床&gt;&lt;双人入住&gt;&lt;双早&gt;</t>
  </si>
  <si>
    <t>马晓函</t>
  </si>
  <si>
    <t>[徐州]格林豪泰(徐州云龙公园西门店)(76434593)</t>
  </si>
  <si>
    <t>商务大床房&lt;双人入住&gt;&lt;内宾&gt;&lt;预付&gt;&lt;无早&gt;</t>
  </si>
  <si>
    <t>薛淑清,薛兴</t>
  </si>
  <si>
    <t>[上海]汉庭酒店(上海徐家汇万体馆店)(76438856)</t>
  </si>
  <si>
    <t>张岩</t>
  </si>
  <si>
    <t>[上海]汉庭酒店(上海豫园河南南路店)(76438885)</t>
  </si>
  <si>
    <t>朱可钰</t>
  </si>
  <si>
    <t>叶秀萍</t>
  </si>
  <si>
    <t>[昆山]锦江之星(昆山人民路西街店)(76439112)</t>
  </si>
  <si>
    <t>标准房B&lt;双人入住&gt;&lt;内宾&gt;&lt;预付&gt;&lt;无早&gt;</t>
  </si>
  <si>
    <t>赵青青</t>
  </si>
  <si>
    <t>退单</t>
  </si>
  <si>
    <t>[兰州]全季酒店(兰州西客站北店)(77170014)</t>
  </si>
  <si>
    <t>特价大床房&lt;双人入住&gt;&lt;内宾&gt;&lt;预付&gt;&lt;无早&gt;</t>
  </si>
  <si>
    <t>陈玺</t>
  </si>
  <si>
    <t>[上海]全季酒店(上海野生动物园店)(76445948)</t>
  </si>
  <si>
    <t>家庭房&lt;双人入住&gt;&lt;内宾&gt;&lt;预付&gt;&lt;无早&gt;</t>
  </si>
  <si>
    <t>马跃</t>
  </si>
  <si>
    <t>[东莞]东莞君汇酒店(76113200)</t>
  </si>
  <si>
    <t>特惠房&lt;双人入住&gt;&lt;无早&gt;</t>
  </si>
  <si>
    <t>陈成</t>
  </si>
  <si>
    <t>[卫辉]城市便捷酒店(卫辉建设路店)(68323767)</t>
  </si>
  <si>
    <t>商务双床房&lt;双人入住&gt;&lt;内宾&gt;&lt;预付&gt;&lt;无早&gt;</t>
  </si>
  <si>
    <t>茹庆琦</t>
  </si>
  <si>
    <t>[北京]北京昆泰嘉华酒店(76296635)</t>
  </si>
  <si>
    <t>豪华大床间&lt;双人入住&gt;&lt;内宾&gt;&lt;预付&gt;&lt;无早&gt;</t>
  </si>
  <si>
    <t>张惜然</t>
  </si>
  <si>
    <t>周游</t>
  </si>
  <si>
    <t>[梅州]梅州麓湖山酒店(62503407)</t>
  </si>
  <si>
    <t>公寓特惠双床房&lt;双人入住&gt;&lt;双早&gt;&lt;双床&gt;</t>
  </si>
  <si>
    <t>陈义</t>
  </si>
  <si>
    <t>[重庆]汉庭酒店(重庆两路口儿童医院店)(68610511)</t>
  </si>
  <si>
    <t>柳睿</t>
  </si>
  <si>
    <t>，</t>
  </si>
  <si>
    <t>A210716100616481</t>
  </si>
  <si>
    <t>A210716100650481</t>
  </si>
  <si>
    <t>A210716100714481</t>
  </si>
  <si>
    <t>总计：26591.32元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</si>
  <si>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</si>
  <si>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</si>
  <si>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</si>
  <si>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</si>
  <si>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</si>
  <si>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</si>
  <si>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</si>
  <si>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</si>
  <si>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</si>
  <si>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</si>
  <si>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</si>
  <si>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</si>
  <si>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</si>
  <si>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</si>
  <si>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</si>
  <si>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</si>
  <si>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</si>
  <si>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2021-06-18</t>
  </si>
  <si>
    <t>2160875</t>
  </si>
  <si>
    <t>上海半岛酒店</t>
  </si>
  <si>
    <t>2021-06-30</t>
  </si>
  <si>
    <t>2021-07-01</t>
  </si>
  <si>
    <t>退房日月结</t>
  </si>
  <si>
    <t>4051.00</t>
  </si>
  <si>
    <t>RMB</t>
  </si>
  <si>
    <t>0</t>
  </si>
  <si>
    <t>0.00</t>
  </si>
  <si>
    <t>携程汇登国内直连</t>
  </si>
  <si>
    <t>2021-06-18 09:00:45</t>
  </si>
  <si>
    <t>否</t>
  </si>
  <si>
    <t>广州汇登信息科技有限公司</t>
  </si>
  <si>
    <t>直采</t>
  </si>
  <si>
    <t>2021-06-22</t>
  </si>
  <si>
    <t>2167603</t>
  </si>
  <si>
    <t>2021-06-28</t>
  </si>
  <si>
    <t>12153.00</t>
  </si>
  <si>
    <t>2021-06-23 09:03:38</t>
  </si>
  <si>
    <t>2021-06-23</t>
  </si>
  <si>
    <t>2168495</t>
  </si>
  <si>
    <t>汉庭酒店(上海虹桥机场北翟路新店)</t>
  </si>
  <si>
    <t>2021-06-27</t>
  </si>
  <si>
    <t>2021-06-23 13:37:07</t>
  </si>
  <si>
    <t>直连</t>
  </si>
  <si>
    <t>2021-06-24</t>
  </si>
  <si>
    <t>2169808</t>
  </si>
  <si>
    <t>汉庭酒店(上海复旦店)</t>
  </si>
  <si>
    <t>2021-06-26</t>
  </si>
  <si>
    <t>1525.36</t>
  </si>
  <si>
    <t>2021-06-24 11:28:03</t>
  </si>
  <si>
    <t>2174188</t>
  </si>
  <si>
    <t>汉庭（杭州西湖仁和路店）</t>
  </si>
  <si>
    <t>748.19</t>
  </si>
  <si>
    <t>2021-06-27 00:55:08</t>
  </si>
  <si>
    <t>2174315</t>
  </si>
  <si>
    <t>海友酒店(上海南京东路地铁站店)</t>
  </si>
  <si>
    <t>786.67</t>
  </si>
  <si>
    <t>2021-06-27 09:19:18</t>
  </si>
  <si>
    <t>2174755</t>
  </si>
  <si>
    <t>上海新锦江大酒店</t>
  </si>
  <si>
    <t>1860.00</t>
  </si>
  <si>
    <t>2021-06-27 20:35:40</t>
  </si>
  <si>
    <t>2175455</t>
  </si>
  <si>
    <t>汉庭酒店(上海外滩江西中路店)</t>
  </si>
  <si>
    <t>302.42</t>
  </si>
  <si>
    <t>2021-06-28 09:18:52</t>
  </si>
  <si>
    <t>2175608</t>
  </si>
  <si>
    <t>254.87</t>
  </si>
  <si>
    <t>2021-06-28 11:56:38</t>
  </si>
  <si>
    <t>2175778</t>
  </si>
  <si>
    <t>2021-06-29</t>
  </si>
  <si>
    <t>634.52</t>
  </si>
  <si>
    <t>2021-06-28 14:01:37</t>
  </si>
  <si>
    <t>2176407</t>
  </si>
  <si>
    <t>2021-06-28 21:53:05</t>
  </si>
  <si>
    <t>2176989</t>
  </si>
  <si>
    <t>格林豪泰快捷酒店（徐州泉山云龙公园西门店）</t>
  </si>
  <si>
    <t>600.12</t>
  </si>
  <si>
    <t>300.06</t>
  </si>
  <si>
    <t>-300</t>
  </si>
  <si>
    <t>2021-06-29 12:12:36</t>
  </si>
  <si>
    <t>2177206</t>
  </si>
  <si>
    <t>汉庭酒店(上海徐家汇万体馆店)</t>
  </si>
  <si>
    <t>333.50</t>
  </si>
  <si>
    <t>2021-06-29 14:46:38</t>
  </si>
  <si>
    <t>2177406</t>
  </si>
  <si>
    <t>汉庭酒店(上海豫园河南南路店)</t>
  </si>
  <si>
    <t>2021-06-29 17:33:59</t>
  </si>
  <si>
    <t>2177410</t>
  </si>
  <si>
    <t>276.10</t>
  </si>
  <si>
    <t>2021-06-29 17:54:18</t>
  </si>
  <si>
    <t>2177624</t>
  </si>
  <si>
    <t>锦江之星(昆山人民路西街店)</t>
  </si>
  <si>
    <t>171.95</t>
  </si>
  <si>
    <t>2021-06-29 19:48:20</t>
  </si>
  <si>
    <t>2177935</t>
  </si>
  <si>
    <t>全季酒店(兰州西客站北店)</t>
  </si>
  <si>
    <t>267.76</t>
  </si>
  <si>
    <t>2021-06-29 23:47:12</t>
  </si>
  <si>
    <t>2178135</t>
  </si>
  <si>
    <t>全季酒店(上海野生动物园店)</t>
  </si>
  <si>
    <t>304.82</t>
  </si>
  <si>
    <t>2021-06-30 09:39:27</t>
  </si>
  <si>
    <t>2178332</t>
  </si>
  <si>
    <t>东莞君汇酒店</t>
  </si>
  <si>
    <t>50.00</t>
  </si>
  <si>
    <t>2021-06-30 12:11:11</t>
  </si>
  <si>
    <t>Saas酒店</t>
  </si>
  <si>
    <t>2178525</t>
  </si>
  <si>
    <t>城市便捷酒店(卫辉建设路店)</t>
  </si>
  <si>
    <t>186.96</t>
  </si>
  <si>
    <t>2021-06-30 14:31:54</t>
  </si>
  <si>
    <t>2178817</t>
  </si>
  <si>
    <t>北京昆泰嘉华酒店</t>
  </si>
  <si>
    <t>609.32</t>
  </si>
  <si>
    <t>2021-06-30 18:30:06</t>
  </si>
  <si>
    <t>2178819</t>
  </si>
  <si>
    <t>2021-06-30 18:31:20</t>
  </si>
  <si>
    <t>2178856</t>
  </si>
  <si>
    <t>梅州麓湖山酒店</t>
  </si>
  <si>
    <t>270.00</t>
  </si>
  <si>
    <t>2021-06-30 19:09:57</t>
  </si>
  <si>
    <t>2178879</t>
  </si>
  <si>
    <t>汉庭酒店(重庆两路口儿童医院店)</t>
  </si>
  <si>
    <t>260.98</t>
  </si>
  <si>
    <t>2021-06-30 19:32:32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</si>
</sst>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15565088513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44377</v>
      </c>
      <c r="G2" s="5">
        <v>44378</v>
      </c>
      <c r="H2" s="4">
        <v>1</v>
      </c>
      <c r="I2" s="4">
        <v>1</v>
      </c>
      <c r="J2" s="4">
        <v>1</v>
      </c>
      <c r="K2" s="4" t="s">
        <v>29</v>
      </c>
      <c r="L2" s="4">
        <v>4051</v>
      </c>
      <c r="M2" s="4">
        <v>4051</v>
      </c>
      <c r="N2" s="4" t="s">
        <v>30</v>
      </c>
      <c r="O2" s="4" t="s">
        <v>31</v>
      </c>
      <c r="P2" s="4" t="s">
        <v>32</v>
      </c>
      <c r="Q2" s="4">
        <v>0</v>
      </c>
      <c r="R2" s="6">
        <v>44365</v>
      </c>
      <c r="S2" s="5">
        <v>44393</v>
      </c>
      <c r="T2" s="4" t="s">
        <v>33</v>
      </c>
      <c r="U2" s="4">
        <v>4051</v>
      </c>
      <c r="V2" s="4">
        <v>0</v>
      </c>
      <c r="W2" s="4">
        <v>0</v>
      </c>
      <c r="X2" s="4">
        <v>2160875</v>
      </c>
    </row>
    <row r="3" s="4" customFormat="1" spans="1:24">
      <c r="A3" s="4">
        <v>15602333322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44375</v>
      </c>
      <c r="G3" s="5">
        <v>44378</v>
      </c>
      <c r="H3" s="4">
        <v>1</v>
      </c>
      <c r="I3" s="4">
        <v>3</v>
      </c>
      <c r="J3" s="4">
        <v>3</v>
      </c>
      <c r="K3" s="4" t="s">
        <v>29</v>
      </c>
      <c r="L3" s="4">
        <v>12153</v>
      </c>
      <c r="M3" s="4">
        <v>12153</v>
      </c>
      <c r="N3" s="4" t="s">
        <v>34</v>
      </c>
      <c r="O3" s="4" t="s">
        <v>31</v>
      </c>
      <c r="P3" s="4" t="s">
        <v>32</v>
      </c>
      <c r="Q3" s="4">
        <v>0</v>
      </c>
      <c r="R3" s="6">
        <v>44369</v>
      </c>
      <c r="S3" s="5">
        <v>44393</v>
      </c>
      <c r="T3" s="4" t="s">
        <v>33</v>
      </c>
      <c r="U3" s="4">
        <v>12153</v>
      </c>
      <c r="V3" s="4">
        <v>0</v>
      </c>
      <c r="W3" s="4">
        <v>0</v>
      </c>
      <c r="X3" s="4">
        <v>2167603</v>
      </c>
    </row>
    <row r="4" s="4" customFormat="1" spans="1:23">
      <c r="A4" s="4">
        <v>15605171977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44374</v>
      </c>
      <c r="G4" s="5">
        <v>44378</v>
      </c>
      <c r="H4" s="4">
        <v>1</v>
      </c>
      <c r="I4" s="4">
        <v>4</v>
      </c>
      <c r="J4" s="4">
        <v>4</v>
      </c>
      <c r="K4" s="4" t="s">
        <v>29</v>
      </c>
      <c r="L4" s="4">
        <v>860.4</v>
      </c>
      <c r="M4" s="4">
        <v>860.4</v>
      </c>
      <c r="N4" s="4" t="s">
        <v>37</v>
      </c>
      <c r="O4" s="4" t="s">
        <v>31</v>
      </c>
      <c r="P4" s="4" t="s">
        <v>32</v>
      </c>
      <c r="Q4" s="4">
        <v>0</v>
      </c>
      <c r="R4" s="6">
        <v>44370</v>
      </c>
      <c r="S4" s="5">
        <v>44393</v>
      </c>
      <c r="T4" s="4" t="s">
        <v>33</v>
      </c>
      <c r="U4" s="4">
        <v>860.4</v>
      </c>
      <c r="V4" s="4">
        <v>0</v>
      </c>
      <c r="W4" s="4">
        <v>0</v>
      </c>
    </row>
    <row r="5" s="4" customFormat="1" spans="1:23">
      <c r="A5" s="4">
        <v>15605171977</v>
      </c>
      <c r="B5" s="4" t="s">
        <v>25</v>
      </c>
      <c r="C5" s="4" t="s">
        <v>38</v>
      </c>
      <c r="D5" s="4" t="s">
        <v>35</v>
      </c>
      <c r="E5" s="4" t="s">
        <v>36</v>
      </c>
      <c r="F5" s="5">
        <v>44374</v>
      </c>
      <c r="G5" s="5">
        <v>44378</v>
      </c>
      <c r="H5" s="4">
        <v>1</v>
      </c>
      <c r="I5" s="4">
        <v>4</v>
      </c>
      <c r="J5" s="4">
        <v>4</v>
      </c>
      <c r="K5" s="4" t="s">
        <v>29</v>
      </c>
      <c r="L5" s="4">
        <v>-860.4</v>
      </c>
      <c r="M5" s="4">
        <v>-860.4</v>
      </c>
      <c r="N5" s="4" t="s">
        <v>37</v>
      </c>
      <c r="O5" s="4" t="s">
        <v>31</v>
      </c>
      <c r="P5" s="4" t="s">
        <v>32</v>
      </c>
      <c r="Q5" s="4">
        <v>0</v>
      </c>
      <c r="R5" s="6">
        <v>44370</v>
      </c>
      <c r="S5" s="5">
        <v>44393</v>
      </c>
      <c r="T5" s="4" t="s">
        <v>33</v>
      </c>
      <c r="U5" s="4">
        <v>-860.4</v>
      </c>
      <c r="V5" s="4">
        <v>0</v>
      </c>
      <c r="W5" s="4">
        <v>0</v>
      </c>
    </row>
    <row r="6" s="4" customFormat="1" spans="1:24">
      <c r="A6" s="4">
        <v>15612066196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44373</v>
      </c>
      <c r="G6" s="5">
        <v>44378</v>
      </c>
      <c r="H6" s="4">
        <v>1</v>
      </c>
      <c r="I6" s="4">
        <v>5</v>
      </c>
      <c r="J6" s="4">
        <v>5</v>
      </c>
      <c r="K6" s="4" t="s">
        <v>29</v>
      </c>
      <c r="L6" s="4">
        <v>1525.36</v>
      </c>
      <c r="M6" s="4">
        <v>1525.36</v>
      </c>
      <c r="N6" s="4" t="s">
        <v>41</v>
      </c>
      <c r="O6" s="4" t="s">
        <v>31</v>
      </c>
      <c r="P6" s="4" t="s">
        <v>32</v>
      </c>
      <c r="Q6" s="4">
        <v>0</v>
      </c>
      <c r="R6" s="6">
        <v>44371</v>
      </c>
      <c r="S6" s="5">
        <v>44393</v>
      </c>
      <c r="T6" s="4" t="s">
        <v>33</v>
      </c>
      <c r="U6" s="4">
        <v>1525.36</v>
      </c>
      <c r="V6" s="4">
        <v>0</v>
      </c>
      <c r="W6" s="4">
        <v>0</v>
      </c>
      <c r="X6" s="4">
        <v>2169808</v>
      </c>
    </row>
    <row r="7" s="4" customFormat="1" spans="1:24">
      <c r="A7" s="4">
        <v>15634013559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44375</v>
      </c>
      <c r="G7" s="5">
        <v>44378</v>
      </c>
      <c r="H7" s="4">
        <v>1</v>
      </c>
      <c r="I7" s="4">
        <v>3</v>
      </c>
      <c r="J7" s="4">
        <v>3</v>
      </c>
      <c r="K7" s="4" t="s">
        <v>29</v>
      </c>
      <c r="L7" s="4">
        <v>748.19</v>
      </c>
      <c r="M7" s="4">
        <v>748.19</v>
      </c>
      <c r="N7" s="4" t="s">
        <v>44</v>
      </c>
      <c r="O7" s="4" t="s">
        <v>31</v>
      </c>
      <c r="P7" s="4" t="s">
        <v>32</v>
      </c>
      <c r="Q7" s="4">
        <v>0</v>
      </c>
      <c r="R7" s="6">
        <v>44374</v>
      </c>
      <c r="S7" s="5">
        <v>44393</v>
      </c>
      <c r="T7" s="4" t="s">
        <v>33</v>
      </c>
      <c r="U7" s="4">
        <v>748.19</v>
      </c>
      <c r="V7" s="4">
        <v>0</v>
      </c>
      <c r="W7" s="4">
        <v>0</v>
      </c>
      <c r="X7" s="4">
        <v>2174188</v>
      </c>
    </row>
    <row r="8" s="4" customFormat="1" spans="1:24">
      <c r="A8" s="4">
        <v>15634551740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44375</v>
      </c>
      <c r="G8" s="5">
        <v>44378</v>
      </c>
      <c r="H8" s="4">
        <v>1</v>
      </c>
      <c r="I8" s="4">
        <v>3</v>
      </c>
      <c r="J8" s="4">
        <v>3</v>
      </c>
      <c r="K8" s="4" t="s">
        <v>29</v>
      </c>
      <c r="L8" s="4">
        <v>786.67</v>
      </c>
      <c r="M8" s="4">
        <v>786.67</v>
      </c>
      <c r="N8" s="4" t="s">
        <v>47</v>
      </c>
      <c r="O8" s="4" t="s">
        <v>31</v>
      </c>
      <c r="P8" s="4" t="s">
        <v>32</v>
      </c>
      <c r="Q8" s="4">
        <v>0</v>
      </c>
      <c r="R8" s="6">
        <v>44374</v>
      </c>
      <c r="S8" s="5">
        <v>44393</v>
      </c>
      <c r="T8" s="4" t="s">
        <v>33</v>
      </c>
      <c r="U8" s="4">
        <v>786.67</v>
      </c>
      <c r="V8" s="4">
        <v>0</v>
      </c>
      <c r="W8" s="4">
        <v>0</v>
      </c>
      <c r="X8" s="4">
        <v>2174315</v>
      </c>
    </row>
    <row r="9" s="4" customFormat="1" spans="1:24">
      <c r="A9" s="4">
        <v>15636283717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44375</v>
      </c>
      <c r="G9" s="5">
        <v>44378</v>
      </c>
      <c r="H9" s="4">
        <v>1</v>
      </c>
      <c r="I9" s="4">
        <v>3</v>
      </c>
      <c r="J9" s="4">
        <v>3</v>
      </c>
      <c r="K9" s="4" t="s">
        <v>29</v>
      </c>
      <c r="L9" s="4">
        <v>1860</v>
      </c>
      <c r="M9" s="4">
        <v>1860</v>
      </c>
      <c r="N9" s="4" t="s">
        <v>50</v>
      </c>
      <c r="O9" s="4" t="s">
        <v>31</v>
      </c>
      <c r="P9" s="4" t="s">
        <v>32</v>
      </c>
      <c r="Q9" s="4">
        <v>0</v>
      </c>
      <c r="R9" s="6">
        <v>44374</v>
      </c>
      <c r="S9" s="5">
        <v>44393</v>
      </c>
      <c r="T9" s="4" t="s">
        <v>33</v>
      </c>
      <c r="U9" s="4">
        <v>1860</v>
      </c>
      <c r="V9" s="4">
        <v>0</v>
      </c>
      <c r="W9" s="4">
        <v>0</v>
      </c>
      <c r="X9" s="4">
        <v>2174755</v>
      </c>
    </row>
    <row r="10" s="4" customFormat="1" spans="1:24">
      <c r="A10" s="4">
        <v>15641478517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44377</v>
      </c>
      <c r="G10" s="5">
        <v>44378</v>
      </c>
      <c r="H10" s="4">
        <v>1</v>
      </c>
      <c r="I10" s="4">
        <v>1</v>
      </c>
      <c r="J10" s="4">
        <v>1</v>
      </c>
      <c r="K10" s="4" t="s">
        <v>29</v>
      </c>
      <c r="L10" s="4">
        <v>302.42</v>
      </c>
      <c r="M10" s="4">
        <v>302.42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44375</v>
      </c>
      <c r="S10" s="5">
        <v>44393</v>
      </c>
      <c r="T10" s="4" t="s">
        <v>33</v>
      </c>
      <c r="U10" s="4">
        <v>302.42</v>
      </c>
      <c r="V10" s="4">
        <v>0</v>
      </c>
      <c r="W10" s="4">
        <v>0</v>
      </c>
      <c r="X10" s="4">
        <v>2175455</v>
      </c>
    </row>
    <row r="11" s="4" customFormat="1" spans="1:24">
      <c r="A11" s="4">
        <v>15642116906</v>
      </c>
      <c r="B11" s="4" t="s">
        <v>25</v>
      </c>
      <c r="C11" s="4" t="s">
        <v>26</v>
      </c>
      <c r="D11" s="4" t="s">
        <v>42</v>
      </c>
      <c r="E11" s="4" t="s">
        <v>54</v>
      </c>
      <c r="F11" s="5">
        <v>44377</v>
      </c>
      <c r="G11" s="5">
        <v>44378</v>
      </c>
      <c r="H11" s="4">
        <v>1</v>
      </c>
      <c r="I11" s="4">
        <v>1</v>
      </c>
      <c r="J11" s="4">
        <v>1</v>
      </c>
      <c r="K11" s="4" t="s">
        <v>29</v>
      </c>
      <c r="L11" s="4">
        <v>254.87</v>
      </c>
      <c r="M11" s="4">
        <v>254.87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44375</v>
      </c>
      <c r="S11" s="5">
        <v>44393</v>
      </c>
      <c r="T11" s="4" t="s">
        <v>33</v>
      </c>
      <c r="U11" s="4">
        <v>254.87</v>
      </c>
      <c r="V11" s="4">
        <v>0</v>
      </c>
      <c r="W11" s="4">
        <v>0</v>
      </c>
      <c r="X11" s="4">
        <v>2175608</v>
      </c>
    </row>
    <row r="12" s="4" customFormat="1" spans="1:24">
      <c r="A12" s="4">
        <v>15642749451</v>
      </c>
      <c r="B12" s="4" t="s">
        <v>25</v>
      </c>
      <c r="C12" s="4" t="s">
        <v>26</v>
      </c>
      <c r="D12" s="4" t="s">
        <v>39</v>
      </c>
      <c r="E12" s="4" t="s">
        <v>56</v>
      </c>
      <c r="F12" s="5">
        <v>44376</v>
      </c>
      <c r="G12" s="5">
        <v>44378</v>
      </c>
      <c r="H12" s="4">
        <v>1</v>
      </c>
      <c r="I12" s="4">
        <v>2</v>
      </c>
      <c r="J12" s="4">
        <v>2</v>
      </c>
      <c r="K12" s="4" t="s">
        <v>29</v>
      </c>
      <c r="L12" s="4">
        <v>634.52</v>
      </c>
      <c r="M12" s="4">
        <v>634.52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44375</v>
      </c>
      <c r="S12" s="5">
        <v>44393</v>
      </c>
      <c r="T12" s="4" t="s">
        <v>33</v>
      </c>
      <c r="U12" s="4">
        <v>634.52</v>
      </c>
      <c r="V12" s="4">
        <v>0</v>
      </c>
      <c r="W12" s="4">
        <v>0</v>
      </c>
      <c r="X12" s="4">
        <v>2175778</v>
      </c>
    </row>
    <row r="13" s="4" customFormat="1" spans="1:24">
      <c r="A13" s="4">
        <v>15647702829</v>
      </c>
      <c r="B13" s="4" t="s">
        <v>25</v>
      </c>
      <c r="C13" s="4" t="s">
        <v>26</v>
      </c>
      <c r="D13" s="4" t="s">
        <v>39</v>
      </c>
      <c r="E13" s="4" t="s">
        <v>56</v>
      </c>
      <c r="F13" s="5">
        <v>44376</v>
      </c>
      <c r="G13" s="5">
        <v>44378</v>
      </c>
      <c r="H13" s="4">
        <v>1</v>
      </c>
      <c r="I13" s="4">
        <v>2</v>
      </c>
      <c r="J13" s="4">
        <v>2</v>
      </c>
      <c r="K13" s="4" t="s">
        <v>29</v>
      </c>
      <c r="L13" s="4">
        <v>634.52</v>
      </c>
      <c r="M13" s="4">
        <v>634.52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44375</v>
      </c>
      <c r="S13" s="5">
        <v>44393</v>
      </c>
      <c r="T13" s="4" t="s">
        <v>33</v>
      </c>
      <c r="U13" s="4">
        <v>634.52</v>
      </c>
      <c r="V13" s="4">
        <v>0</v>
      </c>
      <c r="W13" s="4">
        <v>0</v>
      </c>
      <c r="X13" s="4">
        <v>2176407</v>
      </c>
    </row>
    <row r="14" s="4" customFormat="1" spans="1:24">
      <c r="A14" s="4">
        <v>15649313839</v>
      </c>
      <c r="B14" s="4" t="s">
        <v>25</v>
      </c>
      <c r="C14" s="4" t="s">
        <v>26</v>
      </c>
      <c r="D14" s="4" t="s">
        <v>27</v>
      </c>
      <c r="E14" s="4" t="s">
        <v>59</v>
      </c>
      <c r="F14" s="5">
        <v>44377</v>
      </c>
      <c r="G14" s="5">
        <v>44378</v>
      </c>
      <c r="H14" s="4">
        <v>1</v>
      </c>
      <c r="I14" s="4">
        <v>1</v>
      </c>
      <c r="J14" s="4">
        <v>1</v>
      </c>
      <c r="K14" s="4" t="s">
        <v>29</v>
      </c>
      <c r="L14" s="4">
        <v>6997</v>
      </c>
      <c r="M14" s="4">
        <v>6997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44376</v>
      </c>
      <c r="S14" s="5">
        <v>44393</v>
      </c>
      <c r="T14" s="4" t="s">
        <v>33</v>
      </c>
      <c r="U14" s="4">
        <v>6997</v>
      </c>
      <c r="V14" s="4">
        <v>0</v>
      </c>
      <c r="W14" s="4">
        <v>0</v>
      </c>
      <c r="X14" s="4">
        <v>2176878</v>
      </c>
    </row>
    <row r="15" s="4" customFormat="1" spans="1:24">
      <c r="A15" s="4">
        <v>15649743391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44376</v>
      </c>
      <c r="G15" s="5">
        <v>44378</v>
      </c>
      <c r="H15" s="4">
        <v>2</v>
      </c>
      <c r="I15" s="4">
        <v>2</v>
      </c>
      <c r="J15" s="4">
        <v>4</v>
      </c>
      <c r="K15" s="4" t="s">
        <v>29</v>
      </c>
      <c r="L15" s="4">
        <v>600.12</v>
      </c>
      <c r="M15" s="4">
        <v>600.12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44376</v>
      </c>
      <c r="S15" s="5">
        <v>44393</v>
      </c>
      <c r="T15" s="4" t="s">
        <v>33</v>
      </c>
      <c r="U15" s="4">
        <v>600.12</v>
      </c>
      <c r="V15" s="4">
        <v>0</v>
      </c>
      <c r="W15" s="4">
        <v>0</v>
      </c>
      <c r="X15" s="4">
        <v>2176989</v>
      </c>
    </row>
    <row r="16" s="4" customFormat="1" spans="1:24">
      <c r="A16" s="4">
        <v>15649313839</v>
      </c>
      <c r="B16" s="4" t="s">
        <v>25</v>
      </c>
      <c r="C16" s="4" t="s">
        <v>38</v>
      </c>
      <c r="D16" s="4" t="s">
        <v>27</v>
      </c>
      <c r="E16" s="4" t="s">
        <v>59</v>
      </c>
      <c r="F16" s="5">
        <v>44377</v>
      </c>
      <c r="G16" s="5">
        <v>44378</v>
      </c>
      <c r="H16" s="4">
        <v>1</v>
      </c>
      <c r="I16" s="4">
        <v>1</v>
      </c>
      <c r="J16" s="4">
        <v>1</v>
      </c>
      <c r="K16" s="4" t="s">
        <v>29</v>
      </c>
      <c r="L16" s="4">
        <v>-6997</v>
      </c>
      <c r="M16" s="4">
        <v>-6997</v>
      </c>
      <c r="N16" s="4" t="s">
        <v>60</v>
      </c>
      <c r="O16" s="4" t="s">
        <v>31</v>
      </c>
      <c r="P16" s="4" t="s">
        <v>32</v>
      </c>
      <c r="Q16" s="4">
        <v>0</v>
      </c>
      <c r="R16" s="6">
        <v>44376</v>
      </c>
      <c r="S16" s="5">
        <v>44393</v>
      </c>
      <c r="T16" s="4" t="s">
        <v>33</v>
      </c>
      <c r="U16" s="4">
        <v>-6997</v>
      </c>
      <c r="V16" s="4">
        <v>0</v>
      </c>
      <c r="W16" s="4">
        <v>0</v>
      </c>
      <c r="X16" s="4">
        <v>2176878</v>
      </c>
    </row>
    <row r="17" s="4" customFormat="1" spans="1:24">
      <c r="A17" s="4">
        <v>15650350657</v>
      </c>
      <c r="B17" s="4" t="s">
        <v>25</v>
      </c>
      <c r="C17" s="4" t="s">
        <v>26</v>
      </c>
      <c r="D17" s="4" t="s">
        <v>64</v>
      </c>
      <c r="E17" s="4" t="s">
        <v>52</v>
      </c>
      <c r="F17" s="5">
        <v>44377</v>
      </c>
      <c r="G17" s="5">
        <v>44378</v>
      </c>
      <c r="H17" s="4">
        <v>1</v>
      </c>
      <c r="I17" s="4">
        <v>1</v>
      </c>
      <c r="J17" s="4">
        <v>1</v>
      </c>
      <c r="K17" s="4" t="s">
        <v>29</v>
      </c>
      <c r="L17" s="4">
        <v>333.5</v>
      </c>
      <c r="M17" s="4">
        <v>333.5</v>
      </c>
      <c r="N17" s="4" t="s">
        <v>65</v>
      </c>
      <c r="O17" s="4" t="s">
        <v>31</v>
      </c>
      <c r="P17" s="4" t="s">
        <v>32</v>
      </c>
      <c r="Q17" s="4">
        <v>0</v>
      </c>
      <c r="R17" s="6">
        <v>44376</v>
      </c>
      <c r="S17" s="5">
        <v>44393</v>
      </c>
      <c r="T17" s="4" t="s">
        <v>33</v>
      </c>
      <c r="U17" s="4">
        <v>333.5</v>
      </c>
      <c r="V17" s="4">
        <v>0</v>
      </c>
      <c r="W17" s="4">
        <v>0</v>
      </c>
      <c r="X17" s="4">
        <v>2177206</v>
      </c>
    </row>
    <row r="18" s="4" customFormat="1" spans="1:24">
      <c r="A18" s="4">
        <v>15654012473</v>
      </c>
      <c r="B18" s="4" t="s">
        <v>25</v>
      </c>
      <c r="C18" s="4" t="s">
        <v>26</v>
      </c>
      <c r="D18" s="4" t="s">
        <v>66</v>
      </c>
      <c r="E18" s="4" t="s">
        <v>62</v>
      </c>
      <c r="F18" s="5">
        <v>44377</v>
      </c>
      <c r="G18" s="5">
        <v>44378</v>
      </c>
      <c r="H18" s="4">
        <v>1</v>
      </c>
      <c r="I18" s="4">
        <v>1</v>
      </c>
      <c r="J18" s="4">
        <v>1</v>
      </c>
      <c r="K18" s="4" t="s">
        <v>29</v>
      </c>
      <c r="L18" s="4">
        <v>276.1</v>
      </c>
      <c r="M18" s="4">
        <v>276.1</v>
      </c>
      <c r="N18" s="4" t="s">
        <v>67</v>
      </c>
      <c r="O18" s="4" t="s">
        <v>31</v>
      </c>
      <c r="P18" s="4" t="s">
        <v>32</v>
      </c>
      <c r="Q18" s="4">
        <v>0</v>
      </c>
      <c r="R18" s="6">
        <v>44376</v>
      </c>
      <c r="S18" s="5">
        <v>44393</v>
      </c>
      <c r="T18" s="4" t="s">
        <v>33</v>
      </c>
      <c r="U18" s="4">
        <v>276.1</v>
      </c>
      <c r="V18" s="4">
        <v>0</v>
      </c>
      <c r="W18" s="4">
        <v>0</v>
      </c>
      <c r="X18" s="4">
        <v>2177406</v>
      </c>
    </row>
    <row r="19" s="4" customFormat="1" spans="1:24">
      <c r="A19" s="4">
        <v>15654020699</v>
      </c>
      <c r="B19" s="4" t="s">
        <v>25</v>
      </c>
      <c r="C19" s="4" t="s">
        <v>26</v>
      </c>
      <c r="D19" s="4" t="s">
        <v>66</v>
      </c>
      <c r="E19" s="4" t="s">
        <v>62</v>
      </c>
      <c r="F19" s="5">
        <v>44377</v>
      </c>
      <c r="G19" s="5">
        <v>44378</v>
      </c>
      <c r="H19" s="4">
        <v>1</v>
      </c>
      <c r="I19" s="4">
        <v>1</v>
      </c>
      <c r="J19" s="4">
        <v>1</v>
      </c>
      <c r="K19" s="4" t="s">
        <v>29</v>
      </c>
      <c r="L19" s="4">
        <v>276.1</v>
      </c>
      <c r="M19" s="4">
        <v>276.1</v>
      </c>
      <c r="N19" s="4" t="s">
        <v>68</v>
      </c>
      <c r="O19" s="4" t="s">
        <v>31</v>
      </c>
      <c r="P19" s="4" t="s">
        <v>32</v>
      </c>
      <c r="Q19" s="4">
        <v>0</v>
      </c>
      <c r="R19" s="6">
        <v>44376</v>
      </c>
      <c r="S19" s="5">
        <v>44393</v>
      </c>
      <c r="T19" s="4" t="s">
        <v>33</v>
      </c>
      <c r="U19" s="4">
        <v>276.1</v>
      </c>
      <c r="V19" s="4">
        <v>0</v>
      </c>
      <c r="W19" s="4">
        <v>0</v>
      </c>
      <c r="X19" s="4">
        <v>2177410</v>
      </c>
    </row>
    <row r="20" s="4" customFormat="1" spans="1:24">
      <c r="A20" s="4">
        <v>15654731792</v>
      </c>
      <c r="B20" s="4" t="s">
        <v>25</v>
      </c>
      <c r="C20" s="4" t="s">
        <v>26</v>
      </c>
      <c r="D20" s="4" t="s">
        <v>69</v>
      </c>
      <c r="E20" s="4" t="s">
        <v>70</v>
      </c>
      <c r="F20" s="5">
        <v>44377</v>
      </c>
      <c r="G20" s="5">
        <v>44378</v>
      </c>
      <c r="H20" s="4">
        <v>1</v>
      </c>
      <c r="I20" s="4">
        <v>1</v>
      </c>
      <c r="J20" s="4">
        <v>1</v>
      </c>
      <c r="K20" s="4" t="s">
        <v>29</v>
      </c>
      <c r="L20" s="4">
        <v>171.95</v>
      </c>
      <c r="M20" s="4">
        <v>171.95</v>
      </c>
      <c r="N20" s="4" t="s">
        <v>71</v>
      </c>
      <c r="O20" s="4" t="s">
        <v>31</v>
      </c>
      <c r="P20" s="4" t="s">
        <v>32</v>
      </c>
      <c r="Q20" s="4">
        <v>0</v>
      </c>
      <c r="R20" s="6">
        <v>44376</v>
      </c>
      <c r="S20" s="5">
        <v>44393</v>
      </c>
      <c r="T20" s="4" t="s">
        <v>33</v>
      </c>
      <c r="U20" s="4">
        <v>171.95</v>
      </c>
      <c r="V20" s="4">
        <v>0</v>
      </c>
      <c r="W20" s="4">
        <v>0</v>
      </c>
      <c r="X20" s="4">
        <v>2177624</v>
      </c>
    </row>
    <row r="21" s="4" customFormat="1" spans="1:24">
      <c r="A21" s="4">
        <v>15649743391</v>
      </c>
      <c r="B21" s="4" t="s">
        <v>25</v>
      </c>
      <c r="C21" s="4" t="s">
        <v>72</v>
      </c>
      <c r="D21" s="4" t="s">
        <v>61</v>
      </c>
      <c r="E21" s="4" t="s">
        <v>62</v>
      </c>
      <c r="F21" s="5">
        <v>44376</v>
      </c>
      <c r="G21" s="5">
        <v>44378</v>
      </c>
      <c r="H21" s="4">
        <v>2</v>
      </c>
      <c r="I21" s="4">
        <v>2</v>
      </c>
      <c r="J21" s="4">
        <v>4</v>
      </c>
      <c r="K21" s="4" t="s">
        <v>29</v>
      </c>
      <c r="L21" s="4">
        <v>-300.06</v>
      </c>
      <c r="M21" s="4">
        <v>-300.06</v>
      </c>
      <c r="N21" s="4" t="s">
        <v>63</v>
      </c>
      <c r="O21" s="4" t="s">
        <v>31</v>
      </c>
      <c r="P21" s="4" t="s">
        <v>32</v>
      </c>
      <c r="Q21" s="4">
        <v>0</v>
      </c>
      <c r="R21" s="6">
        <v>44376</v>
      </c>
      <c r="S21" s="5">
        <v>44393</v>
      </c>
      <c r="T21" s="4" t="s">
        <v>33</v>
      </c>
      <c r="U21" s="4">
        <v>-300.06</v>
      </c>
      <c r="V21" s="4">
        <v>0</v>
      </c>
      <c r="W21" s="4">
        <v>0</v>
      </c>
      <c r="X21" s="4">
        <v>2176989</v>
      </c>
    </row>
    <row r="22" s="4" customFormat="1" spans="1:24">
      <c r="A22" s="4">
        <v>15655958450</v>
      </c>
      <c r="B22" s="4" t="s">
        <v>25</v>
      </c>
      <c r="C22" s="4" t="s">
        <v>26</v>
      </c>
      <c r="D22" s="4" t="s">
        <v>73</v>
      </c>
      <c r="E22" s="4" t="s">
        <v>74</v>
      </c>
      <c r="F22" s="5">
        <v>44377</v>
      </c>
      <c r="G22" s="5">
        <v>44378</v>
      </c>
      <c r="H22" s="4">
        <v>1</v>
      </c>
      <c r="I22" s="4">
        <v>1</v>
      </c>
      <c r="J22" s="4">
        <v>1</v>
      </c>
      <c r="K22" s="4" t="s">
        <v>29</v>
      </c>
      <c r="L22" s="4">
        <v>267.76</v>
      </c>
      <c r="M22" s="4">
        <v>267.76</v>
      </c>
      <c r="N22" s="4" t="s">
        <v>75</v>
      </c>
      <c r="O22" s="4" t="s">
        <v>31</v>
      </c>
      <c r="P22" s="4" t="s">
        <v>32</v>
      </c>
      <c r="Q22" s="4">
        <v>0</v>
      </c>
      <c r="R22" s="6">
        <v>44376</v>
      </c>
      <c r="S22" s="5">
        <v>44393</v>
      </c>
      <c r="T22" s="4" t="s">
        <v>33</v>
      </c>
      <c r="U22" s="4">
        <v>267.76</v>
      </c>
      <c r="V22" s="4">
        <v>0</v>
      </c>
      <c r="W22" s="4">
        <v>0</v>
      </c>
      <c r="X22" s="4">
        <v>2177935</v>
      </c>
    </row>
    <row r="23" s="4" customFormat="1" spans="1:24">
      <c r="A23" s="4">
        <v>15656793439</v>
      </c>
      <c r="B23" s="4" t="s">
        <v>25</v>
      </c>
      <c r="C23" s="4" t="s">
        <v>26</v>
      </c>
      <c r="D23" s="4" t="s">
        <v>76</v>
      </c>
      <c r="E23" s="4" t="s">
        <v>77</v>
      </c>
      <c r="F23" s="5">
        <v>44377</v>
      </c>
      <c r="G23" s="5">
        <v>44378</v>
      </c>
      <c r="H23" s="4">
        <v>1</v>
      </c>
      <c r="I23" s="4">
        <v>1</v>
      </c>
      <c r="J23" s="4">
        <v>1</v>
      </c>
      <c r="K23" s="4" t="s">
        <v>29</v>
      </c>
      <c r="L23" s="4">
        <v>304.82</v>
      </c>
      <c r="M23" s="4">
        <v>304.82</v>
      </c>
      <c r="N23" s="4" t="s">
        <v>78</v>
      </c>
      <c r="O23" s="4" t="s">
        <v>31</v>
      </c>
      <c r="P23" s="4" t="s">
        <v>32</v>
      </c>
      <c r="Q23" s="4">
        <v>0</v>
      </c>
      <c r="R23" s="6">
        <v>44377</v>
      </c>
      <c r="S23" s="5">
        <v>44393</v>
      </c>
      <c r="T23" s="4" t="s">
        <v>33</v>
      </c>
      <c r="U23" s="4">
        <v>304.82</v>
      </c>
      <c r="V23" s="4">
        <v>0</v>
      </c>
      <c r="W23" s="4">
        <v>0</v>
      </c>
      <c r="X23" s="4">
        <v>2178135</v>
      </c>
    </row>
    <row r="24" s="4" customFormat="1" spans="1:24">
      <c r="A24" s="4">
        <v>15654012473</v>
      </c>
      <c r="B24" s="4" t="s">
        <v>25</v>
      </c>
      <c r="C24" s="4" t="s">
        <v>38</v>
      </c>
      <c r="D24" s="4" t="s">
        <v>66</v>
      </c>
      <c r="E24" s="4" t="s">
        <v>62</v>
      </c>
      <c r="F24" s="5">
        <v>44377</v>
      </c>
      <c r="G24" s="5">
        <v>44378</v>
      </c>
      <c r="H24" s="4">
        <v>1</v>
      </c>
      <c r="I24" s="4">
        <v>1</v>
      </c>
      <c r="J24" s="4">
        <v>1</v>
      </c>
      <c r="K24" s="4" t="s">
        <v>29</v>
      </c>
      <c r="L24" s="4">
        <v>-276.1</v>
      </c>
      <c r="M24" s="4">
        <v>-276.1</v>
      </c>
      <c r="N24" s="4" t="s">
        <v>67</v>
      </c>
      <c r="O24" s="4" t="s">
        <v>31</v>
      </c>
      <c r="P24" s="4" t="s">
        <v>32</v>
      </c>
      <c r="Q24" s="4">
        <v>0</v>
      </c>
      <c r="R24" s="6">
        <v>44376</v>
      </c>
      <c r="S24" s="5">
        <v>44393</v>
      </c>
      <c r="T24" s="4" t="s">
        <v>33</v>
      </c>
      <c r="U24" s="4">
        <v>-276.1</v>
      </c>
      <c r="V24" s="4">
        <v>0</v>
      </c>
      <c r="W24" s="4">
        <v>0</v>
      </c>
      <c r="X24" s="4">
        <v>2177406</v>
      </c>
    </row>
    <row r="25" s="4" customFormat="1" spans="1:24">
      <c r="A25" s="4">
        <v>15657460279</v>
      </c>
      <c r="B25" s="4" t="s">
        <v>25</v>
      </c>
      <c r="C25" s="4" t="s">
        <v>26</v>
      </c>
      <c r="D25" s="4" t="s">
        <v>79</v>
      </c>
      <c r="E25" s="4" t="s">
        <v>80</v>
      </c>
      <c r="F25" s="5">
        <v>44377</v>
      </c>
      <c r="G25" s="5">
        <v>44378</v>
      </c>
      <c r="H25" s="4">
        <v>1</v>
      </c>
      <c r="I25" s="4">
        <v>1</v>
      </c>
      <c r="J25" s="4">
        <v>1</v>
      </c>
      <c r="K25" s="4" t="s">
        <v>29</v>
      </c>
      <c r="L25" s="4">
        <v>50</v>
      </c>
      <c r="M25" s="4">
        <v>50</v>
      </c>
      <c r="N25" s="4" t="s">
        <v>81</v>
      </c>
      <c r="O25" s="4" t="s">
        <v>31</v>
      </c>
      <c r="P25" s="4" t="s">
        <v>32</v>
      </c>
      <c r="Q25" s="4">
        <v>0</v>
      </c>
      <c r="R25" s="6">
        <v>44377</v>
      </c>
      <c r="S25" s="5">
        <v>44393</v>
      </c>
      <c r="T25" s="4" t="s">
        <v>33</v>
      </c>
      <c r="U25" s="4">
        <v>50</v>
      </c>
      <c r="V25" s="4">
        <v>0</v>
      </c>
      <c r="W25" s="4">
        <v>0</v>
      </c>
      <c r="X25" s="4">
        <v>2178332</v>
      </c>
    </row>
    <row r="26" s="4" customFormat="1" spans="1:23">
      <c r="A26" s="4">
        <v>15660543946</v>
      </c>
      <c r="B26" s="4" t="s">
        <v>25</v>
      </c>
      <c r="C26" s="4" t="s">
        <v>26</v>
      </c>
      <c r="D26" s="4" t="s">
        <v>82</v>
      </c>
      <c r="E26" s="4" t="s">
        <v>83</v>
      </c>
      <c r="F26" s="5">
        <v>44377</v>
      </c>
      <c r="G26" s="5">
        <v>44378</v>
      </c>
      <c r="H26" s="4">
        <v>1</v>
      </c>
      <c r="I26" s="4">
        <v>1</v>
      </c>
      <c r="J26" s="4">
        <v>1</v>
      </c>
      <c r="K26" s="4" t="s">
        <v>29</v>
      </c>
      <c r="L26" s="4">
        <v>186.96</v>
      </c>
      <c r="M26" s="4">
        <v>186.96</v>
      </c>
      <c r="N26" s="4" t="s">
        <v>84</v>
      </c>
      <c r="O26" s="4" t="s">
        <v>31</v>
      </c>
      <c r="P26" s="4" t="s">
        <v>32</v>
      </c>
      <c r="Q26" s="4">
        <v>0</v>
      </c>
      <c r="R26" s="6">
        <v>44377</v>
      </c>
      <c r="S26" s="5">
        <v>44393</v>
      </c>
      <c r="T26" s="4" t="s">
        <v>33</v>
      </c>
      <c r="U26" s="4">
        <v>186.96</v>
      </c>
      <c r="V26" s="4">
        <v>0</v>
      </c>
      <c r="W26" s="4">
        <v>0</v>
      </c>
    </row>
    <row r="27" s="4" customFormat="1" spans="1:24">
      <c r="A27" s="4">
        <v>15662157701</v>
      </c>
      <c r="B27" s="4" t="s">
        <v>25</v>
      </c>
      <c r="C27" s="4" t="s">
        <v>26</v>
      </c>
      <c r="D27" s="4" t="s">
        <v>85</v>
      </c>
      <c r="E27" s="4" t="s">
        <v>86</v>
      </c>
      <c r="F27" s="5">
        <v>44377</v>
      </c>
      <c r="G27" s="5">
        <v>44378</v>
      </c>
      <c r="H27" s="4">
        <v>1</v>
      </c>
      <c r="I27" s="4">
        <v>1</v>
      </c>
      <c r="J27" s="4">
        <v>1</v>
      </c>
      <c r="K27" s="4" t="s">
        <v>29</v>
      </c>
      <c r="L27" s="4">
        <v>609.32</v>
      </c>
      <c r="M27" s="4">
        <v>609.32</v>
      </c>
      <c r="N27" s="4" t="s">
        <v>87</v>
      </c>
      <c r="O27" s="4" t="s">
        <v>31</v>
      </c>
      <c r="P27" s="4" t="s">
        <v>32</v>
      </c>
      <c r="Q27" s="4">
        <v>0</v>
      </c>
      <c r="R27" s="6">
        <v>44377</v>
      </c>
      <c r="S27" s="5">
        <v>44393</v>
      </c>
      <c r="T27" s="4" t="s">
        <v>33</v>
      </c>
      <c r="U27" s="4">
        <v>609.32</v>
      </c>
      <c r="V27" s="4">
        <v>0</v>
      </c>
      <c r="W27" s="4">
        <v>0</v>
      </c>
      <c r="X27" s="4">
        <v>2178817</v>
      </c>
    </row>
    <row r="28" s="4" customFormat="1" spans="1:24">
      <c r="A28" s="4">
        <v>15662164652</v>
      </c>
      <c r="B28" s="4" t="s">
        <v>25</v>
      </c>
      <c r="C28" s="4" t="s">
        <v>26</v>
      </c>
      <c r="D28" s="4" t="s">
        <v>85</v>
      </c>
      <c r="E28" s="4" t="s">
        <v>86</v>
      </c>
      <c r="F28" s="5">
        <v>44377</v>
      </c>
      <c r="G28" s="5">
        <v>44378</v>
      </c>
      <c r="H28" s="4">
        <v>1</v>
      </c>
      <c r="I28" s="4">
        <v>1</v>
      </c>
      <c r="J28" s="4">
        <v>1</v>
      </c>
      <c r="K28" s="4" t="s">
        <v>29</v>
      </c>
      <c r="L28" s="4">
        <v>609.32</v>
      </c>
      <c r="M28" s="4">
        <v>609.32</v>
      </c>
      <c r="N28" s="4" t="s">
        <v>88</v>
      </c>
      <c r="O28" s="4" t="s">
        <v>31</v>
      </c>
      <c r="P28" s="4" t="s">
        <v>32</v>
      </c>
      <c r="Q28" s="4">
        <v>0</v>
      </c>
      <c r="R28" s="6">
        <v>44377</v>
      </c>
      <c r="S28" s="5">
        <v>44393</v>
      </c>
      <c r="T28" s="4" t="s">
        <v>33</v>
      </c>
      <c r="U28" s="4">
        <v>609.32</v>
      </c>
      <c r="V28" s="4">
        <v>0</v>
      </c>
      <c r="W28" s="4">
        <v>0</v>
      </c>
      <c r="X28" s="4">
        <v>2178819</v>
      </c>
    </row>
    <row r="29" s="4" customFormat="1" spans="1:24">
      <c r="A29" s="4">
        <v>15662372258</v>
      </c>
      <c r="B29" s="4" t="s">
        <v>25</v>
      </c>
      <c r="C29" s="4" t="s">
        <v>26</v>
      </c>
      <c r="D29" s="4" t="s">
        <v>89</v>
      </c>
      <c r="E29" s="4" t="s">
        <v>90</v>
      </c>
      <c r="F29" s="5">
        <v>44377</v>
      </c>
      <c r="G29" s="5">
        <v>44378</v>
      </c>
      <c r="H29" s="4">
        <v>1</v>
      </c>
      <c r="I29" s="4">
        <v>1</v>
      </c>
      <c r="J29" s="4">
        <v>1</v>
      </c>
      <c r="K29" s="4" t="s">
        <v>29</v>
      </c>
      <c r="L29" s="4">
        <v>270</v>
      </c>
      <c r="M29" s="4">
        <v>270</v>
      </c>
      <c r="N29" s="4" t="s">
        <v>91</v>
      </c>
      <c r="O29" s="4" t="s">
        <v>31</v>
      </c>
      <c r="P29" s="4" t="s">
        <v>32</v>
      </c>
      <c r="Q29" s="4">
        <v>0</v>
      </c>
      <c r="R29" s="6">
        <v>44377</v>
      </c>
      <c r="S29" s="5">
        <v>44393</v>
      </c>
      <c r="T29" s="4" t="s">
        <v>33</v>
      </c>
      <c r="U29" s="4">
        <v>270</v>
      </c>
      <c r="V29" s="4">
        <v>0</v>
      </c>
      <c r="W29" s="4">
        <v>0</v>
      </c>
      <c r="X29" s="4">
        <v>2178856</v>
      </c>
    </row>
    <row r="30" s="4" customFormat="1" spans="1:24">
      <c r="A30" s="4">
        <v>15662492541</v>
      </c>
      <c r="B30" s="4" t="s">
        <v>25</v>
      </c>
      <c r="C30" s="4" t="s">
        <v>26</v>
      </c>
      <c r="D30" s="4" t="s">
        <v>92</v>
      </c>
      <c r="E30" s="4" t="s">
        <v>77</v>
      </c>
      <c r="F30" s="5">
        <v>44377</v>
      </c>
      <c r="G30" s="5">
        <v>44378</v>
      </c>
      <c r="H30" s="4">
        <v>1</v>
      </c>
      <c r="I30" s="4">
        <v>1</v>
      </c>
      <c r="J30" s="4">
        <v>1</v>
      </c>
      <c r="K30" s="4" t="s">
        <v>29</v>
      </c>
      <c r="L30" s="4">
        <v>260.98</v>
      </c>
      <c r="M30" s="4">
        <v>260.98</v>
      </c>
      <c r="N30" s="4" t="s">
        <v>93</v>
      </c>
      <c r="O30" s="4" t="s">
        <v>31</v>
      </c>
      <c r="P30" s="4" t="s">
        <v>32</v>
      </c>
      <c r="Q30" s="4">
        <v>0</v>
      </c>
      <c r="R30" s="6">
        <v>44377</v>
      </c>
      <c r="S30" s="5">
        <v>44393</v>
      </c>
      <c r="T30" s="4" t="s">
        <v>33</v>
      </c>
      <c r="U30" s="4">
        <v>260.98</v>
      </c>
      <c r="V30" s="4">
        <v>0</v>
      </c>
      <c r="W30" s="4">
        <v>0</v>
      </c>
      <c r="X30" s="4">
        <v>2178879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2" sqref="A32:A35"/>
    </sheetView>
  </sheetViews>
  <sheetFormatPr defaultColWidth="9" defaultRowHeight="13.5"/>
  <cols>
    <col min="1" max="1" width="12" style="4" customWidth="1"/>
    <col min="2" max="3" width="9.875" style="4" customWidth="1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4">
        <v>15565088513</v>
      </c>
      <c r="B2" s="5">
        <v>44377</v>
      </c>
      <c r="C2" s="5">
        <v>44378</v>
      </c>
      <c r="D2" s="4">
        <v>4051</v>
      </c>
      <c r="E2" s="4" t="str">
        <f>VLOOKUP(A2,HOP!A:L,12,0)</f>
        <v>4051.00</v>
      </c>
      <c r="F2" s="4" t="str">
        <f>VLOOKUP(A2,HOP!A:C,3,0)</f>
        <v>2160875</v>
      </c>
      <c r="G2" s="4">
        <f>D2-E2</f>
        <v>0</v>
      </c>
      <c r="H2" s="4" t="str">
        <f>$H$1&amp;F2</f>
        <v>，2160875</v>
      </c>
      <c r="I2" s="4" t="str">
        <f>VLOOKUP(A2,HOP!A:T,20,0)</f>
        <v>直采</v>
      </c>
    </row>
    <row r="3" s="4" customFormat="1" spans="1:9">
      <c r="A3" s="4">
        <v>15602333322</v>
      </c>
      <c r="B3" s="5">
        <v>44375</v>
      </c>
      <c r="C3" s="5">
        <v>44378</v>
      </c>
      <c r="D3" s="4">
        <v>12153</v>
      </c>
      <c r="E3" s="4" t="str">
        <f>VLOOKUP(A3,HOP!A:L,12,0)</f>
        <v>12153.00</v>
      </c>
      <c r="F3" s="4" t="str">
        <f>VLOOKUP(A3,HOP!A:C,3,0)</f>
        <v>2167603</v>
      </c>
      <c r="G3" s="4">
        <f>D3-E3</f>
        <v>0</v>
      </c>
      <c r="H3" s="4" t="str">
        <f>$H$1&amp;F3</f>
        <v>，2167603</v>
      </c>
      <c r="I3" s="4" t="str">
        <f>VLOOKUP(A3,HOP!A:T,20,0)</f>
        <v>直采</v>
      </c>
    </row>
    <row r="4" s="4" customFormat="1" hidden="1" spans="1:9">
      <c r="A4" s="4">
        <v>15605171977</v>
      </c>
      <c r="B4" s="5">
        <v>44374</v>
      </c>
      <c r="C4" s="5">
        <v>44378</v>
      </c>
      <c r="D4" s="4">
        <v>0</v>
      </c>
      <c r="E4" s="4" t="str">
        <f>VLOOKUP(A4,HOP!A:L,12,0)</f>
        <v>0.00</v>
      </c>
      <c r="F4" s="4" t="str">
        <f>VLOOKUP(A4,HOP!A:C,3,0)</f>
        <v>2168495</v>
      </c>
      <c r="G4" s="4">
        <f>D4-E4</f>
        <v>0</v>
      </c>
      <c r="H4" s="4" t="str">
        <f>$H$1&amp;F4</f>
        <v>，2168495</v>
      </c>
      <c r="I4" s="4" t="str">
        <f>VLOOKUP(A4,HOP!A:T,20,0)</f>
        <v>直连</v>
      </c>
    </row>
    <row r="5" s="4" customFormat="1" spans="1:9">
      <c r="A5" s="4">
        <v>15612066196</v>
      </c>
      <c r="B5" s="5">
        <v>44373</v>
      </c>
      <c r="C5" s="5">
        <v>44378</v>
      </c>
      <c r="D5" s="4">
        <v>1525.36</v>
      </c>
      <c r="E5" s="4" t="str">
        <f>VLOOKUP(A5,HOP!A:L,12,0)</f>
        <v>1525.36</v>
      </c>
      <c r="F5" s="4" t="str">
        <f>VLOOKUP(A5,HOP!A:C,3,0)</f>
        <v>2169808</v>
      </c>
      <c r="G5" s="4">
        <f>D5-E5</f>
        <v>0</v>
      </c>
      <c r="H5" s="4" t="str">
        <f>$H$1&amp;F5</f>
        <v>，2169808</v>
      </c>
      <c r="I5" s="4" t="str">
        <f>VLOOKUP(A5,HOP!A:T,20,0)</f>
        <v>直连</v>
      </c>
    </row>
    <row r="6" s="4" customFormat="1" spans="1:9">
      <c r="A6" s="4">
        <v>15634013559</v>
      </c>
      <c r="B6" s="5">
        <v>44375</v>
      </c>
      <c r="C6" s="5">
        <v>44378</v>
      </c>
      <c r="D6" s="4">
        <v>748.19</v>
      </c>
      <c r="E6" s="4" t="str">
        <f>VLOOKUP(A6,HOP!A:L,12,0)</f>
        <v>748.19</v>
      </c>
      <c r="F6" s="4" t="str">
        <f>VLOOKUP(A6,HOP!A:C,3,0)</f>
        <v>2174188</v>
      </c>
      <c r="G6" s="4">
        <f>D6-E6</f>
        <v>0</v>
      </c>
      <c r="H6" s="4" t="str">
        <f>$H$1&amp;F6</f>
        <v>，2174188</v>
      </c>
      <c r="I6" s="4" t="str">
        <f>VLOOKUP(A6,HOP!A:T,20,0)</f>
        <v>直连</v>
      </c>
    </row>
    <row r="7" s="4" customFormat="1" spans="1:9">
      <c r="A7" s="4">
        <v>15634551740</v>
      </c>
      <c r="B7" s="5">
        <v>44375</v>
      </c>
      <c r="C7" s="5">
        <v>44378</v>
      </c>
      <c r="D7" s="4">
        <v>786.67</v>
      </c>
      <c r="E7" s="4" t="str">
        <f>VLOOKUP(A7,HOP!A:L,12,0)</f>
        <v>786.67</v>
      </c>
      <c r="F7" s="4" t="str">
        <f>VLOOKUP(A7,HOP!A:C,3,0)</f>
        <v>2174315</v>
      </c>
      <c r="G7" s="4">
        <f>D7-E7</f>
        <v>0</v>
      </c>
      <c r="H7" s="4" t="str">
        <f>$H$1&amp;F7</f>
        <v>，2174315</v>
      </c>
      <c r="I7" s="4" t="str">
        <f>VLOOKUP(A7,HOP!A:T,20,0)</f>
        <v>直连</v>
      </c>
    </row>
    <row r="8" s="4" customFormat="1" spans="1:9">
      <c r="A8" s="4">
        <v>15636283717</v>
      </c>
      <c r="B8" s="5">
        <v>44375</v>
      </c>
      <c r="C8" s="5">
        <v>44378</v>
      </c>
      <c r="D8" s="4">
        <v>1860</v>
      </c>
      <c r="E8" s="4" t="str">
        <f>VLOOKUP(A8,HOP!A:L,12,0)</f>
        <v>1860.00</v>
      </c>
      <c r="F8" s="4" t="str">
        <f>VLOOKUP(A8,HOP!A:C,3,0)</f>
        <v>2174755</v>
      </c>
      <c r="G8" s="4">
        <f>D8-E8</f>
        <v>0</v>
      </c>
      <c r="H8" s="4" t="str">
        <f>$H$1&amp;F8</f>
        <v>，2174755</v>
      </c>
      <c r="I8" s="4" t="str">
        <f>VLOOKUP(A8,HOP!A:T,20,0)</f>
        <v>直采</v>
      </c>
    </row>
    <row r="9" s="4" customFormat="1" spans="1:9">
      <c r="A9" s="4">
        <v>15641478517</v>
      </c>
      <c r="B9" s="5">
        <v>44377</v>
      </c>
      <c r="C9" s="5">
        <v>44378</v>
      </c>
      <c r="D9" s="4">
        <v>302.42</v>
      </c>
      <c r="E9" s="4" t="str">
        <f>VLOOKUP(A9,HOP!A:L,12,0)</f>
        <v>302.42</v>
      </c>
      <c r="F9" s="4" t="str">
        <f>VLOOKUP(A9,HOP!A:C,3,0)</f>
        <v>2175455</v>
      </c>
      <c r="G9" s="4">
        <f>D9-E9</f>
        <v>0</v>
      </c>
      <c r="H9" s="4" t="str">
        <f>$H$1&amp;F9</f>
        <v>，2175455</v>
      </c>
      <c r="I9" s="4" t="str">
        <f>VLOOKUP(A9,HOP!A:T,20,0)</f>
        <v>直连</v>
      </c>
    </row>
    <row r="10" s="4" customFormat="1" spans="1:9">
      <c r="A10" s="4">
        <v>15642116906</v>
      </c>
      <c r="B10" s="5">
        <v>44377</v>
      </c>
      <c r="C10" s="5">
        <v>44378</v>
      </c>
      <c r="D10" s="4">
        <v>254.87</v>
      </c>
      <c r="E10" s="4" t="str">
        <f>VLOOKUP(A10,HOP!A:L,12,0)</f>
        <v>254.87</v>
      </c>
      <c r="F10" s="4" t="str">
        <f>VLOOKUP(A10,HOP!A:C,3,0)</f>
        <v>2175608</v>
      </c>
      <c r="G10" s="4">
        <f>D10-E10</f>
        <v>0</v>
      </c>
      <c r="H10" s="4" t="str">
        <f>$H$1&amp;F10</f>
        <v>，2175608</v>
      </c>
      <c r="I10" s="4" t="str">
        <f>VLOOKUP(A10,HOP!A:T,20,0)</f>
        <v>直连</v>
      </c>
    </row>
    <row r="11" s="4" customFormat="1" spans="1:9">
      <c r="A11" s="4">
        <v>15642749451</v>
      </c>
      <c r="B11" s="5">
        <v>44376</v>
      </c>
      <c r="C11" s="5">
        <v>44378</v>
      </c>
      <c r="D11" s="4">
        <v>634.52</v>
      </c>
      <c r="E11" s="4" t="str">
        <f>VLOOKUP(A11,HOP!A:L,12,0)</f>
        <v>634.52</v>
      </c>
      <c r="F11" s="4" t="str">
        <f>VLOOKUP(A11,HOP!A:C,3,0)</f>
        <v>2175778</v>
      </c>
      <c r="G11" s="4">
        <f>D11-E11</f>
        <v>0</v>
      </c>
      <c r="H11" s="4" t="str">
        <f>$H$1&amp;F11</f>
        <v>，2175778</v>
      </c>
      <c r="I11" s="4" t="str">
        <f>VLOOKUP(A11,HOP!A:T,20,0)</f>
        <v>直连</v>
      </c>
    </row>
    <row r="12" s="4" customFormat="1" spans="1:9">
      <c r="A12" s="4">
        <v>15647702829</v>
      </c>
      <c r="B12" s="5">
        <v>44376</v>
      </c>
      <c r="C12" s="5">
        <v>44378</v>
      </c>
      <c r="D12" s="4">
        <v>634.52</v>
      </c>
      <c r="E12" s="4" t="str">
        <f>VLOOKUP(A12,HOP!A:L,12,0)</f>
        <v>634.52</v>
      </c>
      <c r="F12" s="4" t="str">
        <f>VLOOKUP(A12,HOP!A:C,3,0)</f>
        <v>2176407</v>
      </c>
      <c r="G12" s="4">
        <f>D12-E12</f>
        <v>0</v>
      </c>
      <c r="H12" s="4" t="str">
        <f>$H$1&amp;F12</f>
        <v>，2176407</v>
      </c>
      <c r="I12" s="4" t="str">
        <f>VLOOKUP(A12,HOP!A:T,20,0)</f>
        <v>直连</v>
      </c>
    </row>
    <row r="13" s="4" customFormat="1" hidden="1" spans="1:9">
      <c r="A13" s="4">
        <v>15649313839</v>
      </c>
      <c r="B13" s="5">
        <v>44377</v>
      </c>
      <c r="C13" s="5">
        <v>44378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>D13-E13</f>
        <v>#N/A</v>
      </c>
      <c r="H13" s="4" t="e">
        <f>$H$1&amp;F13</f>
        <v>#N/A</v>
      </c>
      <c r="I13" s="4" t="e">
        <f>VLOOKUP(A13,HOP!A:T,20,0)</f>
        <v>#N/A</v>
      </c>
    </row>
    <row r="14" s="4" customFormat="1" spans="1:9">
      <c r="A14" s="4">
        <v>15649743391</v>
      </c>
      <c r="B14" s="5">
        <v>44376</v>
      </c>
      <c r="C14" s="5">
        <v>44378</v>
      </c>
      <c r="D14" s="4">
        <v>300.06</v>
      </c>
      <c r="E14" s="4" t="str">
        <f>VLOOKUP(A14,HOP!A:L,12,0)</f>
        <v>300.06</v>
      </c>
      <c r="F14" s="4" t="str">
        <f>VLOOKUP(A14,HOP!A:C,3,0)</f>
        <v>2176989</v>
      </c>
      <c r="G14" s="4">
        <f>D14-E14</f>
        <v>0</v>
      </c>
      <c r="H14" s="4" t="str">
        <f>$H$1&amp;F14</f>
        <v>，2176989</v>
      </c>
      <c r="I14" s="4" t="str">
        <f>VLOOKUP(A14,HOP!A:T,20,0)</f>
        <v>直连</v>
      </c>
    </row>
    <row r="15" s="4" customFormat="1" spans="1:9">
      <c r="A15" s="4">
        <v>15650350657</v>
      </c>
      <c r="B15" s="5">
        <v>44377</v>
      </c>
      <c r="C15" s="5">
        <v>44378</v>
      </c>
      <c r="D15" s="4">
        <v>333.5</v>
      </c>
      <c r="E15" s="4" t="str">
        <f>VLOOKUP(A15,HOP!A:L,12,0)</f>
        <v>333.50</v>
      </c>
      <c r="F15" s="4" t="str">
        <f>VLOOKUP(A15,HOP!A:C,3,0)</f>
        <v>2177206</v>
      </c>
      <c r="G15" s="4">
        <f>D15-E15</f>
        <v>0</v>
      </c>
      <c r="H15" s="4" t="str">
        <f>$H$1&amp;F15</f>
        <v>，2177206</v>
      </c>
      <c r="I15" s="4" t="str">
        <f>VLOOKUP(A15,HOP!A:T,20,0)</f>
        <v>直连</v>
      </c>
    </row>
    <row r="16" s="4" customFormat="1" hidden="1" spans="1:9">
      <c r="A16" s="4">
        <v>15654012473</v>
      </c>
      <c r="B16" s="5">
        <v>44377</v>
      </c>
      <c r="C16" s="5">
        <v>44378</v>
      </c>
      <c r="D16" s="4">
        <v>0</v>
      </c>
      <c r="E16" s="4" t="str">
        <f>VLOOKUP(A16,HOP!A:L,12,0)</f>
        <v>0.00</v>
      </c>
      <c r="F16" s="4" t="str">
        <f>VLOOKUP(A16,HOP!A:C,3,0)</f>
        <v>2177406</v>
      </c>
      <c r="G16" s="4">
        <f>D16-E16</f>
        <v>0</v>
      </c>
      <c r="H16" s="4" t="str">
        <f>$H$1&amp;F16</f>
        <v>，2177406</v>
      </c>
      <c r="I16" s="4" t="str">
        <f>VLOOKUP(A16,HOP!A:T,20,0)</f>
        <v>直连</v>
      </c>
    </row>
    <row r="17" s="4" customFormat="1" spans="1:9">
      <c r="A17" s="4">
        <v>15654020699</v>
      </c>
      <c r="B17" s="5">
        <v>44377</v>
      </c>
      <c r="C17" s="5">
        <v>44378</v>
      </c>
      <c r="D17" s="4">
        <v>276.1</v>
      </c>
      <c r="E17" s="4" t="str">
        <f>VLOOKUP(A17,HOP!A:L,12,0)</f>
        <v>276.10</v>
      </c>
      <c r="F17" s="4" t="str">
        <f>VLOOKUP(A17,HOP!A:C,3,0)</f>
        <v>2177410</v>
      </c>
      <c r="G17" s="4">
        <f>D17-E17</f>
        <v>0</v>
      </c>
      <c r="H17" s="4" t="str">
        <f>$H$1&amp;F17</f>
        <v>，2177410</v>
      </c>
      <c r="I17" s="4" t="str">
        <f>VLOOKUP(A17,HOP!A:T,20,0)</f>
        <v>直连</v>
      </c>
    </row>
    <row r="18" s="4" customFormat="1" spans="1:9">
      <c r="A18" s="4">
        <v>15654731792</v>
      </c>
      <c r="B18" s="5">
        <v>44377</v>
      </c>
      <c r="C18" s="5">
        <v>44378</v>
      </c>
      <c r="D18" s="4">
        <v>171.95</v>
      </c>
      <c r="E18" s="4" t="str">
        <f>VLOOKUP(A18,HOP!A:L,12,0)</f>
        <v>171.95</v>
      </c>
      <c r="F18" s="4" t="str">
        <f>VLOOKUP(A18,HOP!A:C,3,0)</f>
        <v>2177624</v>
      </c>
      <c r="G18" s="4">
        <f>D18-E18</f>
        <v>0</v>
      </c>
      <c r="H18" s="4" t="str">
        <f>$H$1&amp;F18</f>
        <v>，2177624</v>
      </c>
      <c r="I18" s="4" t="str">
        <f>VLOOKUP(A18,HOP!A:T,20,0)</f>
        <v>直连</v>
      </c>
    </row>
    <row r="19" s="4" customFormat="1" spans="1:9">
      <c r="A19" s="4">
        <v>15655958450</v>
      </c>
      <c r="B19" s="5">
        <v>44377</v>
      </c>
      <c r="C19" s="5">
        <v>44378</v>
      </c>
      <c r="D19" s="4">
        <v>267.76</v>
      </c>
      <c r="E19" s="4" t="str">
        <f>VLOOKUP(A19,HOP!A:L,12,0)</f>
        <v>267.76</v>
      </c>
      <c r="F19" s="4" t="str">
        <f>VLOOKUP(A19,HOP!A:C,3,0)</f>
        <v>2177935</v>
      </c>
      <c r="G19" s="4">
        <f t="shared" ref="G19:G27" si="0">D19-E19</f>
        <v>0</v>
      </c>
      <c r="H19" s="4" t="str">
        <f t="shared" ref="H19:H27" si="1">$H$1&amp;F19</f>
        <v>，2177935</v>
      </c>
      <c r="I19" s="4" t="str">
        <f>VLOOKUP(A19,HOP!A:T,20,0)</f>
        <v>直连</v>
      </c>
    </row>
    <row r="20" s="4" customFormat="1" spans="1:9">
      <c r="A20" s="4">
        <v>15656793439</v>
      </c>
      <c r="B20" s="5">
        <v>44377</v>
      </c>
      <c r="C20" s="5">
        <v>44378</v>
      </c>
      <c r="D20" s="4">
        <v>304.82</v>
      </c>
      <c r="E20" s="4" t="str">
        <f>VLOOKUP(A20,HOP!A:L,12,0)</f>
        <v>304.82</v>
      </c>
      <c r="F20" s="4" t="str">
        <f>VLOOKUP(A20,HOP!A:C,3,0)</f>
        <v>2178135</v>
      </c>
      <c r="G20" s="4">
        <f t="shared" si="0"/>
        <v>0</v>
      </c>
      <c r="H20" s="4" t="str">
        <f t="shared" si="1"/>
        <v>，2178135</v>
      </c>
      <c r="I20" s="4" t="str">
        <f>VLOOKUP(A20,HOP!A:T,20,0)</f>
        <v>直连</v>
      </c>
    </row>
    <row r="21" s="4" customFormat="1" spans="1:9">
      <c r="A21" s="4">
        <v>15657460279</v>
      </c>
      <c r="B21" s="5">
        <v>44377</v>
      </c>
      <c r="C21" s="5">
        <v>44378</v>
      </c>
      <c r="D21" s="4">
        <v>50</v>
      </c>
      <c r="E21" s="4" t="str">
        <f>VLOOKUP(A21,HOP!A:L,12,0)</f>
        <v>50.00</v>
      </c>
      <c r="F21" s="4" t="str">
        <f>VLOOKUP(A21,HOP!A:C,3,0)</f>
        <v>2178332</v>
      </c>
      <c r="G21" s="4">
        <f>D21-E21</f>
        <v>0</v>
      </c>
      <c r="H21" s="4" t="str">
        <f>$H$1&amp;F21</f>
        <v>，2178332</v>
      </c>
      <c r="I21" s="4" t="str">
        <f>VLOOKUP(A21,HOP!A:T,20,0)</f>
        <v>Saas酒店</v>
      </c>
    </row>
    <row r="22" s="4" customFormat="1" spans="1:9">
      <c r="A22" s="4">
        <v>15660543946</v>
      </c>
      <c r="B22" s="5">
        <v>44377</v>
      </c>
      <c r="C22" s="5">
        <v>44378</v>
      </c>
      <c r="D22" s="4">
        <v>186.96</v>
      </c>
      <c r="E22" s="4" t="str">
        <f>VLOOKUP(A22,HOP!A:L,12,0)</f>
        <v>186.96</v>
      </c>
      <c r="F22" s="4" t="str">
        <f>VLOOKUP(A22,HOP!A:C,3,0)</f>
        <v>2178525</v>
      </c>
      <c r="G22" s="4">
        <f>D22-E22</f>
        <v>0</v>
      </c>
      <c r="H22" s="4" t="str">
        <f>$H$1&amp;F22</f>
        <v>，2178525</v>
      </c>
      <c r="I22" s="4" t="str">
        <f>VLOOKUP(A22,HOP!A:T,20,0)</f>
        <v>直连</v>
      </c>
    </row>
    <row r="23" s="4" customFormat="1" spans="1:9">
      <c r="A23" s="4">
        <v>15662157701</v>
      </c>
      <c r="B23" s="5">
        <v>44377</v>
      </c>
      <c r="C23" s="5">
        <v>44378</v>
      </c>
      <c r="D23" s="4">
        <v>609.32</v>
      </c>
      <c r="E23" s="4" t="str">
        <f>VLOOKUP(A23,HOP!A:L,12,0)</f>
        <v>609.32</v>
      </c>
      <c r="F23" s="4" t="str">
        <f>VLOOKUP(A23,HOP!A:C,3,0)</f>
        <v>2178817</v>
      </c>
      <c r="G23" s="4">
        <f>D23-E23</f>
        <v>0</v>
      </c>
      <c r="H23" s="4" t="str">
        <f>$H$1&amp;F23</f>
        <v>，2178817</v>
      </c>
      <c r="I23" s="4" t="str">
        <f>VLOOKUP(A23,HOP!A:T,20,0)</f>
        <v>直连</v>
      </c>
    </row>
    <row r="24" s="4" customFormat="1" spans="1:9">
      <c r="A24" s="4">
        <v>15662164652</v>
      </c>
      <c r="B24" s="5">
        <v>44377</v>
      </c>
      <c r="C24" s="5">
        <v>44378</v>
      </c>
      <c r="D24" s="4">
        <v>609.32</v>
      </c>
      <c r="E24" s="4" t="str">
        <f>VLOOKUP(A24,HOP!A:L,12,0)</f>
        <v>609.32</v>
      </c>
      <c r="F24" s="4" t="str">
        <f>VLOOKUP(A24,HOP!A:C,3,0)</f>
        <v>2178819</v>
      </c>
      <c r="G24" s="4">
        <f>D24-E24</f>
        <v>0</v>
      </c>
      <c r="H24" s="4" t="str">
        <f>$H$1&amp;F24</f>
        <v>，2178819</v>
      </c>
      <c r="I24" s="4" t="str">
        <f>VLOOKUP(A24,HOP!A:T,20,0)</f>
        <v>直连</v>
      </c>
    </row>
    <row r="25" s="4" customFormat="1" spans="1:9">
      <c r="A25" s="4">
        <v>15662372258</v>
      </c>
      <c r="B25" s="5">
        <v>44377</v>
      </c>
      <c r="C25" s="5">
        <v>44378</v>
      </c>
      <c r="D25" s="4">
        <v>270</v>
      </c>
      <c r="E25" s="4" t="str">
        <f>VLOOKUP(A25,HOP!A:L,12,0)</f>
        <v>270.00</v>
      </c>
      <c r="F25" s="4" t="str">
        <f>VLOOKUP(A25,HOP!A:C,3,0)</f>
        <v>2178856</v>
      </c>
      <c r="G25" s="4">
        <f>D25-E25</f>
        <v>0</v>
      </c>
      <c r="H25" s="4" t="str">
        <f>$H$1&amp;F25</f>
        <v>，2178856</v>
      </c>
      <c r="I25" s="4" t="str">
        <f>VLOOKUP(A25,HOP!A:T,20,0)</f>
        <v>Saas酒店</v>
      </c>
    </row>
    <row r="26" s="4" customFormat="1" spans="1:9">
      <c r="A26" s="4">
        <v>15662492541</v>
      </c>
      <c r="B26" s="5">
        <v>44377</v>
      </c>
      <c r="C26" s="5">
        <v>44378</v>
      </c>
      <c r="D26" s="4">
        <v>260.98</v>
      </c>
      <c r="E26" s="4" t="str">
        <f>VLOOKUP(A26,HOP!A:L,12,0)</f>
        <v>260.98</v>
      </c>
      <c r="F26" s="4" t="str">
        <f>VLOOKUP(A26,HOP!A:C,3,0)</f>
        <v>2178879</v>
      </c>
      <c r="G26" s="4">
        <f>D26-E26</f>
        <v>0</v>
      </c>
      <c r="H26" s="4" t="str">
        <f>$H$1&amp;F26</f>
        <v>，2178879</v>
      </c>
      <c r="I26" s="4" t="str">
        <f>VLOOKUP(A26,HOP!A:T,20,0)</f>
        <v>直连</v>
      </c>
    </row>
    <row r="28" spans="4:4">
      <c r="D28" s="4">
        <f>SUM(D2:D27)</f>
        <v>26591.32</v>
      </c>
    </row>
    <row r="32" spans="1:1">
      <c r="A32" s="4" t="s">
        <v>95</v>
      </c>
    </row>
    <row r="33" spans="1:1">
      <c r="A33" s="4" t="s">
        <v>96</v>
      </c>
    </row>
    <row r="34" spans="1:1">
      <c r="A34" s="4" t="s">
        <v>97</v>
      </c>
    </row>
    <row r="35" spans="1:1">
      <c r="A35" s="4" t="s">
        <v>98</v>
      </c>
    </row>
  </sheetData>
  <autoFilter ref="A1:XFD28">
    <filterColumn colId="3">
      <filters blank="1">
        <filter val="50"/>
        <filter val="4051"/>
        <filter val="634.52"/>
        <filter val="12153"/>
        <filter val="171.95"/>
        <filter val="186.96"/>
        <filter val="260.98"/>
        <filter val="748.19"/>
        <filter val="1860"/>
        <filter val="276.1"/>
        <filter val="333.5"/>
        <filter val="1525.36"/>
        <filter val="786.67"/>
        <filter val="270"/>
        <filter val="609.32"/>
        <filter val="267.76"/>
        <filter val="302.42"/>
        <filter val="304.82"/>
        <filter val="26591.32"/>
        <filter val="300.06"/>
        <filter val="254.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</row>
    <row r="2" s="1" customFormat="1" spans="1:20">
      <c r="A2" s="3">
        <v>15565088513</v>
      </c>
      <c r="B2" s="1" t="s">
        <v>116</v>
      </c>
      <c r="C2" s="1" t="s">
        <v>117</v>
      </c>
      <c r="D2" s="1" t="s">
        <v>118</v>
      </c>
      <c r="E2" s="1" t="s">
        <v>30</v>
      </c>
      <c r="F2" s="1" t="s">
        <v>119</v>
      </c>
      <c r="G2" s="1" t="s">
        <v>120</v>
      </c>
      <c r="H2" s="1" t="s">
        <v>121</v>
      </c>
      <c r="I2" s="1" t="s">
        <v>122</v>
      </c>
      <c r="J2" s="1" t="s">
        <v>123</v>
      </c>
      <c r="K2" s="1" t="s">
        <v>122</v>
      </c>
      <c r="L2" s="1" t="s">
        <v>122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</row>
    <row r="3" s="1" customFormat="1" spans="1:20">
      <c r="A3" s="3">
        <v>15602333322</v>
      </c>
      <c r="B3" s="1" t="s">
        <v>131</v>
      </c>
      <c r="C3" s="1" t="s">
        <v>132</v>
      </c>
      <c r="D3" s="1" t="s">
        <v>118</v>
      </c>
      <c r="E3" s="1" t="s">
        <v>34</v>
      </c>
      <c r="F3" s="1" t="s">
        <v>133</v>
      </c>
      <c r="G3" s="1" t="s">
        <v>120</v>
      </c>
      <c r="H3" s="1" t="s">
        <v>121</v>
      </c>
      <c r="I3" s="1" t="s">
        <v>134</v>
      </c>
      <c r="J3" s="1" t="s">
        <v>123</v>
      </c>
      <c r="K3" s="1" t="s">
        <v>134</v>
      </c>
      <c r="L3" s="1" t="s">
        <v>134</v>
      </c>
      <c r="M3" s="1" t="s">
        <v>124</v>
      </c>
      <c r="N3" s="1" t="s">
        <v>124</v>
      </c>
      <c r="O3" s="1" t="s">
        <v>125</v>
      </c>
      <c r="P3" s="1" t="s">
        <v>126</v>
      </c>
      <c r="Q3" s="1" t="s">
        <v>135</v>
      </c>
      <c r="R3" s="1" t="s">
        <v>128</v>
      </c>
      <c r="S3" s="1" t="s">
        <v>129</v>
      </c>
      <c r="T3" s="1" t="s">
        <v>130</v>
      </c>
    </row>
    <row r="4" s="1" customFormat="1" spans="1:20">
      <c r="A4" s="3">
        <v>15605171977</v>
      </c>
      <c r="B4" s="1" t="s">
        <v>136</v>
      </c>
      <c r="C4" s="1" t="s">
        <v>137</v>
      </c>
      <c r="D4" s="1" t="s">
        <v>138</v>
      </c>
      <c r="E4" s="1" t="s">
        <v>37</v>
      </c>
      <c r="F4" s="1" t="s">
        <v>139</v>
      </c>
      <c r="G4" s="1" t="s">
        <v>120</v>
      </c>
      <c r="H4" s="1" t="s">
        <v>121</v>
      </c>
      <c r="I4" s="1" t="s">
        <v>125</v>
      </c>
      <c r="J4" s="1" t="s">
        <v>123</v>
      </c>
      <c r="K4" s="1" t="s">
        <v>125</v>
      </c>
      <c r="L4" s="1" t="s">
        <v>125</v>
      </c>
      <c r="M4" s="1" t="s">
        <v>124</v>
      </c>
      <c r="N4" s="1" t="s">
        <v>124</v>
      </c>
      <c r="O4" s="1" t="s">
        <v>125</v>
      </c>
      <c r="P4" s="1" t="s">
        <v>126</v>
      </c>
      <c r="Q4" s="1" t="s">
        <v>140</v>
      </c>
      <c r="R4" s="1" t="s">
        <v>128</v>
      </c>
      <c r="S4" s="1" t="s">
        <v>129</v>
      </c>
      <c r="T4" s="1" t="s">
        <v>141</v>
      </c>
    </row>
    <row r="5" s="1" customFormat="1" spans="1:20">
      <c r="A5" s="3">
        <v>15612066196</v>
      </c>
      <c r="B5" s="1" t="s">
        <v>142</v>
      </c>
      <c r="C5" s="1" t="s">
        <v>143</v>
      </c>
      <c r="D5" s="1" t="s">
        <v>144</v>
      </c>
      <c r="E5" s="1" t="s">
        <v>41</v>
      </c>
      <c r="F5" s="1" t="s">
        <v>145</v>
      </c>
      <c r="G5" s="1" t="s">
        <v>120</v>
      </c>
      <c r="H5" s="1" t="s">
        <v>121</v>
      </c>
      <c r="I5" s="1" t="s">
        <v>146</v>
      </c>
      <c r="J5" s="1" t="s">
        <v>123</v>
      </c>
      <c r="K5" s="1" t="s">
        <v>146</v>
      </c>
      <c r="L5" s="1" t="s">
        <v>146</v>
      </c>
      <c r="M5" s="1" t="s">
        <v>124</v>
      </c>
      <c r="N5" s="1" t="s">
        <v>124</v>
      </c>
      <c r="O5" s="1" t="s">
        <v>125</v>
      </c>
      <c r="P5" s="1" t="s">
        <v>126</v>
      </c>
      <c r="Q5" s="1" t="s">
        <v>147</v>
      </c>
      <c r="R5" s="1" t="s">
        <v>128</v>
      </c>
      <c r="S5" s="1" t="s">
        <v>129</v>
      </c>
      <c r="T5" s="1" t="s">
        <v>141</v>
      </c>
    </row>
    <row r="6" s="1" customFormat="1" spans="1:20">
      <c r="A6" s="3">
        <v>15634013559</v>
      </c>
      <c r="B6" s="1" t="s">
        <v>139</v>
      </c>
      <c r="C6" s="1" t="s">
        <v>148</v>
      </c>
      <c r="D6" s="1" t="s">
        <v>149</v>
      </c>
      <c r="E6" s="1" t="s">
        <v>44</v>
      </c>
      <c r="F6" s="1" t="s">
        <v>133</v>
      </c>
      <c r="G6" s="1" t="s">
        <v>120</v>
      </c>
      <c r="H6" s="1" t="s">
        <v>121</v>
      </c>
      <c r="I6" s="1" t="s">
        <v>150</v>
      </c>
      <c r="J6" s="1" t="s">
        <v>123</v>
      </c>
      <c r="K6" s="1" t="s">
        <v>150</v>
      </c>
      <c r="L6" s="1" t="s">
        <v>150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151</v>
      </c>
      <c r="R6" s="1" t="s">
        <v>128</v>
      </c>
      <c r="S6" s="1" t="s">
        <v>129</v>
      </c>
      <c r="T6" s="1" t="s">
        <v>141</v>
      </c>
    </row>
    <row r="7" s="1" customFormat="1" spans="1:20">
      <c r="A7" s="3">
        <v>15634551740</v>
      </c>
      <c r="B7" s="1" t="s">
        <v>139</v>
      </c>
      <c r="C7" s="1" t="s">
        <v>152</v>
      </c>
      <c r="D7" s="1" t="s">
        <v>153</v>
      </c>
      <c r="E7" s="1" t="s">
        <v>47</v>
      </c>
      <c r="F7" s="1" t="s">
        <v>133</v>
      </c>
      <c r="G7" s="1" t="s">
        <v>120</v>
      </c>
      <c r="H7" s="1" t="s">
        <v>121</v>
      </c>
      <c r="I7" s="1" t="s">
        <v>154</v>
      </c>
      <c r="J7" s="1" t="s">
        <v>123</v>
      </c>
      <c r="K7" s="1" t="s">
        <v>154</v>
      </c>
      <c r="L7" s="1" t="s">
        <v>154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155</v>
      </c>
      <c r="R7" s="1" t="s">
        <v>128</v>
      </c>
      <c r="S7" s="1" t="s">
        <v>129</v>
      </c>
      <c r="T7" s="1" t="s">
        <v>141</v>
      </c>
    </row>
    <row r="8" s="1" customFormat="1" spans="1:20">
      <c r="A8" s="3">
        <v>15636283717</v>
      </c>
      <c r="B8" s="1" t="s">
        <v>139</v>
      </c>
      <c r="C8" s="1" t="s">
        <v>156</v>
      </c>
      <c r="D8" s="1" t="s">
        <v>157</v>
      </c>
      <c r="E8" s="1" t="s">
        <v>50</v>
      </c>
      <c r="F8" s="1" t="s">
        <v>133</v>
      </c>
      <c r="G8" s="1" t="s">
        <v>120</v>
      </c>
      <c r="H8" s="1" t="s">
        <v>121</v>
      </c>
      <c r="I8" s="1" t="s">
        <v>158</v>
      </c>
      <c r="J8" s="1" t="s">
        <v>123</v>
      </c>
      <c r="K8" s="1" t="s">
        <v>158</v>
      </c>
      <c r="L8" s="1" t="s">
        <v>158</v>
      </c>
      <c r="M8" s="1" t="s">
        <v>124</v>
      </c>
      <c r="N8" s="1" t="s">
        <v>124</v>
      </c>
      <c r="O8" s="1" t="s">
        <v>125</v>
      </c>
      <c r="P8" s="1" t="s">
        <v>126</v>
      </c>
      <c r="Q8" s="1" t="s">
        <v>159</v>
      </c>
      <c r="R8" s="1" t="s">
        <v>128</v>
      </c>
      <c r="S8" s="1" t="s">
        <v>129</v>
      </c>
      <c r="T8" s="1" t="s">
        <v>130</v>
      </c>
    </row>
    <row r="9" s="1" customFormat="1" spans="1:20">
      <c r="A9" s="3">
        <v>15641478517</v>
      </c>
      <c r="B9" s="1" t="s">
        <v>133</v>
      </c>
      <c r="C9" s="1" t="s">
        <v>160</v>
      </c>
      <c r="D9" s="1" t="s">
        <v>161</v>
      </c>
      <c r="E9" s="1" t="s">
        <v>53</v>
      </c>
      <c r="F9" s="1" t="s">
        <v>119</v>
      </c>
      <c r="G9" s="1" t="s">
        <v>120</v>
      </c>
      <c r="H9" s="1" t="s">
        <v>121</v>
      </c>
      <c r="I9" s="1" t="s">
        <v>162</v>
      </c>
      <c r="J9" s="1" t="s">
        <v>123</v>
      </c>
      <c r="K9" s="1" t="s">
        <v>162</v>
      </c>
      <c r="L9" s="1" t="s">
        <v>162</v>
      </c>
      <c r="M9" s="1" t="s">
        <v>124</v>
      </c>
      <c r="N9" s="1" t="s">
        <v>124</v>
      </c>
      <c r="O9" s="1" t="s">
        <v>125</v>
      </c>
      <c r="P9" s="1" t="s">
        <v>126</v>
      </c>
      <c r="Q9" s="1" t="s">
        <v>163</v>
      </c>
      <c r="R9" s="1" t="s">
        <v>128</v>
      </c>
      <c r="S9" s="1" t="s">
        <v>129</v>
      </c>
      <c r="T9" s="1" t="s">
        <v>141</v>
      </c>
    </row>
    <row r="10" s="1" customFormat="1" spans="1:20">
      <c r="A10" s="3">
        <v>15642116906</v>
      </c>
      <c r="B10" s="1" t="s">
        <v>133</v>
      </c>
      <c r="C10" s="1" t="s">
        <v>164</v>
      </c>
      <c r="D10" s="1" t="s">
        <v>149</v>
      </c>
      <c r="E10" s="1" t="s">
        <v>55</v>
      </c>
      <c r="F10" s="1" t="s">
        <v>119</v>
      </c>
      <c r="G10" s="1" t="s">
        <v>120</v>
      </c>
      <c r="H10" s="1" t="s">
        <v>121</v>
      </c>
      <c r="I10" s="1" t="s">
        <v>165</v>
      </c>
      <c r="J10" s="1" t="s">
        <v>123</v>
      </c>
      <c r="K10" s="1" t="s">
        <v>165</v>
      </c>
      <c r="L10" s="1" t="s">
        <v>165</v>
      </c>
      <c r="M10" s="1" t="s">
        <v>124</v>
      </c>
      <c r="N10" s="1" t="s">
        <v>124</v>
      </c>
      <c r="O10" s="1" t="s">
        <v>125</v>
      </c>
      <c r="P10" s="1" t="s">
        <v>126</v>
      </c>
      <c r="Q10" s="1" t="s">
        <v>166</v>
      </c>
      <c r="R10" s="1" t="s">
        <v>128</v>
      </c>
      <c r="S10" s="1" t="s">
        <v>129</v>
      </c>
      <c r="T10" s="1" t="s">
        <v>141</v>
      </c>
    </row>
    <row r="11" s="1" customFormat="1" spans="1:20">
      <c r="A11" s="3">
        <v>15642749451</v>
      </c>
      <c r="B11" s="1" t="s">
        <v>133</v>
      </c>
      <c r="C11" s="1" t="s">
        <v>167</v>
      </c>
      <c r="D11" s="1" t="s">
        <v>144</v>
      </c>
      <c r="E11" s="1" t="s">
        <v>57</v>
      </c>
      <c r="F11" s="1" t="s">
        <v>168</v>
      </c>
      <c r="G11" s="1" t="s">
        <v>120</v>
      </c>
      <c r="H11" s="1" t="s">
        <v>121</v>
      </c>
      <c r="I11" s="1" t="s">
        <v>169</v>
      </c>
      <c r="J11" s="1" t="s">
        <v>123</v>
      </c>
      <c r="K11" s="1" t="s">
        <v>169</v>
      </c>
      <c r="L11" s="1" t="s">
        <v>169</v>
      </c>
      <c r="M11" s="1" t="s">
        <v>124</v>
      </c>
      <c r="N11" s="1" t="s">
        <v>124</v>
      </c>
      <c r="O11" s="1" t="s">
        <v>125</v>
      </c>
      <c r="P11" s="1" t="s">
        <v>126</v>
      </c>
      <c r="Q11" s="1" t="s">
        <v>170</v>
      </c>
      <c r="R11" s="1" t="s">
        <v>128</v>
      </c>
      <c r="S11" s="1" t="s">
        <v>129</v>
      </c>
      <c r="T11" s="1" t="s">
        <v>141</v>
      </c>
    </row>
    <row r="12" s="1" customFormat="1" spans="1:20">
      <c r="A12" s="3">
        <v>15647702829</v>
      </c>
      <c r="B12" s="1" t="s">
        <v>133</v>
      </c>
      <c r="C12" s="1" t="s">
        <v>171</v>
      </c>
      <c r="D12" s="1" t="s">
        <v>144</v>
      </c>
      <c r="E12" s="1" t="s">
        <v>58</v>
      </c>
      <c r="F12" s="1" t="s">
        <v>168</v>
      </c>
      <c r="G12" s="1" t="s">
        <v>120</v>
      </c>
      <c r="H12" s="1" t="s">
        <v>121</v>
      </c>
      <c r="I12" s="1" t="s">
        <v>169</v>
      </c>
      <c r="J12" s="1" t="s">
        <v>123</v>
      </c>
      <c r="K12" s="1" t="s">
        <v>169</v>
      </c>
      <c r="L12" s="1" t="s">
        <v>169</v>
      </c>
      <c r="M12" s="1" t="s">
        <v>124</v>
      </c>
      <c r="N12" s="1" t="s">
        <v>124</v>
      </c>
      <c r="O12" s="1" t="s">
        <v>125</v>
      </c>
      <c r="P12" s="1" t="s">
        <v>126</v>
      </c>
      <c r="Q12" s="1" t="s">
        <v>172</v>
      </c>
      <c r="R12" s="1" t="s">
        <v>128</v>
      </c>
      <c r="S12" s="1" t="s">
        <v>129</v>
      </c>
      <c r="T12" s="1" t="s">
        <v>141</v>
      </c>
    </row>
    <row r="13" s="1" customFormat="1" spans="1:20">
      <c r="A13" s="3">
        <v>15649743391</v>
      </c>
      <c r="B13" s="1" t="s">
        <v>168</v>
      </c>
      <c r="C13" s="1" t="s">
        <v>173</v>
      </c>
      <c r="D13" s="1" t="s">
        <v>174</v>
      </c>
      <c r="E13" s="1" t="s">
        <v>63</v>
      </c>
      <c r="F13" s="1" t="s">
        <v>168</v>
      </c>
      <c r="G13" s="1" t="s">
        <v>120</v>
      </c>
      <c r="H13" s="1" t="s">
        <v>121</v>
      </c>
      <c r="I13" s="1" t="s">
        <v>175</v>
      </c>
      <c r="J13" s="1" t="s">
        <v>123</v>
      </c>
      <c r="K13" s="1" t="s">
        <v>175</v>
      </c>
      <c r="L13" s="1" t="s">
        <v>176</v>
      </c>
      <c r="M13" s="1" t="s">
        <v>177</v>
      </c>
      <c r="N13" s="1" t="s">
        <v>177</v>
      </c>
      <c r="O13" s="1" t="s">
        <v>125</v>
      </c>
      <c r="P13" s="1" t="s">
        <v>126</v>
      </c>
      <c r="Q13" s="1" t="s">
        <v>178</v>
      </c>
      <c r="R13" s="1" t="s">
        <v>128</v>
      </c>
      <c r="S13" s="1" t="s">
        <v>129</v>
      </c>
      <c r="T13" s="1" t="s">
        <v>141</v>
      </c>
    </row>
    <row r="14" s="1" customFormat="1" spans="1:20">
      <c r="A14" s="3">
        <v>15650350657</v>
      </c>
      <c r="B14" s="1" t="s">
        <v>168</v>
      </c>
      <c r="C14" s="1" t="s">
        <v>179</v>
      </c>
      <c r="D14" s="1" t="s">
        <v>180</v>
      </c>
      <c r="E14" s="1" t="s">
        <v>65</v>
      </c>
      <c r="F14" s="1" t="s">
        <v>119</v>
      </c>
      <c r="G14" s="1" t="s">
        <v>120</v>
      </c>
      <c r="H14" s="1" t="s">
        <v>121</v>
      </c>
      <c r="I14" s="1" t="s">
        <v>181</v>
      </c>
      <c r="J14" s="1" t="s">
        <v>123</v>
      </c>
      <c r="K14" s="1" t="s">
        <v>181</v>
      </c>
      <c r="L14" s="1" t="s">
        <v>181</v>
      </c>
      <c r="M14" s="1" t="s">
        <v>124</v>
      </c>
      <c r="N14" s="1" t="s">
        <v>124</v>
      </c>
      <c r="O14" s="1" t="s">
        <v>125</v>
      </c>
      <c r="P14" s="1" t="s">
        <v>126</v>
      </c>
      <c r="Q14" s="1" t="s">
        <v>182</v>
      </c>
      <c r="R14" s="1" t="s">
        <v>128</v>
      </c>
      <c r="S14" s="1" t="s">
        <v>129</v>
      </c>
      <c r="T14" s="1" t="s">
        <v>141</v>
      </c>
    </row>
    <row r="15" s="1" customFormat="1" spans="1:20">
      <c r="A15" s="3">
        <v>15654012473</v>
      </c>
      <c r="B15" s="1" t="s">
        <v>168</v>
      </c>
      <c r="C15" s="1" t="s">
        <v>183</v>
      </c>
      <c r="D15" s="1" t="s">
        <v>184</v>
      </c>
      <c r="E15" s="1" t="s">
        <v>67</v>
      </c>
      <c r="F15" s="1" t="s">
        <v>119</v>
      </c>
      <c r="G15" s="1" t="s">
        <v>120</v>
      </c>
      <c r="H15" s="1" t="s">
        <v>121</v>
      </c>
      <c r="I15" s="1" t="s">
        <v>125</v>
      </c>
      <c r="J15" s="1" t="s">
        <v>123</v>
      </c>
      <c r="K15" s="1" t="s">
        <v>125</v>
      </c>
      <c r="L15" s="1" t="s">
        <v>125</v>
      </c>
      <c r="M15" s="1" t="s">
        <v>124</v>
      </c>
      <c r="N15" s="1" t="s">
        <v>124</v>
      </c>
      <c r="O15" s="1" t="s">
        <v>125</v>
      </c>
      <c r="P15" s="1" t="s">
        <v>126</v>
      </c>
      <c r="Q15" s="1" t="s">
        <v>185</v>
      </c>
      <c r="R15" s="1" t="s">
        <v>128</v>
      </c>
      <c r="S15" s="1" t="s">
        <v>129</v>
      </c>
      <c r="T15" s="1" t="s">
        <v>141</v>
      </c>
    </row>
    <row r="16" s="1" customFormat="1" spans="1:20">
      <c r="A16" s="3">
        <v>15654020699</v>
      </c>
      <c r="B16" s="1" t="s">
        <v>168</v>
      </c>
      <c r="C16" s="1" t="s">
        <v>186</v>
      </c>
      <c r="D16" s="1" t="s">
        <v>184</v>
      </c>
      <c r="E16" s="1" t="s">
        <v>68</v>
      </c>
      <c r="F16" s="1" t="s">
        <v>119</v>
      </c>
      <c r="G16" s="1" t="s">
        <v>120</v>
      </c>
      <c r="H16" s="1" t="s">
        <v>121</v>
      </c>
      <c r="I16" s="1" t="s">
        <v>187</v>
      </c>
      <c r="J16" s="1" t="s">
        <v>123</v>
      </c>
      <c r="K16" s="1" t="s">
        <v>187</v>
      </c>
      <c r="L16" s="1" t="s">
        <v>187</v>
      </c>
      <c r="M16" s="1" t="s">
        <v>124</v>
      </c>
      <c r="N16" s="1" t="s">
        <v>124</v>
      </c>
      <c r="O16" s="1" t="s">
        <v>125</v>
      </c>
      <c r="P16" s="1" t="s">
        <v>126</v>
      </c>
      <c r="Q16" s="1" t="s">
        <v>188</v>
      </c>
      <c r="R16" s="1" t="s">
        <v>128</v>
      </c>
      <c r="S16" s="1" t="s">
        <v>129</v>
      </c>
      <c r="T16" s="1" t="s">
        <v>141</v>
      </c>
    </row>
    <row r="17" s="1" customFormat="1" spans="1:20">
      <c r="A17" s="3">
        <v>15654731792</v>
      </c>
      <c r="B17" s="1" t="s">
        <v>168</v>
      </c>
      <c r="C17" s="1" t="s">
        <v>189</v>
      </c>
      <c r="D17" s="1" t="s">
        <v>190</v>
      </c>
      <c r="E17" s="1" t="s">
        <v>71</v>
      </c>
      <c r="F17" s="1" t="s">
        <v>119</v>
      </c>
      <c r="G17" s="1" t="s">
        <v>120</v>
      </c>
      <c r="H17" s="1" t="s">
        <v>121</v>
      </c>
      <c r="I17" s="1" t="s">
        <v>191</v>
      </c>
      <c r="J17" s="1" t="s">
        <v>123</v>
      </c>
      <c r="K17" s="1" t="s">
        <v>191</v>
      </c>
      <c r="L17" s="1" t="s">
        <v>191</v>
      </c>
      <c r="M17" s="1" t="s">
        <v>124</v>
      </c>
      <c r="N17" s="1" t="s">
        <v>124</v>
      </c>
      <c r="O17" s="1" t="s">
        <v>125</v>
      </c>
      <c r="P17" s="1" t="s">
        <v>126</v>
      </c>
      <c r="Q17" s="1" t="s">
        <v>192</v>
      </c>
      <c r="R17" s="1" t="s">
        <v>128</v>
      </c>
      <c r="S17" s="1" t="s">
        <v>129</v>
      </c>
      <c r="T17" s="1" t="s">
        <v>141</v>
      </c>
    </row>
    <row r="18" s="1" customFormat="1" spans="1:20">
      <c r="A18" s="3">
        <v>15655958450</v>
      </c>
      <c r="B18" s="1" t="s">
        <v>168</v>
      </c>
      <c r="C18" s="1" t="s">
        <v>193</v>
      </c>
      <c r="D18" s="1" t="s">
        <v>194</v>
      </c>
      <c r="E18" s="1" t="s">
        <v>75</v>
      </c>
      <c r="F18" s="1" t="s">
        <v>119</v>
      </c>
      <c r="G18" s="1" t="s">
        <v>120</v>
      </c>
      <c r="H18" s="1" t="s">
        <v>121</v>
      </c>
      <c r="I18" s="1" t="s">
        <v>195</v>
      </c>
      <c r="J18" s="1" t="s">
        <v>123</v>
      </c>
      <c r="K18" s="1" t="s">
        <v>195</v>
      </c>
      <c r="L18" s="1" t="s">
        <v>195</v>
      </c>
      <c r="M18" s="1" t="s">
        <v>124</v>
      </c>
      <c r="N18" s="1" t="s">
        <v>124</v>
      </c>
      <c r="O18" s="1" t="s">
        <v>125</v>
      </c>
      <c r="P18" s="1" t="s">
        <v>126</v>
      </c>
      <c r="Q18" s="1" t="s">
        <v>196</v>
      </c>
      <c r="R18" s="1" t="s">
        <v>128</v>
      </c>
      <c r="S18" s="1" t="s">
        <v>129</v>
      </c>
      <c r="T18" s="1" t="s">
        <v>141</v>
      </c>
    </row>
    <row r="19" s="1" customFormat="1" spans="1:20">
      <c r="A19" s="3">
        <v>15656793439</v>
      </c>
      <c r="B19" s="1" t="s">
        <v>119</v>
      </c>
      <c r="C19" s="1" t="s">
        <v>197</v>
      </c>
      <c r="D19" s="1" t="s">
        <v>198</v>
      </c>
      <c r="E19" s="1" t="s">
        <v>78</v>
      </c>
      <c r="F19" s="1" t="s">
        <v>119</v>
      </c>
      <c r="G19" s="1" t="s">
        <v>120</v>
      </c>
      <c r="H19" s="1" t="s">
        <v>121</v>
      </c>
      <c r="I19" s="1" t="s">
        <v>199</v>
      </c>
      <c r="J19" s="1" t="s">
        <v>123</v>
      </c>
      <c r="K19" s="1" t="s">
        <v>199</v>
      </c>
      <c r="L19" s="1" t="s">
        <v>199</v>
      </c>
      <c r="M19" s="1" t="s">
        <v>124</v>
      </c>
      <c r="N19" s="1" t="s">
        <v>124</v>
      </c>
      <c r="O19" s="1" t="s">
        <v>125</v>
      </c>
      <c r="P19" s="1" t="s">
        <v>126</v>
      </c>
      <c r="Q19" s="1" t="s">
        <v>200</v>
      </c>
      <c r="R19" s="1" t="s">
        <v>128</v>
      </c>
      <c r="S19" s="1" t="s">
        <v>129</v>
      </c>
      <c r="T19" s="1" t="s">
        <v>141</v>
      </c>
    </row>
    <row r="20" s="1" customFormat="1" spans="1:20">
      <c r="A20" s="3">
        <v>15657460279</v>
      </c>
      <c r="B20" s="1" t="s">
        <v>119</v>
      </c>
      <c r="C20" s="1" t="s">
        <v>201</v>
      </c>
      <c r="D20" s="1" t="s">
        <v>202</v>
      </c>
      <c r="E20" s="1" t="s">
        <v>81</v>
      </c>
      <c r="F20" s="1" t="s">
        <v>119</v>
      </c>
      <c r="G20" s="1" t="s">
        <v>120</v>
      </c>
      <c r="H20" s="1" t="s">
        <v>121</v>
      </c>
      <c r="I20" s="1" t="s">
        <v>203</v>
      </c>
      <c r="J20" s="1" t="s">
        <v>123</v>
      </c>
      <c r="K20" s="1" t="s">
        <v>203</v>
      </c>
      <c r="L20" s="1" t="s">
        <v>203</v>
      </c>
      <c r="M20" s="1" t="s">
        <v>124</v>
      </c>
      <c r="N20" s="1" t="s">
        <v>124</v>
      </c>
      <c r="O20" s="1" t="s">
        <v>125</v>
      </c>
      <c r="P20" s="1" t="s">
        <v>126</v>
      </c>
      <c r="Q20" s="1" t="s">
        <v>204</v>
      </c>
      <c r="R20" s="1" t="s">
        <v>128</v>
      </c>
      <c r="S20" s="1" t="s">
        <v>129</v>
      </c>
      <c r="T20" s="1" t="s">
        <v>205</v>
      </c>
    </row>
    <row r="21" s="1" customFormat="1" spans="1:20">
      <c r="A21" s="3">
        <v>15660543946</v>
      </c>
      <c r="B21" s="1" t="s">
        <v>119</v>
      </c>
      <c r="C21" s="1" t="s">
        <v>206</v>
      </c>
      <c r="D21" s="1" t="s">
        <v>207</v>
      </c>
      <c r="E21" s="1" t="s">
        <v>84</v>
      </c>
      <c r="F21" s="1" t="s">
        <v>119</v>
      </c>
      <c r="G21" s="1" t="s">
        <v>120</v>
      </c>
      <c r="H21" s="1" t="s">
        <v>121</v>
      </c>
      <c r="I21" s="1" t="s">
        <v>208</v>
      </c>
      <c r="J21" s="1" t="s">
        <v>123</v>
      </c>
      <c r="K21" s="1" t="s">
        <v>208</v>
      </c>
      <c r="L21" s="1" t="s">
        <v>208</v>
      </c>
      <c r="M21" s="1" t="s">
        <v>124</v>
      </c>
      <c r="N21" s="1" t="s">
        <v>124</v>
      </c>
      <c r="O21" s="1" t="s">
        <v>125</v>
      </c>
      <c r="P21" s="1" t="s">
        <v>126</v>
      </c>
      <c r="Q21" s="1" t="s">
        <v>209</v>
      </c>
      <c r="R21" s="1" t="s">
        <v>128</v>
      </c>
      <c r="S21" s="1" t="s">
        <v>129</v>
      </c>
      <c r="T21" s="1" t="s">
        <v>141</v>
      </c>
    </row>
    <row r="22" s="1" customFormat="1" spans="1:20">
      <c r="A22" s="3">
        <v>15662157701</v>
      </c>
      <c r="B22" s="1" t="s">
        <v>119</v>
      </c>
      <c r="C22" s="1" t="s">
        <v>210</v>
      </c>
      <c r="D22" s="1" t="s">
        <v>211</v>
      </c>
      <c r="E22" s="1" t="s">
        <v>87</v>
      </c>
      <c r="F22" s="1" t="s">
        <v>119</v>
      </c>
      <c r="G22" s="1" t="s">
        <v>120</v>
      </c>
      <c r="H22" s="1" t="s">
        <v>121</v>
      </c>
      <c r="I22" s="1" t="s">
        <v>212</v>
      </c>
      <c r="J22" s="1" t="s">
        <v>123</v>
      </c>
      <c r="K22" s="1" t="s">
        <v>212</v>
      </c>
      <c r="L22" s="1" t="s">
        <v>212</v>
      </c>
      <c r="M22" s="1" t="s">
        <v>124</v>
      </c>
      <c r="N22" s="1" t="s">
        <v>124</v>
      </c>
      <c r="O22" s="1" t="s">
        <v>125</v>
      </c>
      <c r="P22" s="1" t="s">
        <v>126</v>
      </c>
      <c r="Q22" s="1" t="s">
        <v>213</v>
      </c>
      <c r="R22" s="1" t="s">
        <v>128</v>
      </c>
      <c r="S22" s="1" t="s">
        <v>129</v>
      </c>
      <c r="T22" s="1" t="s">
        <v>141</v>
      </c>
    </row>
    <row r="23" s="1" customFormat="1" spans="1:20">
      <c r="A23" s="3">
        <v>15662164652</v>
      </c>
      <c r="B23" s="1" t="s">
        <v>119</v>
      </c>
      <c r="C23" s="1" t="s">
        <v>214</v>
      </c>
      <c r="D23" s="1" t="s">
        <v>211</v>
      </c>
      <c r="E23" s="1" t="s">
        <v>88</v>
      </c>
      <c r="F23" s="1" t="s">
        <v>119</v>
      </c>
      <c r="G23" s="1" t="s">
        <v>120</v>
      </c>
      <c r="H23" s="1" t="s">
        <v>121</v>
      </c>
      <c r="I23" s="1" t="s">
        <v>212</v>
      </c>
      <c r="J23" s="1" t="s">
        <v>123</v>
      </c>
      <c r="K23" s="1" t="s">
        <v>212</v>
      </c>
      <c r="L23" s="1" t="s">
        <v>212</v>
      </c>
      <c r="M23" s="1" t="s">
        <v>124</v>
      </c>
      <c r="N23" s="1" t="s">
        <v>124</v>
      </c>
      <c r="O23" s="1" t="s">
        <v>125</v>
      </c>
      <c r="P23" s="1" t="s">
        <v>126</v>
      </c>
      <c r="Q23" s="1" t="s">
        <v>215</v>
      </c>
      <c r="R23" s="1" t="s">
        <v>128</v>
      </c>
      <c r="S23" s="1" t="s">
        <v>129</v>
      </c>
      <c r="T23" s="1" t="s">
        <v>141</v>
      </c>
    </row>
    <row r="24" s="1" customFormat="1" spans="1:20">
      <c r="A24" s="3">
        <v>15662372258</v>
      </c>
      <c r="B24" s="1" t="s">
        <v>119</v>
      </c>
      <c r="C24" s="1" t="s">
        <v>216</v>
      </c>
      <c r="D24" s="1" t="s">
        <v>217</v>
      </c>
      <c r="E24" s="1" t="s">
        <v>91</v>
      </c>
      <c r="F24" s="1" t="s">
        <v>119</v>
      </c>
      <c r="G24" s="1" t="s">
        <v>120</v>
      </c>
      <c r="H24" s="1" t="s">
        <v>121</v>
      </c>
      <c r="I24" s="1" t="s">
        <v>218</v>
      </c>
      <c r="J24" s="1" t="s">
        <v>123</v>
      </c>
      <c r="K24" s="1" t="s">
        <v>218</v>
      </c>
      <c r="L24" s="1" t="s">
        <v>218</v>
      </c>
      <c r="M24" s="1" t="s">
        <v>124</v>
      </c>
      <c r="N24" s="1" t="s">
        <v>124</v>
      </c>
      <c r="O24" s="1" t="s">
        <v>125</v>
      </c>
      <c r="P24" s="1" t="s">
        <v>126</v>
      </c>
      <c r="Q24" s="1" t="s">
        <v>219</v>
      </c>
      <c r="R24" s="1" t="s">
        <v>128</v>
      </c>
      <c r="S24" s="1" t="s">
        <v>129</v>
      </c>
      <c r="T24" s="1" t="s">
        <v>205</v>
      </c>
    </row>
    <row r="25" s="1" customFormat="1" spans="1:20">
      <c r="A25" s="3">
        <v>15662492541</v>
      </c>
      <c r="B25" s="1" t="s">
        <v>119</v>
      </c>
      <c r="C25" s="1" t="s">
        <v>220</v>
      </c>
      <c r="D25" s="1" t="s">
        <v>221</v>
      </c>
      <c r="E25" s="1" t="s">
        <v>93</v>
      </c>
      <c r="F25" s="1" t="s">
        <v>119</v>
      </c>
      <c r="G25" s="1" t="s">
        <v>120</v>
      </c>
      <c r="H25" s="1" t="s">
        <v>121</v>
      </c>
      <c r="I25" s="1" t="s">
        <v>222</v>
      </c>
      <c r="J25" s="1" t="s">
        <v>123</v>
      </c>
      <c r="K25" s="1" t="s">
        <v>222</v>
      </c>
      <c r="L25" s="1" t="s">
        <v>222</v>
      </c>
      <c r="M25" s="1" t="s">
        <v>124</v>
      </c>
      <c r="N25" s="1" t="s">
        <v>124</v>
      </c>
      <c r="O25" s="1" t="s">
        <v>125</v>
      </c>
      <c r="P25" s="1" t="s">
        <v>126</v>
      </c>
      <c r="Q25" s="1" t="s">
        <v>223</v>
      </c>
      <c r="R25" s="1" t="s">
        <v>128</v>
      </c>
      <c r="S25" s="1" t="s">
        <v>129</v>
      </c>
      <c r="T25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2021-07-16T02:00:45Z</dcterms:created>
  <dcterms:modified xsi:type="dcterms:W3CDTF">2021-07-16T02:06:46Z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3E64B11AC8B04A54B9D1786ACCCF6F96</vt:lpwstr>
  </property>
  <property fmtid="{D5CDD505-2E9C-101B-9397-08002B2CF9AE}" pid="3" name="KSOProductBuildVer">
    <vt:lpwstr>2052-11.1.0.10503</vt:lpwstr>
  </property>
</Properties>
</file>