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<sst xmlns="http://schemas.openxmlformats.org/spreadsheetml/2006/main" count="1042" uniqueCount="396">
  <si>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</si>
  <si>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</si>
  <si>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</si>
  <si>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</si>
  <si>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</si>
  <si>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</si>
  <si>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</si>
  <si>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</si>
  <si>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</si>
  <si>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</si>
  <si>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</si>
  <si>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</si>
  <si>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</si>
  <si>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</si>
  <si>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</si>
  <si>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</si>
  <si>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</si>
  <si>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</si>
  <si>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</si>
  <si>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</si>
  <si>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</si>
  <si>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</si>
  <si>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</si>
  <si>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</si>
  <si>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</si>
  <si>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</si>
  <si>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</si>
  <si>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[斯廷博特斯普林斯]兔耳汽车旅馆(Rabbit Ears Motel)(39986516)</t>
  </si>
  <si>
    <t>标准间1张大床(至少连住2晚及以上)&lt;2人入住&gt;&lt;不退款&gt;&lt;早餐&gt;</t>
  </si>
  <si>
    <t>USD</t>
  </si>
  <si>
    <t>Dumpert/Daniel</t>
  </si>
  <si>
    <t>CA6352210719USD-W</t>
  </si>
  <si>
    <t>未提现</t>
  </si>
  <si>
    <t>携程开票</t>
  </si>
  <si>
    <t>[拉斯维加斯]拉斯维加斯马戏团酒店度假村(Circus Circus Hotel and Resort)(8902554)</t>
  </si>
  <si>
    <t>天际塔楼两张大床房(至少连住2晚及以上)&lt;2人入住&gt;&lt;不退款&gt;</t>
  </si>
  <si>
    <t>Felix/Sarah,Felix/Sarah</t>
  </si>
  <si>
    <t>[赫希]赫尔希景色酒店(HersheyScape Inn)(17527637)</t>
  </si>
  <si>
    <t>标准房, 2 张大床房&lt;2人入住&gt;&lt;不退款&gt;</t>
  </si>
  <si>
    <t>Hicks/Emily</t>
  </si>
  <si>
    <t>[斯廷博特斯普林斯]蒸汽船酒店(The Steamboat Hotel)(39931487)</t>
  </si>
  <si>
    <t>2张双人床房(至少连住2晚及以上)&lt;2人入住&gt;&lt;不退款&gt;</t>
  </si>
  <si>
    <t>Francis/Frank</t>
  </si>
  <si>
    <t>[杜鲁斯]公园岬码头酒店(Park Point Marina Inn)(39949610)</t>
  </si>
  <si>
    <t>陆地景2张大床房(至少连住2晚及以上)&lt;2人入住&gt;&lt;不退款&gt;&lt;早餐&gt;</t>
  </si>
  <si>
    <t>Zdenek/Colin Matthew</t>
  </si>
  <si>
    <t>[阿布西康]阿布西肯/大西洋城苏佩旅馆(Superlodge Absecon/Atlantic City)(39514493)</t>
  </si>
  <si>
    <t>2张大床房(至少连住2晚及以上)&lt;2人入住&gt;&lt;不退款&gt;</t>
  </si>
  <si>
    <t>andrade/darwin,contreras/jomary</t>
  </si>
  <si>
    <t>[韦斯特利]逸景酒店(Pleasant View Inn)(39964404)</t>
  </si>
  <si>
    <t>大床房(至少连住2晚及以上)&lt;2人入住&gt;&lt;不退款&gt;</t>
  </si>
  <si>
    <t>Gannon/Michael</t>
  </si>
  <si>
    <t>[仁川]仁川圆环酒店(Circle Hotel Incheon)(39580242)</t>
  </si>
  <si>
    <t>标准双人间&lt;2人入住&gt;&lt;中宾&gt;&lt;不退款&gt;</t>
  </si>
  <si>
    <t>WANG/YANG</t>
  </si>
  <si>
    <t>[林肯城]阿什利套房式旅馆(The Ashley Inn &amp; Suites)(40056278)</t>
  </si>
  <si>
    <t>特大床房(至少连住2晚及以上)&lt;2人入住&gt;&lt;不退款&gt;</t>
  </si>
  <si>
    <t>Peterson/John louis,Mauseth/Kimberly kay</t>
  </si>
  <si>
    <t>[巴哈撒丁岛]格兰德雷勒德努拉盖酒店(Hotel Grand Relais Dei Nuraghi)(39508374)</t>
  </si>
  <si>
    <t>精致套房(至少连住2晚及以上)&lt;2人入住&gt;&lt;不退款&gt;&lt;早餐&gt;</t>
  </si>
  <si>
    <t>Oksuz/Fatma,Okan/Omer</t>
  </si>
  <si>
    <t>[安大略]安大略机场会议中心大酒店(Ontario Airport Hotel and Conference Center)(39978166)</t>
  </si>
  <si>
    <t>特大房(至少连住2晚及以上)&lt;2人入住&gt;&lt;不退款&gt;</t>
  </si>
  <si>
    <t>Brown/Hilton</t>
  </si>
  <si>
    <t>WANG/DONGYUN</t>
  </si>
  <si>
    <t>[西归浦市]济州神话世界度假酒店-蓝鼎(Landing Jeju Shinhwa World Hotels&amp;Resorts)(15812984)</t>
  </si>
  <si>
    <t>高级双床房&lt;不退款&gt;&lt;2人入住&gt;</t>
  </si>
  <si>
    <t>Kim/Eurl Man,Lee/Wan Suk</t>
  </si>
  <si>
    <t>[平昌郡]平昌阿尔帕西亚洲际度假酒店(Intercontinental Alpensia Pyeongchang Resort, an IHG Hotel)(32404242)</t>
  </si>
  <si>
    <t>山景豪华特大床房（带阳台）(至少连住2晚及以上)&lt;2人入住&gt;&lt;不退款&gt;&lt;早餐&gt;</t>
  </si>
  <si>
    <t>LEE/JUYOUNG</t>
  </si>
  <si>
    <t>[斯波坎]斯波戛纳中心牛津套房酒店(Oxford Suites Downtown Spokane)(39971535)</t>
  </si>
  <si>
    <t>2大号床套房&lt;不退款&gt;&lt;2人入住&gt;</t>
  </si>
  <si>
    <t>Grimes/Dillon</t>
  </si>
  <si>
    <t>[科隆]科隆温德姆酒店(Wyndham Köln)(16047297)</t>
  </si>
  <si>
    <t>标准双人床房(至少连住2晚及以上)&lt;2人入住&gt;&lt;不退款&gt;</t>
  </si>
  <si>
    <t>Tran/Giang,Valentiner/Sophia</t>
  </si>
  <si>
    <t>[洛杉矶]洛杉矶机场希尔顿酒店(Hilton Los Angeles Airport)(8236620)</t>
  </si>
  <si>
    <t>特大床房&lt;2人入住&gt;&lt;中宾&gt;&lt;不退款&gt;</t>
  </si>
  <si>
    <t>QI/HONG</t>
  </si>
  <si>
    <t>[弗里霍尔德]阿美丽肯酒店(American Hotel)(39992600)</t>
  </si>
  <si>
    <t>标准间(至少连住2晚及以上)&lt;2人入住&gt;&lt;不退款&gt;</t>
  </si>
  <si>
    <t>Fuller/Jeremy</t>
  </si>
  <si>
    <t>[蒙特雷]菲斯塔瓦萨勒酒店(Fiesta Versalles)(39578877)</t>
  </si>
  <si>
    <t>标准间&lt;中宾&gt;&lt;不退款&gt;&lt;2人入住&gt;</t>
  </si>
  <si>
    <t>HU/BO</t>
  </si>
  <si>
    <t>[安纳波利斯]安纳波利斯历史酒店(Historic Inns of Annapolis)(39955554)</t>
  </si>
  <si>
    <t>客房, 1 张特大床 (Robert Johnson)(至少连住2晚及以上)&lt;2人入住&gt;&lt;不退款&gt;</t>
  </si>
  <si>
    <t>Zaremski/Gregory</t>
  </si>
  <si>
    <t>[克雷森特城]栀子汽车旅馆(Motel 6-Crescent City, CA)(39911148)</t>
  </si>
  <si>
    <t>标准间1特大床&lt;2人入住&gt;&lt;不退款&gt;</t>
  </si>
  <si>
    <t>Mijon/Nicolas</t>
  </si>
  <si>
    <t>[伊兹密尔]协调套房酒店(Coordinat Suits)(39564986)</t>
  </si>
  <si>
    <t>大工作室(至少连住2晚及以上)&lt;2人入住&gt;&lt;不退款&gt;&lt;早餐&gt;</t>
  </si>
  <si>
    <t>Asaad/Omar</t>
  </si>
  <si>
    <t>[South Whitehall Township]帕克维耶旅馆及会议中心(Parkview Inn and Conference Center)(39989563)</t>
  </si>
  <si>
    <t>标准间1特大床(至少连住2晚及以上)&lt;2人入住&gt;&lt;不退款&gt;&lt;早餐&gt;</t>
  </si>
  <si>
    <t>Imhoff/Anne Erin</t>
  </si>
  <si>
    <t>[格伦登海滩]克拉丽奥瑟夫德度假酒店(Clarion Inn Surfrider Resort)(39982871)</t>
  </si>
  <si>
    <t>Ellard/Ryan</t>
  </si>
  <si>
    <t>[伊斯坦布尔]艾哈迈德艾芬迪克纳吉酒店(Ahmet Efendi Konağı)(39526674)</t>
  </si>
  <si>
    <t>家庭间(至少连住2晚及以上)&lt;2人入住&gt;&lt;不退款&gt;&lt;早餐&gt;</t>
  </si>
  <si>
    <t>Xudur/Xudur,Xudur/Xudur</t>
  </si>
  <si>
    <t>[雅加达]红门优质酒店 @ 范登巴拉特(RedDoorz Plus @ Cideng Barat)(39511705)</t>
  </si>
  <si>
    <t>双人间&lt;2人入住&gt;&lt;不退款&gt;</t>
  </si>
  <si>
    <t>heeren/sherry,yogia/angkoso</t>
  </si>
  <si>
    <t>[阿伦派克]艾伦公园汽车旅馆(Allen Park Motor Lodge)(39931301)</t>
  </si>
  <si>
    <t>经典客房2张双人床(至少连住2晚及以上)&lt;2人入住&gt;&lt;不退款&gt;</t>
  </si>
  <si>
    <t>Washington/Wesley Terrell,Washington/Maria</t>
  </si>
  <si>
    <t>[迪拜]马可·波罗酒店(Marco Polo Hotel)(21903828)</t>
  </si>
  <si>
    <t>豪华双床房&lt;中宾&gt;&lt;不退款&gt;&lt;2人入住&gt;</t>
  </si>
  <si>
    <t>Hu/Ling,Hu/Jiang</t>
  </si>
  <si>
    <t>[干尼亚]维亚吉欧典雅客房酒店(Viaggio Elegant Rooms)(39531757)</t>
  </si>
  <si>
    <t>豪华四人间(至少连住2晚及以上)&lt;2人入住&gt;&lt;不退款&gt;</t>
  </si>
  <si>
    <t>PIPERAKI/SOFIA EMMANOUIL</t>
  </si>
  <si>
    <t>[杰克逊维尔]杰克逊维尔巴特勒大道/绍斯波恩特家乡套房酒店(Hometown Inn &amp; Suites Jacksonville Butler Blvd./Southpoint)(40029727)</t>
  </si>
  <si>
    <t>标准间1张大床&lt;2人入住&gt;&lt;不退款&gt;</t>
  </si>
  <si>
    <t>Sabah/Ibraheem</t>
  </si>
  <si>
    <t>[迈阿密海滩]迈阿密海滩联排别墅酒店(Townhouse Miami Beach)(16094251)</t>
  </si>
  <si>
    <t>标准大号床房(至少连住2晚及以上)&lt;2人入住&gt;&lt;不退款&gt;&lt;早餐&gt;</t>
  </si>
  <si>
    <t>Balin/Timothy</t>
  </si>
  <si>
    <t>[沃沙拉县]寄宿者套房旅馆鹅卵石酒店 - 沃托马(Boarders Inn &amp; Suites by Cobblestone Hotels - Wautoma)(39968239)</t>
  </si>
  <si>
    <t>客房2张大床(至少连住2晚及以上)&lt;2人入住&gt;&lt;不退款&gt;&lt;早餐&gt;</t>
  </si>
  <si>
    <t>Bruch/Randall Scott</t>
  </si>
  <si>
    <t>[圣奥古斯丁]弗拉格勒旅馆(The Flagler Inn)(39907259)</t>
  </si>
  <si>
    <t>标准客房2张大床(至少连住2晚及以上)&lt;2人入住&gt;&lt;不退款&gt;</t>
  </si>
  <si>
    <t>Dergosits/Ashley</t>
  </si>
  <si>
    <t>[卡顿伍德]酒馆酒店(The Tavern Hotel)(39911092)</t>
  </si>
  <si>
    <t>豪华客房1张特大床&lt;不退款&gt;&lt;2人入住&gt;</t>
  </si>
  <si>
    <t>Lindsey/Cherie</t>
  </si>
  <si>
    <t>[韦科]瓦可北麦瑞特万豪费尔菲尔德酒店(Fairfield Inn &amp; Suites by Marriott Waco North)(45826583)</t>
  </si>
  <si>
    <t>双床房(至少连住2晚及以上)&lt;2人入住&gt;&lt;不退款&gt;&lt;早餐&gt;</t>
  </si>
  <si>
    <t>Hosack/Ray</t>
  </si>
  <si>
    <t>赔款</t>
  </si>
  <si>
    <t>[圣塞瓦斯蒂安]赫斯珀里亚多诺斯蒂酒店(Hesperia Donosti)(7043315)</t>
  </si>
  <si>
    <t>特大床房(至少连住2晚及以上)&lt;2人入住&gt;&lt;不退款&gt;&lt;早餐&gt;</t>
  </si>
  <si>
    <t>Bravo Hervias/Javier</t>
  </si>
  <si>
    <t>，</t>
  </si>
  <si>
    <t xml:space="preserve"> 本期扣款63.36</t>
  </si>
  <si>
    <t>A210719103301481</t>
  </si>
  <si>
    <t>USD / THB 当前参考汇率: 32.886</t>
  </si>
  <si>
    <t>总计： 11859.64 USD/
390016.12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</si>
  <si>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</si>
  <si>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</si>
  <si>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</si>
  <si>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</si>
  <si>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</si>
  <si>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</si>
  <si>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</si>
  <si>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</si>
  <si>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</si>
  <si>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</si>
  <si>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</si>
  <si>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</si>
  <si>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</si>
  <si>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</si>
  <si>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</si>
  <si>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</si>
  <si>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</si>
  <si>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2021-07-15</t>
  </si>
  <si>
    <t>2197569</t>
  </si>
  <si>
    <t>瓦可北万豪费尔菲尔德酒店</t>
  </si>
  <si>
    <t>Hosack Ray</t>
  </si>
  <si>
    <t>2021-07-17</t>
  </si>
  <si>
    <t>退房日周结</t>
  </si>
  <si>
    <t>1477.71</t>
  </si>
  <si>
    <t>228.00</t>
  </si>
  <si>
    <t>0</t>
  </si>
  <si>
    <t>0.00</t>
  </si>
  <si>
    <t>携程国际直连(CIT)</t>
  </si>
  <si>
    <t>2021-07-15 11:41:31</t>
  </si>
  <si>
    <t>否</t>
  </si>
  <si>
    <t>汇智国际旅游发展有限公司</t>
  </si>
  <si>
    <t>直连</t>
  </si>
  <si>
    <t>2021-07-14</t>
  </si>
  <si>
    <t>2196078</t>
  </si>
  <si>
    <t>酒馆酒店</t>
  </si>
  <si>
    <t>Lindsey Cherie</t>
  </si>
  <si>
    <t>2021-07-16</t>
  </si>
  <si>
    <t>2528.64</t>
  </si>
  <si>
    <t>390.00</t>
  </si>
  <si>
    <t>2021-07-14 11:23:05</t>
  </si>
  <si>
    <t>2195901</t>
  </si>
  <si>
    <t>杰伯德旅馆</t>
  </si>
  <si>
    <t>Dergosits Ashley</t>
  </si>
  <si>
    <t>2021-07-18</t>
  </si>
  <si>
    <t>2139.62</t>
  </si>
  <si>
    <t>330.00</t>
  </si>
  <si>
    <t>2021-07-14 07:35:36</t>
  </si>
  <si>
    <t>2195873</t>
  </si>
  <si>
    <t>寄宿者套房旅馆鹅卵石酒店 - 沃托马</t>
  </si>
  <si>
    <t>Bruch Randall Scott</t>
  </si>
  <si>
    <t>1569.06</t>
  </si>
  <si>
    <t>242.00</t>
  </si>
  <si>
    <t>2021-07-14 05:40:19</t>
  </si>
  <si>
    <t>2021-07-13</t>
  </si>
  <si>
    <t>2195674</t>
  </si>
  <si>
    <t>迈阿密海滩联排别墅酒店</t>
  </si>
  <si>
    <t>Balin Timothy</t>
  </si>
  <si>
    <t>3076.59</t>
  </si>
  <si>
    <t>474.00</t>
  </si>
  <si>
    <t>2021-07-13 22:37:31</t>
  </si>
  <si>
    <t>2194841</t>
  </si>
  <si>
    <t>杰克逊维尔巴特勒大道/绍斯波恩特家乡套房酒店</t>
  </si>
  <si>
    <t>Sabah Ibraheem</t>
  </si>
  <si>
    <t>2641.71</t>
  </si>
  <si>
    <t>407.00</t>
  </si>
  <si>
    <t>2021-07-13 11:38:32</t>
  </si>
  <si>
    <t>2194545</t>
  </si>
  <si>
    <t>维亚吉欧典雅客房酒店</t>
  </si>
  <si>
    <t>PIPERAKI SOFIA EMMANOUIL</t>
  </si>
  <si>
    <t>1272.47</t>
  </si>
  <si>
    <t>196.00</t>
  </si>
  <si>
    <t>2021-07-13 02:02:13</t>
  </si>
  <si>
    <t>2021-07-12</t>
  </si>
  <si>
    <t>2193264</t>
  </si>
  <si>
    <t>迪拜马克波罗酒店</t>
  </si>
  <si>
    <t>Hu Ling,Hu Jiang</t>
  </si>
  <si>
    <t>506.39</t>
  </si>
  <si>
    <t>78.00</t>
  </si>
  <si>
    <t>2021-07-12 01:56:35</t>
  </si>
  <si>
    <t>2021-07-11</t>
  </si>
  <si>
    <t>2192336</t>
  </si>
  <si>
    <t>艾伦公园汽车旅馆</t>
  </si>
  <si>
    <t>Washington Wesley Terrell,Washington Maria</t>
  </si>
  <si>
    <t>908.91</t>
  </si>
  <si>
    <t>140.00</t>
  </si>
  <si>
    <t>2021-07-11 03:58:39</t>
  </si>
  <si>
    <t>2192285</t>
  </si>
  <si>
    <t>红门优质酒店 @ 范登巴拉特</t>
  </si>
  <si>
    <t>heeren sherry,yogia angkoso</t>
  </si>
  <si>
    <t>363.63</t>
  </si>
  <si>
    <t>56.01</t>
  </si>
  <si>
    <t>2021-07-11 01:14:33</t>
  </si>
  <si>
    <t>2021-07-10</t>
  </si>
  <si>
    <t>2191606</t>
  </si>
  <si>
    <t>艾哈迈德伊芬迪科纳吉酒店</t>
  </si>
  <si>
    <t>Xudur Xudur,Xudur Xudur</t>
  </si>
  <si>
    <t>4090.09</t>
  </si>
  <si>
    <t>630.00</t>
  </si>
  <si>
    <t>2021-07-10 16:09:34</t>
  </si>
  <si>
    <t>2191120</t>
  </si>
  <si>
    <t>冲浪者度假村号角酒店</t>
  </si>
  <si>
    <t>Ellard Ryan</t>
  </si>
  <si>
    <t>3057.83</t>
  </si>
  <si>
    <t>471.00</t>
  </si>
  <si>
    <t>2021-07-10 10:49:36</t>
  </si>
  <si>
    <t>2190880</t>
  </si>
  <si>
    <t>里奇蒙公园景观酒店及会议中心</t>
  </si>
  <si>
    <t>Imhoff Anne Erin</t>
  </si>
  <si>
    <t>1999.60</t>
  </si>
  <si>
    <t>308.00</t>
  </si>
  <si>
    <t>2021-07-10 06:07:30</t>
  </si>
  <si>
    <t>2021-07-09</t>
  </si>
  <si>
    <t>2189172</t>
  </si>
  <si>
    <t>协调套房酒店</t>
  </si>
  <si>
    <t>Asaad Omar</t>
  </si>
  <si>
    <t>1775.10</t>
  </si>
  <si>
    <t>273.00</t>
  </si>
  <si>
    <t>2021-07-09 10:53:33</t>
  </si>
  <si>
    <t>2188906</t>
  </si>
  <si>
    <t>加州新月城 6 号汽车旅馆</t>
  </si>
  <si>
    <t>Mijon Nicolas</t>
  </si>
  <si>
    <t>1729.59</t>
  </si>
  <si>
    <t>266.00</t>
  </si>
  <si>
    <t>2021-07-09 05:18:30</t>
  </si>
  <si>
    <t>2021-07-08</t>
  </si>
  <si>
    <t>2187428</t>
  </si>
  <si>
    <t>安纳波利斯历史旅馆</t>
  </si>
  <si>
    <t>Zaremski Gregory</t>
  </si>
  <si>
    <t>2192.84</t>
  </si>
  <si>
    <t>338.00</t>
  </si>
  <si>
    <t>2021-07-08 05:35:33</t>
  </si>
  <si>
    <t>2021-07-07</t>
  </si>
  <si>
    <t>2187096</t>
  </si>
  <si>
    <t>凡赛尔假日酒店</t>
  </si>
  <si>
    <t>HU BO</t>
  </si>
  <si>
    <t>1402.53</t>
  </si>
  <si>
    <t>216.00</t>
  </si>
  <si>
    <t>2021-07-07 21:09:27</t>
  </si>
  <si>
    <t>2186603</t>
  </si>
  <si>
    <t>阿美丽肯酒店</t>
  </si>
  <si>
    <t>Fuller Jeremy</t>
  </si>
  <si>
    <t>2233.66</t>
  </si>
  <si>
    <t>344.00</t>
  </si>
  <si>
    <t>2021-07-07 15:00:59</t>
  </si>
  <si>
    <t>2186171</t>
  </si>
  <si>
    <t>洛杉矶机场希尔顿酒店</t>
  </si>
  <si>
    <t>QI HONG</t>
  </si>
  <si>
    <t>4350.44</t>
  </si>
  <si>
    <t>670.00</t>
  </si>
  <si>
    <t>2021-07-07 08:16:02</t>
  </si>
  <si>
    <t>2186124</t>
  </si>
  <si>
    <t>科隆温德姆酒店</t>
  </si>
  <si>
    <t>Tran Giang,Valentiner Sophia</t>
  </si>
  <si>
    <t>896.06</t>
  </si>
  <si>
    <t>138.00</t>
  </si>
  <si>
    <t>2021-07-07 05:31:38</t>
  </si>
  <si>
    <t>2021-07-05</t>
  </si>
  <si>
    <t>2184692</t>
  </si>
  <si>
    <t>斯波坎市中心牛津套房酒店</t>
  </si>
  <si>
    <t>Grimes Dillon</t>
  </si>
  <si>
    <t>2290.33</t>
  </si>
  <si>
    <t>353.00</t>
  </si>
  <si>
    <t>2021-07-05 21:39:11</t>
  </si>
  <si>
    <t>2184658</t>
  </si>
  <si>
    <t>平昌阿尔帕西亚洲际度假酒店</t>
  </si>
  <si>
    <t>LEE JUYOUNG</t>
  </si>
  <si>
    <t>1920.51</t>
  </si>
  <si>
    <t>296.00</t>
  </si>
  <si>
    <t>2021-07-05 21:22:49</t>
  </si>
  <si>
    <t>2021-06-30</t>
  </si>
  <si>
    <t>2178416</t>
  </si>
  <si>
    <t>济州神话世界度假酒店-蓝鼎</t>
  </si>
  <si>
    <t>Kim Eurl Man,Lee Wan Suk</t>
  </si>
  <si>
    <t>2590.88</t>
  </si>
  <si>
    <t>400.00</t>
  </si>
  <si>
    <t>2021-06-30 13:11:47</t>
  </si>
  <si>
    <t>2021-06-28</t>
  </si>
  <si>
    <t>2176176</t>
  </si>
  <si>
    <t>仁川圆环酒店</t>
  </si>
  <si>
    <t>WANG DONGYUN</t>
  </si>
  <si>
    <t>672.95</t>
  </si>
  <si>
    <t>104.00</t>
  </si>
  <si>
    <t>2021-06-28 19:13:24</t>
  </si>
  <si>
    <t>2175510</t>
  </si>
  <si>
    <t>安大略机场酒店及会议中心</t>
  </si>
  <si>
    <t>Brown Hilton</t>
  </si>
  <si>
    <t>1332.96</t>
  </si>
  <si>
    <t>206.00</t>
  </si>
  <si>
    <t>2021-06-28 10:24:05</t>
  </si>
  <si>
    <t>2021-06-25</t>
  </si>
  <si>
    <t>2171151</t>
  </si>
  <si>
    <t>雷勒德努拉盖大酒店</t>
  </si>
  <si>
    <t>Oksuz Fatma,Okan Omer</t>
  </si>
  <si>
    <t>6070.15</t>
  </si>
  <si>
    <t>936.00</t>
  </si>
  <si>
    <t>2021-06-25 04:59:18</t>
  </si>
  <si>
    <t>2171137</t>
  </si>
  <si>
    <t>阿什利套房旅馆</t>
  </si>
  <si>
    <t>Peterson John louis,Mauseth Kimberly kay</t>
  </si>
  <si>
    <t>1452.68</t>
  </si>
  <si>
    <t>224.00</t>
  </si>
  <si>
    <t>2021-06-25 03:14:15</t>
  </si>
  <si>
    <t>2021-06-23</t>
  </si>
  <si>
    <t>2169331</t>
  </si>
  <si>
    <t>WANG YANG</t>
  </si>
  <si>
    <t>662.31</t>
  </si>
  <si>
    <t>102.00</t>
  </si>
  <si>
    <t>2021-06-23 22:51:30</t>
  </si>
  <si>
    <t>2169200</t>
  </si>
  <si>
    <t>美景度假村</t>
  </si>
  <si>
    <t>Gannon Michael</t>
  </si>
  <si>
    <t>5817.91</t>
  </si>
  <si>
    <t>896.00</t>
  </si>
  <si>
    <t>2021-06-23 21:33:31</t>
  </si>
  <si>
    <t>2168094</t>
  </si>
  <si>
    <t>大西洋城/阿布西肯超级旅馆</t>
  </si>
  <si>
    <t>andrade darwin,contreras jomary</t>
  </si>
  <si>
    <t>1298.64</t>
  </si>
  <si>
    <t>200.00</t>
  </si>
  <si>
    <t>2021-06-23 09:51:28</t>
  </si>
  <si>
    <t>2021-06-22</t>
  </si>
  <si>
    <t>2166531</t>
  </si>
  <si>
    <t>码头角公园酒店</t>
  </si>
  <si>
    <t>Zdenek Colin Matthew</t>
  </si>
  <si>
    <t>3992.54</t>
  </si>
  <si>
    <t>616.00</t>
  </si>
  <si>
    <t>2021-06-22 11:31:25</t>
  </si>
  <si>
    <t>2166174</t>
  </si>
  <si>
    <t>蒸汽船酒店</t>
  </si>
  <si>
    <t>Francis Frank</t>
  </si>
  <si>
    <t>1762.94</t>
  </si>
  <si>
    <t>272.00</t>
  </si>
  <si>
    <t>2021-06-22 02:30:31</t>
  </si>
  <si>
    <t>2021-06-21</t>
  </si>
  <si>
    <t>2165146</t>
  </si>
  <si>
    <t>赫尔希伊克诺旅馆</t>
  </si>
  <si>
    <t>Hicks Emily</t>
  </si>
  <si>
    <t>2560.81</t>
  </si>
  <si>
    <t>396.00</t>
  </si>
  <si>
    <t>2021-06-21 07:41:59</t>
  </si>
  <si>
    <t>2021-06-15</t>
  </si>
  <si>
    <t>2158414</t>
  </si>
  <si>
    <t>拉斯维加斯马戏团酒店度假村</t>
  </si>
  <si>
    <t>Felix Sarah,Felix Sarah</t>
  </si>
  <si>
    <t>1795.36</t>
  </si>
  <si>
    <t>280.00</t>
  </si>
  <si>
    <t>2021-06-15 21:45:07</t>
  </si>
  <si>
    <t>2021-06-02</t>
  </si>
  <si>
    <t>2141194</t>
  </si>
  <si>
    <t>兔耳汽车旅馆</t>
  </si>
  <si>
    <t>Dumpert Daniel</t>
  </si>
  <si>
    <t>2858.57</t>
  </si>
  <si>
    <t>447.00</t>
  </si>
  <si>
    <t>2021-06-02 06:10:19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</si>
</sst>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15335662156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44390</v>
      </c>
      <c r="G2" s="5">
        <v>44393</v>
      </c>
      <c r="H2" s="4">
        <v>1</v>
      </c>
      <c r="I2" s="4">
        <v>3</v>
      </c>
      <c r="J2" s="4">
        <v>3</v>
      </c>
      <c r="K2" s="4" t="s">
        <v>29</v>
      </c>
      <c r="L2" s="4">
        <v>447</v>
      </c>
      <c r="M2" s="4">
        <v>447</v>
      </c>
      <c r="N2" s="4" t="s">
        <v>30</v>
      </c>
      <c r="O2" s="4" t="s">
        <v>31</v>
      </c>
      <c r="P2" s="4" t="s">
        <v>32</v>
      </c>
      <c r="Q2" s="4">
        <v>0</v>
      </c>
      <c r="R2" s="6">
        <v>44349</v>
      </c>
      <c r="S2" s="5">
        <v>44396</v>
      </c>
      <c r="T2" s="4" t="s">
        <v>33</v>
      </c>
      <c r="U2" s="4">
        <v>447</v>
      </c>
      <c r="V2" s="4">
        <v>0</v>
      </c>
      <c r="W2" s="4">
        <v>0</v>
      </c>
      <c r="X2" s="4">
        <v>2141194</v>
      </c>
    </row>
    <row r="3" s="4" customFormat="1" spans="1:24">
      <c r="A3" s="4">
        <v>15552472566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44385</v>
      </c>
      <c r="G3" s="5">
        <v>44389</v>
      </c>
      <c r="H3" s="4">
        <v>1</v>
      </c>
      <c r="I3" s="4">
        <v>4</v>
      </c>
      <c r="J3" s="4">
        <v>4</v>
      </c>
      <c r="K3" s="4" t="s">
        <v>29</v>
      </c>
      <c r="L3" s="4">
        <v>280</v>
      </c>
      <c r="M3" s="4">
        <v>280</v>
      </c>
      <c r="N3" s="4" t="s">
        <v>36</v>
      </c>
      <c r="O3" s="4" t="s">
        <v>31</v>
      </c>
      <c r="P3" s="4" t="s">
        <v>32</v>
      </c>
      <c r="Q3" s="4">
        <v>0</v>
      </c>
      <c r="R3" s="6">
        <v>44362</v>
      </c>
      <c r="S3" s="5">
        <v>44396</v>
      </c>
      <c r="T3" s="4" t="s">
        <v>33</v>
      </c>
      <c r="U3" s="4">
        <v>280</v>
      </c>
      <c r="V3" s="4">
        <v>0</v>
      </c>
      <c r="W3" s="4">
        <v>0</v>
      </c>
      <c r="X3" s="4">
        <v>2158414</v>
      </c>
    </row>
    <row r="4" s="4" customFormat="1" spans="1:24">
      <c r="A4" s="4">
        <v>15588553889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44393</v>
      </c>
      <c r="G4" s="5">
        <v>44395</v>
      </c>
      <c r="H4" s="4">
        <v>1</v>
      </c>
      <c r="I4" s="4">
        <v>2</v>
      </c>
      <c r="J4" s="4">
        <v>2</v>
      </c>
      <c r="K4" s="4" t="s">
        <v>29</v>
      </c>
      <c r="L4" s="4">
        <v>396</v>
      </c>
      <c r="M4" s="4">
        <v>396</v>
      </c>
      <c r="N4" s="4" t="s">
        <v>39</v>
      </c>
      <c r="O4" s="4" t="s">
        <v>31</v>
      </c>
      <c r="P4" s="4" t="s">
        <v>32</v>
      </c>
      <c r="Q4" s="4">
        <v>0</v>
      </c>
      <c r="R4" s="6">
        <v>44368</v>
      </c>
      <c r="S4" s="5">
        <v>44396</v>
      </c>
      <c r="T4" s="4" t="s">
        <v>33</v>
      </c>
      <c r="U4" s="4">
        <v>396</v>
      </c>
      <c r="V4" s="4">
        <v>0</v>
      </c>
      <c r="W4" s="4">
        <v>0</v>
      </c>
      <c r="X4" s="4">
        <v>2165146</v>
      </c>
    </row>
    <row r="5" s="4" customFormat="1" spans="1:24">
      <c r="A5" s="4">
        <v>15595885468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44391</v>
      </c>
      <c r="G5" s="5">
        <v>44393</v>
      </c>
      <c r="H5" s="4">
        <v>1</v>
      </c>
      <c r="I5" s="4">
        <v>2</v>
      </c>
      <c r="J5" s="4">
        <v>2</v>
      </c>
      <c r="K5" s="4" t="s">
        <v>29</v>
      </c>
      <c r="L5" s="4">
        <v>272</v>
      </c>
      <c r="M5" s="4">
        <v>272</v>
      </c>
      <c r="N5" s="4" t="s">
        <v>42</v>
      </c>
      <c r="O5" s="4" t="s">
        <v>31</v>
      </c>
      <c r="P5" s="4" t="s">
        <v>32</v>
      </c>
      <c r="Q5" s="4">
        <v>0</v>
      </c>
      <c r="R5" s="6">
        <v>44369</v>
      </c>
      <c r="S5" s="5">
        <v>44396</v>
      </c>
      <c r="T5" s="4" t="s">
        <v>33</v>
      </c>
      <c r="U5" s="4">
        <v>272</v>
      </c>
      <c r="V5" s="4">
        <v>0</v>
      </c>
      <c r="W5" s="4">
        <v>0</v>
      </c>
      <c r="X5" s="4">
        <v>2166174</v>
      </c>
    </row>
    <row r="6" s="4" customFormat="1" spans="1:24">
      <c r="A6" s="4">
        <v>15596843484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44393</v>
      </c>
      <c r="G6" s="5">
        <v>44395</v>
      </c>
      <c r="H6" s="4">
        <v>1</v>
      </c>
      <c r="I6" s="4">
        <v>2</v>
      </c>
      <c r="J6" s="4">
        <v>2</v>
      </c>
      <c r="K6" s="4" t="s">
        <v>29</v>
      </c>
      <c r="L6" s="4">
        <v>616</v>
      </c>
      <c r="M6" s="4">
        <v>616</v>
      </c>
      <c r="N6" s="4" t="s">
        <v>45</v>
      </c>
      <c r="O6" s="4" t="s">
        <v>31</v>
      </c>
      <c r="P6" s="4" t="s">
        <v>32</v>
      </c>
      <c r="Q6" s="4">
        <v>0</v>
      </c>
      <c r="R6" s="6">
        <v>44369</v>
      </c>
      <c r="S6" s="5">
        <v>44396</v>
      </c>
      <c r="T6" s="4" t="s">
        <v>33</v>
      </c>
      <c r="U6" s="4">
        <v>616</v>
      </c>
      <c r="V6" s="4">
        <v>0</v>
      </c>
      <c r="W6" s="4">
        <v>0</v>
      </c>
      <c r="X6" s="4">
        <v>2166531</v>
      </c>
    </row>
    <row r="7" s="4" customFormat="1" spans="1:24">
      <c r="A7" s="4">
        <v>15604024522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44387</v>
      </c>
      <c r="G7" s="5">
        <v>44389</v>
      </c>
      <c r="H7" s="4">
        <v>1</v>
      </c>
      <c r="I7" s="4">
        <v>2</v>
      </c>
      <c r="J7" s="4">
        <v>2</v>
      </c>
      <c r="K7" s="4" t="s">
        <v>29</v>
      </c>
      <c r="L7" s="4">
        <v>200</v>
      </c>
      <c r="M7" s="4">
        <v>200</v>
      </c>
      <c r="N7" s="4" t="s">
        <v>48</v>
      </c>
      <c r="O7" s="4" t="s">
        <v>31</v>
      </c>
      <c r="P7" s="4" t="s">
        <v>32</v>
      </c>
      <c r="Q7" s="4">
        <v>0</v>
      </c>
      <c r="R7" s="6">
        <v>44370</v>
      </c>
      <c r="S7" s="5">
        <v>44396</v>
      </c>
      <c r="T7" s="4" t="s">
        <v>33</v>
      </c>
      <c r="U7" s="4">
        <v>200</v>
      </c>
      <c r="V7" s="4">
        <v>0</v>
      </c>
      <c r="W7" s="4">
        <v>0</v>
      </c>
      <c r="X7" s="4">
        <v>2168094</v>
      </c>
    </row>
    <row r="8" s="4" customFormat="1" spans="1:24">
      <c r="A8" s="4">
        <v>15610156604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44393</v>
      </c>
      <c r="G8" s="5">
        <v>44395</v>
      </c>
      <c r="H8" s="4">
        <v>1</v>
      </c>
      <c r="I8" s="4">
        <v>2</v>
      </c>
      <c r="J8" s="4">
        <v>2</v>
      </c>
      <c r="K8" s="4" t="s">
        <v>29</v>
      </c>
      <c r="L8" s="4">
        <v>896</v>
      </c>
      <c r="M8" s="4">
        <v>896</v>
      </c>
      <c r="N8" s="4" t="s">
        <v>51</v>
      </c>
      <c r="O8" s="4" t="s">
        <v>31</v>
      </c>
      <c r="P8" s="4" t="s">
        <v>32</v>
      </c>
      <c r="Q8" s="4">
        <v>0</v>
      </c>
      <c r="R8" s="6">
        <v>44370</v>
      </c>
      <c r="S8" s="5">
        <v>44396</v>
      </c>
      <c r="T8" s="4" t="s">
        <v>33</v>
      </c>
      <c r="U8" s="4">
        <v>896</v>
      </c>
      <c r="V8" s="4">
        <v>0</v>
      </c>
      <c r="W8" s="4">
        <v>0</v>
      </c>
      <c r="X8" s="4">
        <v>2169200</v>
      </c>
    </row>
    <row r="9" s="4" customFormat="1" spans="1:24">
      <c r="A9" s="4">
        <v>15610570664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44391</v>
      </c>
      <c r="G9" s="5">
        <v>44393</v>
      </c>
      <c r="H9" s="4">
        <v>1</v>
      </c>
      <c r="I9" s="4">
        <v>2</v>
      </c>
      <c r="J9" s="4">
        <v>2</v>
      </c>
      <c r="K9" s="4" t="s">
        <v>29</v>
      </c>
      <c r="L9" s="4">
        <v>102</v>
      </c>
      <c r="M9" s="4">
        <v>102</v>
      </c>
      <c r="N9" s="4" t="s">
        <v>54</v>
      </c>
      <c r="O9" s="4" t="s">
        <v>31</v>
      </c>
      <c r="P9" s="4" t="s">
        <v>32</v>
      </c>
      <c r="Q9" s="4">
        <v>0</v>
      </c>
      <c r="R9" s="6">
        <v>44370</v>
      </c>
      <c r="S9" s="5">
        <v>44396</v>
      </c>
      <c r="T9" s="4" t="s">
        <v>33</v>
      </c>
      <c r="U9" s="4">
        <v>102</v>
      </c>
      <c r="V9" s="4">
        <v>0</v>
      </c>
      <c r="W9" s="4">
        <v>0</v>
      </c>
      <c r="X9" s="4">
        <v>2169331</v>
      </c>
    </row>
    <row r="10" s="4" customFormat="1" spans="1:24">
      <c r="A10" s="4">
        <v>15618728319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44388</v>
      </c>
      <c r="G10" s="5">
        <v>44390</v>
      </c>
      <c r="H10" s="4">
        <v>1</v>
      </c>
      <c r="I10" s="4">
        <v>2</v>
      </c>
      <c r="J10" s="4">
        <v>2</v>
      </c>
      <c r="K10" s="4" t="s">
        <v>29</v>
      </c>
      <c r="L10" s="4">
        <v>224</v>
      </c>
      <c r="M10" s="4">
        <v>224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44372</v>
      </c>
      <c r="S10" s="5">
        <v>44396</v>
      </c>
      <c r="T10" s="4" t="s">
        <v>33</v>
      </c>
      <c r="U10" s="4">
        <v>224</v>
      </c>
      <c r="V10" s="4">
        <v>0</v>
      </c>
      <c r="W10" s="4">
        <v>0</v>
      </c>
      <c r="X10" s="4">
        <v>2171137</v>
      </c>
    </row>
    <row r="11" s="4" customFormat="1" spans="1:24">
      <c r="A11" s="4">
        <v>15618773416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44387</v>
      </c>
      <c r="G11" s="5">
        <v>44389</v>
      </c>
      <c r="H11" s="4">
        <v>1</v>
      </c>
      <c r="I11" s="4">
        <v>2</v>
      </c>
      <c r="J11" s="4">
        <v>2</v>
      </c>
      <c r="K11" s="4" t="s">
        <v>29</v>
      </c>
      <c r="L11" s="4">
        <v>936</v>
      </c>
      <c r="M11" s="4">
        <v>936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44372</v>
      </c>
      <c r="S11" s="5">
        <v>44396</v>
      </c>
      <c r="T11" s="4" t="s">
        <v>33</v>
      </c>
      <c r="U11" s="4">
        <v>936</v>
      </c>
      <c r="V11" s="4">
        <v>0</v>
      </c>
      <c r="W11" s="4">
        <v>0</v>
      </c>
      <c r="X11" s="4">
        <v>2171151</v>
      </c>
    </row>
    <row r="12" s="4" customFormat="1" spans="1:24">
      <c r="A12" s="4">
        <v>15641691212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44393</v>
      </c>
      <c r="G12" s="5">
        <v>44395</v>
      </c>
      <c r="H12" s="4">
        <v>1</v>
      </c>
      <c r="I12" s="4">
        <v>2</v>
      </c>
      <c r="J12" s="4">
        <v>2</v>
      </c>
      <c r="K12" s="4" t="s">
        <v>29</v>
      </c>
      <c r="L12" s="4">
        <v>206</v>
      </c>
      <c r="M12" s="4">
        <v>206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44375</v>
      </c>
      <c r="S12" s="5">
        <v>44396</v>
      </c>
      <c r="T12" s="4" t="s">
        <v>33</v>
      </c>
      <c r="U12" s="4">
        <v>206</v>
      </c>
      <c r="V12" s="4">
        <v>0</v>
      </c>
      <c r="W12" s="4">
        <v>0</v>
      </c>
      <c r="X12" s="4">
        <v>2175510</v>
      </c>
    </row>
    <row r="13" s="4" customFormat="1" spans="1:24">
      <c r="A13" s="4">
        <v>15646865448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44391</v>
      </c>
      <c r="G13" s="5">
        <v>44393</v>
      </c>
      <c r="H13" s="4">
        <v>1</v>
      </c>
      <c r="I13" s="4">
        <v>2</v>
      </c>
      <c r="J13" s="4">
        <v>2</v>
      </c>
      <c r="K13" s="4" t="s">
        <v>29</v>
      </c>
      <c r="L13" s="4">
        <v>104</v>
      </c>
      <c r="M13" s="4">
        <v>104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44375</v>
      </c>
      <c r="S13" s="5">
        <v>44396</v>
      </c>
      <c r="T13" s="4" t="s">
        <v>33</v>
      </c>
      <c r="U13" s="4">
        <v>104</v>
      </c>
      <c r="V13" s="4">
        <v>0</v>
      </c>
      <c r="W13" s="4">
        <v>0</v>
      </c>
      <c r="X13" s="4">
        <v>2176176</v>
      </c>
    </row>
    <row r="14" s="4" customFormat="1" spans="1:24">
      <c r="A14" s="4">
        <v>15657707677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44389</v>
      </c>
      <c r="G14" s="5">
        <v>44393</v>
      </c>
      <c r="H14" s="4">
        <v>1</v>
      </c>
      <c r="I14" s="4">
        <v>4</v>
      </c>
      <c r="J14" s="4">
        <v>4</v>
      </c>
      <c r="K14" s="4" t="s">
        <v>29</v>
      </c>
      <c r="L14" s="4">
        <v>400</v>
      </c>
      <c r="M14" s="4">
        <v>400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44377</v>
      </c>
      <c r="S14" s="5">
        <v>44396</v>
      </c>
      <c r="T14" s="4" t="s">
        <v>33</v>
      </c>
      <c r="U14" s="4">
        <v>400</v>
      </c>
      <c r="V14" s="4">
        <v>0</v>
      </c>
      <c r="W14" s="4">
        <v>0</v>
      </c>
      <c r="X14" s="4">
        <v>2178416</v>
      </c>
    </row>
    <row r="15" s="4" customFormat="1" spans="1:24">
      <c r="A15" s="4">
        <v>15707505540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44391</v>
      </c>
      <c r="G15" s="5">
        <v>44393</v>
      </c>
      <c r="H15" s="4">
        <v>1</v>
      </c>
      <c r="I15" s="4">
        <v>2</v>
      </c>
      <c r="J15" s="4">
        <v>2</v>
      </c>
      <c r="K15" s="4" t="s">
        <v>29</v>
      </c>
      <c r="L15" s="4">
        <v>296</v>
      </c>
      <c r="M15" s="4">
        <v>296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44382</v>
      </c>
      <c r="S15" s="5">
        <v>44396</v>
      </c>
      <c r="T15" s="4" t="s">
        <v>33</v>
      </c>
      <c r="U15" s="4">
        <v>296</v>
      </c>
      <c r="V15" s="4">
        <v>0</v>
      </c>
      <c r="W15" s="4">
        <v>0</v>
      </c>
      <c r="X15" s="4">
        <v>2184658</v>
      </c>
    </row>
    <row r="16" s="4" customFormat="1" spans="1:24">
      <c r="A16" s="4">
        <v>15707592518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44389</v>
      </c>
      <c r="G16" s="5">
        <v>44391</v>
      </c>
      <c r="H16" s="4">
        <v>1</v>
      </c>
      <c r="I16" s="4">
        <v>2</v>
      </c>
      <c r="J16" s="4">
        <v>2</v>
      </c>
      <c r="K16" s="4" t="s">
        <v>29</v>
      </c>
      <c r="L16" s="4">
        <v>353</v>
      </c>
      <c r="M16" s="4">
        <v>353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44382</v>
      </c>
      <c r="S16" s="5">
        <v>44396</v>
      </c>
      <c r="T16" s="4" t="s">
        <v>33</v>
      </c>
      <c r="U16" s="4">
        <v>353</v>
      </c>
      <c r="V16" s="4">
        <v>0</v>
      </c>
      <c r="W16" s="4">
        <v>0</v>
      </c>
      <c r="X16" s="4">
        <v>2184692</v>
      </c>
    </row>
    <row r="17" s="4" customFormat="1" spans="1:24">
      <c r="A17" s="4">
        <v>15720691657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44389</v>
      </c>
      <c r="G17" s="5">
        <v>44391</v>
      </c>
      <c r="H17" s="4">
        <v>1</v>
      </c>
      <c r="I17" s="4">
        <v>2</v>
      </c>
      <c r="J17" s="4">
        <v>2</v>
      </c>
      <c r="K17" s="4" t="s">
        <v>29</v>
      </c>
      <c r="L17" s="4">
        <v>138</v>
      </c>
      <c r="M17" s="4">
        <v>138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44384</v>
      </c>
      <c r="S17" s="5">
        <v>44396</v>
      </c>
      <c r="T17" s="4" t="s">
        <v>33</v>
      </c>
      <c r="U17" s="4">
        <v>138</v>
      </c>
      <c r="V17" s="4">
        <v>0</v>
      </c>
      <c r="W17" s="4">
        <v>0</v>
      </c>
      <c r="X17" s="4">
        <v>2186124</v>
      </c>
    </row>
    <row r="18" s="4" customFormat="1" spans="1:24">
      <c r="A18" s="4">
        <v>15720865965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44388</v>
      </c>
      <c r="G18" s="5">
        <v>44393</v>
      </c>
      <c r="H18" s="4">
        <v>1</v>
      </c>
      <c r="I18" s="4">
        <v>5</v>
      </c>
      <c r="J18" s="4">
        <v>5</v>
      </c>
      <c r="K18" s="4" t="s">
        <v>29</v>
      </c>
      <c r="L18" s="4">
        <v>670</v>
      </c>
      <c r="M18" s="4">
        <v>670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44384</v>
      </c>
      <c r="S18" s="5">
        <v>44396</v>
      </c>
      <c r="T18" s="4" t="s">
        <v>33</v>
      </c>
      <c r="U18" s="4">
        <v>670</v>
      </c>
      <c r="V18" s="4">
        <v>0</v>
      </c>
      <c r="W18" s="4">
        <v>0</v>
      </c>
      <c r="X18" s="4">
        <v>2186171</v>
      </c>
    </row>
    <row r="19" s="4" customFormat="1" spans="1:24">
      <c r="A19" s="4">
        <v>15723097776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44389</v>
      </c>
      <c r="G19" s="5">
        <v>44391</v>
      </c>
      <c r="H19" s="4">
        <v>1</v>
      </c>
      <c r="I19" s="4">
        <v>2</v>
      </c>
      <c r="J19" s="4">
        <v>2</v>
      </c>
      <c r="K19" s="4" t="s">
        <v>29</v>
      </c>
      <c r="L19" s="4">
        <v>344</v>
      </c>
      <c r="M19" s="4">
        <v>344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44384</v>
      </c>
      <c r="S19" s="5">
        <v>44396</v>
      </c>
      <c r="T19" s="4" t="s">
        <v>33</v>
      </c>
      <c r="U19" s="4">
        <v>344</v>
      </c>
      <c r="V19" s="4">
        <v>0</v>
      </c>
      <c r="W19" s="4">
        <v>0</v>
      </c>
      <c r="X19" s="4">
        <v>2186603</v>
      </c>
    </row>
    <row r="20" s="4" customFormat="1" spans="1:24">
      <c r="A20" s="4">
        <v>15728433504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44384</v>
      </c>
      <c r="G20" s="5">
        <v>44390</v>
      </c>
      <c r="H20" s="4">
        <v>1</v>
      </c>
      <c r="I20" s="4">
        <v>6</v>
      </c>
      <c r="J20" s="4">
        <v>6</v>
      </c>
      <c r="K20" s="4" t="s">
        <v>29</v>
      </c>
      <c r="L20" s="4">
        <v>216</v>
      </c>
      <c r="M20" s="4">
        <v>216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44384</v>
      </c>
      <c r="S20" s="5">
        <v>44396</v>
      </c>
      <c r="T20" s="4" t="s">
        <v>33</v>
      </c>
      <c r="U20" s="4">
        <v>216</v>
      </c>
      <c r="V20" s="4">
        <v>0</v>
      </c>
      <c r="W20" s="4">
        <v>0</v>
      </c>
      <c r="X20" s="4">
        <v>2187096</v>
      </c>
    </row>
    <row r="21" s="4" customFormat="1" spans="1:24">
      <c r="A21" s="4">
        <v>15729945596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44388</v>
      </c>
      <c r="G21" s="5">
        <v>44390</v>
      </c>
      <c r="H21" s="4">
        <v>1</v>
      </c>
      <c r="I21" s="4">
        <v>2</v>
      </c>
      <c r="J21" s="4">
        <v>2</v>
      </c>
      <c r="K21" s="4" t="s">
        <v>29</v>
      </c>
      <c r="L21" s="4">
        <v>338</v>
      </c>
      <c r="M21" s="4">
        <v>338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44385</v>
      </c>
      <c r="S21" s="5">
        <v>44396</v>
      </c>
      <c r="T21" s="4" t="s">
        <v>33</v>
      </c>
      <c r="U21" s="4">
        <v>338</v>
      </c>
      <c r="V21" s="4">
        <v>0</v>
      </c>
      <c r="W21" s="4">
        <v>0</v>
      </c>
      <c r="X21" s="4">
        <v>2187428</v>
      </c>
    </row>
    <row r="22" s="4" customFormat="1" spans="1:24">
      <c r="A22" s="4">
        <v>15740693392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44388</v>
      </c>
      <c r="G22" s="5">
        <v>44390</v>
      </c>
      <c r="H22" s="4">
        <v>1</v>
      </c>
      <c r="I22" s="4">
        <v>2</v>
      </c>
      <c r="J22" s="4">
        <v>2</v>
      </c>
      <c r="K22" s="4" t="s">
        <v>29</v>
      </c>
      <c r="L22" s="4">
        <v>266</v>
      </c>
      <c r="M22" s="4">
        <v>266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44386</v>
      </c>
      <c r="S22" s="5">
        <v>44396</v>
      </c>
      <c r="T22" s="4" t="s">
        <v>33</v>
      </c>
      <c r="U22" s="4">
        <v>266</v>
      </c>
      <c r="V22" s="4">
        <v>0</v>
      </c>
      <c r="W22" s="4">
        <v>0</v>
      </c>
      <c r="X22" s="4">
        <v>2188906</v>
      </c>
    </row>
    <row r="23" s="4" customFormat="1" spans="1:24">
      <c r="A23" s="4">
        <v>15741548642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44387</v>
      </c>
      <c r="G23" s="5">
        <v>44392</v>
      </c>
      <c r="H23" s="4">
        <v>1</v>
      </c>
      <c r="I23" s="4">
        <v>5</v>
      </c>
      <c r="J23" s="4">
        <v>5</v>
      </c>
      <c r="K23" s="4" t="s">
        <v>29</v>
      </c>
      <c r="L23" s="4">
        <v>273</v>
      </c>
      <c r="M23" s="4">
        <v>273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44386</v>
      </c>
      <c r="S23" s="5">
        <v>44396</v>
      </c>
      <c r="T23" s="4" t="s">
        <v>33</v>
      </c>
      <c r="U23" s="4">
        <v>273</v>
      </c>
      <c r="V23" s="4">
        <v>0</v>
      </c>
      <c r="W23" s="4">
        <v>0</v>
      </c>
      <c r="X23" s="4">
        <v>2189172</v>
      </c>
    </row>
    <row r="24" s="4" customFormat="1" spans="1:24">
      <c r="A24" s="4">
        <v>15750029705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44388</v>
      </c>
      <c r="G24" s="5">
        <v>44392</v>
      </c>
      <c r="H24" s="4">
        <v>1</v>
      </c>
      <c r="I24" s="4">
        <v>4</v>
      </c>
      <c r="J24" s="4">
        <v>4</v>
      </c>
      <c r="K24" s="4" t="s">
        <v>29</v>
      </c>
      <c r="L24" s="4">
        <v>308</v>
      </c>
      <c r="M24" s="4">
        <v>308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44387</v>
      </c>
      <c r="S24" s="5">
        <v>44396</v>
      </c>
      <c r="T24" s="4" t="s">
        <v>33</v>
      </c>
      <c r="U24" s="4">
        <v>308</v>
      </c>
      <c r="V24" s="4">
        <v>0</v>
      </c>
      <c r="W24" s="4">
        <v>0</v>
      </c>
      <c r="X24" s="4">
        <v>2190880</v>
      </c>
    </row>
    <row r="25" s="4" customFormat="1" spans="1:24">
      <c r="A25" s="4">
        <v>15750857989</v>
      </c>
      <c r="B25" s="4" t="s">
        <v>25</v>
      </c>
      <c r="C25" s="4" t="s">
        <v>26</v>
      </c>
      <c r="D25" s="4" t="s">
        <v>98</v>
      </c>
      <c r="E25" s="4" t="s">
        <v>47</v>
      </c>
      <c r="F25" s="5">
        <v>44388</v>
      </c>
      <c r="G25" s="5">
        <v>44390</v>
      </c>
      <c r="H25" s="4">
        <v>1</v>
      </c>
      <c r="I25" s="4">
        <v>2</v>
      </c>
      <c r="J25" s="4">
        <v>2</v>
      </c>
      <c r="K25" s="4" t="s">
        <v>29</v>
      </c>
      <c r="L25" s="4">
        <v>471</v>
      </c>
      <c r="M25" s="4">
        <v>471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44387</v>
      </c>
      <c r="S25" s="5">
        <v>44396</v>
      </c>
      <c r="T25" s="4" t="s">
        <v>33</v>
      </c>
      <c r="U25" s="4">
        <v>471</v>
      </c>
      <c r="V25" s="4">
        <v>0</v>
      </c>
      <c r="W25" s="4">
        <v>0</v>
      </c>
      <c r="X25" s="4">
        <v>2191120</v>
      </c>
    </row>
    <row r="26" s="4" customFormat="1" spans="1:24">
      <c r="A26" s="4">
        <v>15755675499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44387</v>
      </c>
      <c r="G26" s="5">
        <v>44394</v>
      </c>
      <c r="H26" s="4">
        <v>2</v>
      </c>
      <c r="I26" s="4">
        <v>7</v>
      </c>
      <c r="J26" s="4">
        <v>14</v>
      </c>
      <c r="K26" s="4" t="s">
        <v>29</v>
      </c>
      <c r="L26" s="4">
        <v>630</v>
      </c>
      <c r="M26" s="4">
        <v>630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44387</v>
      </c>
      <c r="S26" s="5">
        <v>44396</v>
      </c>
      <c r="T26" s="4" t="s">
        <v>33</v>
      </c>
      <c r="U26" s="4">
        <v>630</v>
      </c>
      <c r="V26" s="4">
        <v>0</v>
      </c>
      <c r="W26" s="4">
        <v>0</v>
      </c>
      <c r="X26" s="4">
        <v>2191606</v>
      </c>
    </row>
    <row r="27" s="4" customFormat="1" spans="1:24">
      <c r="A27" s="4">
        <v>15760431521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44392</v>
      </c>
      <c r="G27" s="5">
        <v>44395</v>
      </c>
      <c r="H27" s="4">
        <v>1</v>
      </c>
      <c r="I27" s="4">
        <v>3</v>
      </c>
      <c r="J27" s="4">
        <v>3</v>
      </c>
      <c r="K27" s="4" t="s">
        <v>29</v>
      </c>
      <c r="L27" s="4">
        <v>56</v>
      </c>
      <c r="M27" s="4">
        <v>56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44388</v>
      </c>
      <c r="S27" s="5">
        <v>44396</v>
      </c>
      <c r="T27" s="4" t="s">
        <v>33</v>
      </c>
      <c r="U27" s="4">
        <v>56</v>
      </c>
      <c r="V27" s="4">
        <v>0</v>
      </c>
      <c r="W27" s="4">
        <v>0</v>
      </c>
      <c r="X27" s="4">
        <v>2192285</v>
      </c>
    </row>
    <row r="28" s="4" customFormat="1" spans="1:24">
      <c r="A28" s="4">
        <v>15760673922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44388</v>
      </c>
      <c r="G28" s="5">
        <v>44390</v>
      </c>
      <c r="H28" s="4">
        <v>1</v>
      </c>
      <c r="I28" s="4">
        <v>2</v>
      </c>
      <c r="J28" s="4">
        <v>2</v>
      </c>
      <c r="K28" s="4" t="s">
        <v>29</v>
      </c>
      <c r="L28" s="4">
        <v>140</v>
      </c>
      <c r="M28" s="4">
        <v>140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44388</v>
      </c>
      <c r="S28" s="5">
        <v>44396</v>
      </c>
      <c r="T28" s="4" t="s">
        <v>33</v>
      </c>
      <c r="U28" s="4">
        <v>140</v>
      </c>
      <c r="V28" s="4">
        <v>0</v>
      </c>
      <c r="W28" s="4">
        <v>0</v>
      </c>
      <c r="X28" s="4">
        <v>2192336</v>
      </c>
    </row>
    <row r="29" s="4" customFormat="1" spans="1:24">
      <c r="A29" s="4">
        <v>15772398594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44389</v>
      </c>
      <c r="G29" s="5">
        <v>44392</v>
      </c>
      <c r="H29" s="4">
        <v>1</v>
      </c>
      <c r="I29" s="4">
        <v>3</v>
      </c>
      <c r="J29" s="4">
        <v>3</v>
      </c>
      <c r="K29" s="4" t="s">
        <v>29</v>
      </c>
      <c r="L29" s="4">
        <v>78</v>
      </c>
      <c r="M29" s="4">
        <v>78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44389</v>
      </c>
      <c r="S29" s="5">
        <v>44396</v>
      </c>
      <c r="T29" s="4" t="s">
        <v>33</v>
      </c>
      <c r="U29" s="4">
        <v>78</v>
      </c>
      <c r="V29" s="4">
        <v>0</v>
      </c>
      <c r="W29" s="4">
        <v>0</v>
      </c>
      <c r="X29" s="4">
        <v>2193264</v>
      </c>
    </row>
    <row r="30" s="4" customFormat="1" spans="1:24">
      <c r="A30" s="4">
        <v>15784850638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44392</v>
      </c>
      <c r="G30" s="5">
        <v>44394</v>
      </c>
      <c r="H30" s="4">
        <v>1</v>
      </c>
      <c r="I30" s="4">
        <v>2</v>
      </c>
      <c r="J30" s="4">
        <v>2</v>
      </c>
      <c r="K30" s="4" t="s">
        <v>29</v>
      </c>
      <c r="L30" s="4">
        <v>196</v>
      </c>
      <c r="M30" s="4">
        <v>196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44390</v>
      </c>
      <c r="S30" s="5">
        <v>44396</v>
      </c>
      <c r="T30" s="4" t="s">
        <v>33</v>
      </c>
      <c r="U30" s="4">
        <v>196</v>
      </c>
      <c r="V30" s="4">
        <v>0</v>
      </c>
      <c r="W30" s="4">
        <v>0</v>
      </c>
      <c r="X30" s="4">
        <v>2194545</v>
      </c>
    </row>
    <row r="31" s="4" customFormat="1" spans="1:24">
      <c r="A31" s="4">
        <v>15786171125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44390</v>
      </c>
      <c r="G31" s="5">
        <v>44395</v>
      </c>
      <c r="H31" s="4">
        <v>1</v>
      </c>
      <c r="I31" s="4">
        <v>5</v>
      </c>
      <c r="J31" s="4">
        <v>5</v>
      </c>
      <c r="K31" s="4" t="s">
        <v>29</v>
      </c>
      <c r="L31" s="4">
        <v>407</v>
      </c>
      <c r="M31" s="4">
        <v>407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44390</v>
      </c>
      <c r="S31" s="5">
        <v>44396</v>
      </c>
      <c r="T31" s="4" t="s">
        <v>33</v>
      </c>
      <c r="U31" s="4">
        <v>407</v>
      </c>
      <c r="V31" s="4">
        <v>0</v>
      </c>
      <c r="W31" s="4">
        <v>0</v>
      </c>
      <c r="X31" s="4">
        <v>2194841</v>
      </c>
    </row>
    <row r="32" s="4" customFormat="1" spans="1:24">
      <c r="A32" s="4">
        <v>15793263350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44390</v>
      </c>
      <c r="G32" s="5">
        <v>44394</v>
      </c>
      <c r="H32" s="4">
        <v>1</v>
      </c>
      <c r="I32" s="4">
        <v>4</v>
      </c>
      <c r="J32" s="4">
        <v>4</v>
      </c>
      <c r="K32" s="4" t="s">
        <v>29</v>
      </c>
      <c r="L32" s="4">
        <v>474</v>
      </c>
      <c r="M32" s="4">
        <v>474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44390</v>
      </c>
      <c r="S32" s="5">
        <v>44396</v>
      </c>
      <c r="T32" s="4" t="s">
        <v>33</v>
      </c>
      <c r="U32" s="4">
        <v>474</v>
      </c>
      <c r="V32" s="4">
        <v>0</v>
      </c>
      <c r="W32" s="4">
        <v>0</v>
      </c>
      <c r="X32" s="4">
        <v>2195674</v>
      </c>
    </row>
    <row r="33" s="4" customFormat="1" spans="1:24">
      <c r="A33" s="4">
        <v>15794211013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44391</v>
      </c>
      <c r="G33" s="5">
        <v>44393</v>
      </c>
      <c r="H33" s="4">
        <v>1</v>
      </c>
      <c r="I33" s="4">
        <v>2</v>
      </c>
      <c r="J33" s="4">
        <v>2</v>
      </c>
      <c r="K33" s="4" t="s">
        <v>29</v>
      </c>
      <c r="L33" s="4">
        <v>242</v>
      </c>
      <c r="M33" s="4">
        <v>242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44391</v>
      </c>
      <c r="S33" s="5">
        <v>44396</v>
      </c>
      <c r="T33" s="4" t="s">
        <v>33</v>
      </c>
      <c r="U33" s="4">
        <v>242</v>
      </c>
      <c r="V33" s="4">
        <v>0</v>
      </c>
      <c r="W33" s="4">
        <v>0</v>
      </c>
      <c r="X33" s="4">
        <v>2195873</v>
      </c>
    </row>
    <row r="34" s="4" customFormat="1" spans="1:24">
      <c r="A34" s="4">
        <v>15794329850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44393</v>
      </c>
      <c r="G34" s="5">
        <v>44395</v>
      </c>
      <c r="H34" s="4">
        <v>1</v>
      </c>
      <c r="I34" s="4">
        <v>2</v>
      </c>
      <c r="J34" s="4">
        <v>2</v>
      </c>
      <c r="K34" s="4" t="s">
        <v>29</v>
      </c>
      <c r="L34" s="4">
        <v>330</v>
      </c>
      <c r="M34" s="4">
        <v>330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44391</v>
      </c>
      <c r="S34" s="5">
        <v>44396</v>
      </c>
      <c r="T34" s="4" t="s">
        <v>33</v>
      </c>
      <c r="U34" s="4">
        <v>330</v>
      </c>
      <c r="V34" s="4">
        <v>0</v>
      </c>
      <c r="W34" s="4">
        <v>0</v>
      </c>
      <c r="X34" s="4">
        <v>2195901</v>
      </c>
    </row>
    <row r="35" s="4" customFormat="1" spans="1:24">
      <c r="A35" s="4">
        <v>15795320652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44391</v>
      </c>
      <c r="G35" s="5">
        <v>44393</v>
      </c>
      <c r="H35" s="4">
        <v>1</v>
      </c>
      <c r="I35" s="4">
        <v>2</v>
      </c>
      <c r="J35" s="4">
        <v>2</v>
      </c>
      <c r="K35" s="4" t="s">
        <v>29</v>
      </c>
      <c r="L35" s="4">
        <v>390</v>
      </c>
      <c r="M35" s="4">
        <v>390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44391</v>
      </c>
      <c r="S35" s="5">
        <v>44396</v>
      </c>
      <c r="T35" s="4" t="s">
        <v>33</v>
      </c>
      <c r="U35" s="4">
        <v>390</v>
      </c>
      <c r="V35" s="4">
        <v>0</v>
      </c>
      <c r="W35" s="4">
        <v>0</v>
      </c>
      <c r="X35" s="4">
        <v>2196078</v>
      </c>
    </row>
    <row r="36" s="4" customFormat="1" spans="1:24">
      <c r="A36" s="4">
        <v>15808380900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44392</v>
      </c>
      <c r="G36" s="5">
        <v>44394</v>
      </c>
      <c r="H36" s="4">
        <v>1</v>
      </c>
      <c r="I36" s="4">
        <v>2</v>
      </c>
      <c r="J36" s="4">
        <v>2</v>
      </c>
      <c r="K36" s="4" t="s">
        <v>29</v>
      </c>
      <c r="L36" s="4">
        <v>228</v>
      </c>
      <c r="M36" s="4">
        <v>228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44392</v>
      </c>
      <c r="S36" s="5">
        <v>44396</v>
      </c>
      <c r="T36" s="4" t="s">
        <v>33</v>
      </c>
      <c r="U36" s="4">
        <v>228</v>
      </c>
      <c r="V36" s="4">
        <v>0</v>
      </c>
      <c r="W36" s="4">
        <v>0</v>
      </c>
      <c r="X36" s="4">
        <v>2197569</v>
      </c>
    </row>
    <row r="37" s="4" customFormat="1" spans="1:24">
      <c r="A37" s="4">
        <v>15331982603</v>
      </c>
      <c r="B37" s="4" t="s">
        <v>25</v>
      </c>
      <c r="C37" s="4" t="s">
        <v>133</v>
      </c>
      <c r="D37" s="4" t="s">
        <v>134</v>
      </c>
      <c r="E37" s="4" t="s">
        <v>135</v>
      </c>
      <c r="F37" s="5">
        <v>44356</v>
      </c>
      <c r="G37" s="5">
        <v>44358</v>
      </c>
      <c r="H37" s="4">
        <v>1</v>
      </c>
      <c r="I37" s="4">
        <v>2</v>
      </c>
      <c r="J37" s="4">
        <v>2</v>
      </c>
      <c r="K37" s="4" t="s">
        <v>29</v>
      </c>
      <c r="L37" s="4">
        <v>-63.36</v>
      </c>
      <c r="M37" s="4">
        <v>-63.36</v>
      </c>
      <c r="N37" s="4" t="s">
        <v>136</v>
      </c>
      <c r="O37" s="4" t="s">
        <v>31</v>
      </c>
      <c r="P37" s="4" t="s">
        <v>32</v>
      </c>
      <c r="Q37" s="4">
        <v>0</v>
      </c>
      <c r="R37" s="6">
        <v>44345</v>
      </c>
      <c r="S37" s="5">
        <v>44396</v>
      </c>
      <c r="T37" s="4"/>
      <c r="U37" s="4">
        <v>0</v>
      </c>
      <c r="V37" s="4">
        <v>0</v>
      </c>
      <c r="W37" s="4">
        <v>0</v>
      </c>
      <c r="X37" s="4">
        <v>2137544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13" workbookViewId="0">
      <selection activeCell="G47" sqref="G47"/>
    </sheetView>
  </sheetViews>
  <sheetFormatPr defaultColWidth="9" defaultRowHeight="13.5"/>
  <cols>
    <col min="1" max="1" width="11.7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4">
        <v>15335662156</v>
      </c>
      <c r="B2" s="5">
        <v>44390</v>
      </c>
      <c r="C2" s="5">
        <v>44393</v>
      </c>
      <c r="D2" s="4">
        <v>447</v>
      </c>
      <c r="E2" s="4" t="str">
        <f>VLOOKUP(A2,HOP!A:L,12,0)</f>
        <v>447.00</v>
      </c>
      <c r="F2" s="4" t="str">
        <f>VLOOKUP(A2,HOP!A:C,3,0)</f>
        <v>2141194</v>
      </c>
      <c r="G2" s="4">
        <f>D2-E2</f>
        <v>0</v>
      </c>
      <c r="H2" s="4" t="str">
        <f>$H$1&amp;F2</f>
        <v>，2141194</v>
      </c>
      <c r="I2" s="4" t="str">
        <f>VLOOKUP(A2,HOP!A:T,20,0)</f>
        <v>直连</v>
      </c>
    </row>
    <row r="3" s="4" customFormat="1" spans="1:9">
      <c r="A3" s="4">
        <v>15552472566</v>
      </c>
      <c r="B3" s="5">
        <v>44385</v>
      </c>
      <c r="C3" s="5">
        <v>44389</v>
      </c>
      <c r="D3" s="4">
        <v>280</v>
      </c>
      <c r="E3" s="4" t="str">
        <f>VLOOKUP(A3,HOP!A:L,12,0)</f>
        <v>280.00</v>
      </c>
      <c r="F3" s="4" t="str">
        <f>VLOOKUP(A3,HOP!A:C,3,0)</f>
        <v>2158414</v>
      </c>
      <c r="G3" s="4">
        <f t="shared" ref="G3:G37" si="0">D3-E3</f>
        <v>0</v>
      </c>
      <c r="H3" s="4" t="str">
        <f t="shared" ref="H3:H37" si="1">$H$1&amp;F3</f>
        <v>，2158414</v>
      </c>
      <c r="I3" s="4" t="str">
        <f>VLOOKUP(A3,HOP!A:T,20,0)</f>
        <v>直连</v>
      </c>
    </row>
    <row r="4" s="4" customFormat="1" spans="1:9">
      <c r="A4" s="4">
        <v>15588553889</v>
      </c>
      <c r="B4" s="5">
        <v>44393</v>
      </c>
      <c r="C4" s="5">
        <v>44395</v>
      </c>
      <c r="D4" s="4">
        <v>396</v>
      </c>
      <c r="E4" s="4" t="str">
        <f>VLOOKUP(A4,HOP!A:L,12,0)</f>
        <v>396.00</v>
      </c>
      <c r="F4" s="4" t="str">
        <f>VLOOKUP(A4,HOP!A:C,3,0)</f>
        <v>2165146</v>
      </c>
      <c r="G4" s="4">
        <f t="shared" si="0"/>
        <v>0</v>
      </c>
      <c r="H4" s="4" t="str">
        <f t="shared" si="1"/>
        <v>，2165146</v>
      </c>
      <c r="I4" s="4" t="str">
        <f>VLOOKUP(A4,HOP!A:T,20,0)</f>
        <v>直连</v>
      </c>
    </row>
    <row r="5" s="4" customFormat="1" spans="1:9">
      <c r="A5" s="4">
        <v>15595885468</v>
      </c>
      <c r="B5" s="5">
        <v>44391</v>
      </c>
      <c r="C5" s="5">
        <v>44393</v>
      </c>
      <c r="D5" s="4">
        <v>272</v>
      </c>
      <c r="E5" s="4" t="str">
        <f>VLOOKUP(A5,HOP!A:L,12,0)</f>
        <v>272.00</v>
      </c>
      <c r="F5" s="4" t="str">
        <f>VLOOKUP(A5,HOP!A:C,3,0)</f>
        <v>2166174</v>
      </c>
      <c r="G5" s="4">
        <f t="shared" si="0"/>
        <v>0</v>
      </c>
      <c r="H5" s="4" t="str">
        <f t="shared" si="1"/>
        <v>，2166174</v>
      </c>
      <c r="I5" s="4" t="str">
        <f>VLOOKUP(A5,HOP!A:T,20,0)</f>
        <v>直连</v>
      </c>
    </row>
    <row r="6" s="4" customFormat="1" spans="1:9">
      <c r="A6" s="4">
        <v>15596843484</v>
      </c>
      <c r="B6" s="5">
        <v>44393</v>
      </c>
      <c r="C6" s="5">
        <v>44395</v>
      </c>
      <c r="D6" s="4">
        <v>616</v>
      </c>
      <c r="E6" s="4" t="str">
        <f>VLOOKUP(A6,HOP!A:L,12,0)</f>
        <v>616.00</v>
      </c>
      <c r="F6" s="4" t="str">
        <f>VLOOKUP(A6,HOP!A:C,3,0)</f>
        <v>2166531</v>
      </c>
      <c r="G6" s="4">
        <f t="shared" si="0"/>
        <v>0</v>
      </c>
      <c r="H6" s="4" t="str">
        <f t="shared" si="1"/>
        <v>，2166531</v>
      </c>
      <c r="I6" s="4" t="str">
        <f>VLOOKUP(A6,HOP!A:T,20,0)</f>
        <v>直连</v>
      </c>
    </row>
    <row r="7" s="4" customFormat="1" spans="1:9">
      <c r="A7" s="4">
        <v>15604024522</v>
      </c>
      <c r="B7" s="5">
        <v>44387</v>
      </c>
      <c r="C7" s="5">
        <v>44389</v>
      </c>
      <c r="D7" s="4">
        <v>200</v>
      </c>
      <c r="E7" s="4" t="str">
        <f>VLOOKUP(A7,HOP!A:L,12,0)</f>
        <v>200.00</v>
      </c>
      <c r="F7" s="4" t="str">
        <f>VLOOKUP(A7,HOP!A:C,3,0)</f>
        <v>2168094</v>
      </c>
      <c r="G7" s="4">
        <f t="shared" si="0"/>
        <v>0</v>
      </c>
      <c r="H7" s="4" t="str">
        <f t="shared" si="1"/>
        <v>，2168094</v>
      </c>
      <c r="I7" s="4" t="str">
        <f>VLOOKUP(A7,HOP!A:T,20,0)</f>
        <v>直连</v>
      </c>
    </row>
    <row r="8" s="4" customFormat="1" spans="1:9">
      <c r="A8" s="4">
        <v>15610156604</v>
      </c>
      <c r="B8" s="5">
        <v>44393</v>
      </c>
      <c r="C8" s="5">
        <v>44395</v>
      </c>
      <c r="D8" s="4">
        <v>896</v>
      </c>
      <c r="E8" s="4" t="str">
        <f>VLOOKUP(A8,HOP!A:L,12,0)</f>
        <v>896.00</v>
      </c>
      <c r="F8" s="4" t="str">
        <f>VLOOKUP(A8,HOP!A:C,3,0)</f>
        <v>2169200</v>
      </c>
      <c r="G8" s="4">
        <f t="shared" si="0"/>
        <v>0</v>
      </c>
      <c r="H8" s="4" t="str">
        <f t="shared" si="1"/>
        <v>，2169200</v>
      </c>
      <c r="I8" s="4" t="str">
        <f>VLOOKUP(A8,HOP!A:T,20,0)</f>
        <v>直连</v>
      </c>
    </row>
    <row r="9" s="4" customFormat="1" spans="1:9">
      <c r="A9" s="4">
        <v>15610570664</v>
      </c>
      <c r="B9" s="5">
        <v>44391</v>
      </c>
      <c r="C9" s="5">
        <v>44393</v>
      </c>
      <c r="D9" s="4">
        <v>102</v>
      </c>
      <c r="E9" s="4" t="str">
        <f>VLOOKUP(A9,HOP!A:L,12,0)</f>
        <v>102.00</v>
      </c>
      <c r="F9" s="4" t="str">
        <f>VLOOKUP(A9,HOP!A:C,3,0)</f>
        <v>2169331</v>
      </c>
      <c r="G9" s="4">
        <f t="shared" si="0"/>
        <v>0</v>
      </c>
      <c r="H9" s="4" t="str">
        <f t="shared" si="1"/>
        <v>，2169331</v>
      </c>
      <c r="I9" s="4" t="str">
        <f>VLOOKUP(A9,HOP!A:T,20,0)</f>
        <v>直连</v>
      </c>
    </row>
    <row r="10" s="4" customFormat="1" spans="1:9">
      <c r="A10" s="4">
        <v>15618728319</v>
      </c>
      <c r="B10" s="5">
        <v>44388</v>
      </c>
      <c r="C10" s="5">
        <v>44390</v>
      </c>
      <c r="D10" s="4">
        <v>224</v>
      </c>
      <c r="E10" s="4" t="str">
        <f>VLOOKUP(A10,HOP!A:L,12,0)</f>
        <v>224.00</v>
      </c>
      <c r="F10" s="4" t="str">
        <f>VLOOKUP(A10,HOP!A:C,3,0)</f>
        <v>2171137</v>
      </c>
      <c r="G10" s="4">
        <f t="shared" si="0"/>
        <v>0</v>
      </c>
      <c r="H10" s="4" t="str">
        <f t="shared" si="1"/>
        <v>，2171137</v>
      </c>
      <c r="I10" s="4" t="str">
        <f>VLOOKUP(A10,HOP!A:T,20,0)</f>
        <v>直连</v>
      </c>
    </row>
    <row r="11" s="4" customFormat="1" spans="1:9">
      <c r="A11" s="4">
        <v>15618773416</v>
      </c>
      <c r="B11" s="5">
        <v>44387</v>
      </c>
      <c r="C11" s="5">
        <v>44389</v>
      </c>
      <c r="D11" s="4">
        <v>936</v>
      </c>
      <c r="E11" s="4" t="str">
        <f>VLOOKUP(A11,HOP!A:L,12,0)</f>
        <v>936.00</v>
      </c>
      <c r="F11" s="4" t="str">
        <f>VLOOKUP(A11,HOP!A:C,3,0)</f>
        <v>2171151</v>
      </c>
      <c r="G11" s="4">
        <f t="shared" si="0"/>
        <v>0</v>
      </c>
      <c r="H11" s="4" t="str">
        <f t="shared" si="1"/>
        <v>，2171151</v>
      </c>
      <c r="I11" s="4" t="str">
        <f>VLOOKUP(A11,HOP!A:T,20,0)</f>
        <v>直连</v>
      </c>
    </row>
    <row r="12" s="4" customFormat="1" spans="1:9">
      <c r="A12" s="4">
        <v>15641691212</v>
      </c>
      <c r="B12" s="5">
        <v>44393</v>
      </c>
      <c r="C12" s="5">
        <v>44395</v>
      </c>
      <c r="D12" s="4">
        <v>206</v>
      </c>
      <c r="E12" s="4" t="str">
        <f>VLOOKUP(A12,HOP!A:L,12,0)</f>
        <v>206.00</v>
      </c>
      <c r="F12" s="4" t="str">
        <f>VLOOKUP(A12,HOP!A:C,3,0)</f>
        <v>2175510</v>
      </c>
      <c r="G12" s="4">
        <f t="shared" si="0"/>
        <v>0</v>
      </c>
      <c r="H12" s="4" t="str">
        <f t="shared" si="1"/>
        <v>，2175510</v>
      </c>
      <c r="I12" s="4" t="str">
        <f>VLOOKUP(A12,HOP!A:T,20,0)</f>
        <v>直连</v>
      </c>
    </row>
    <row r="13" s="4" customFormat="1" spans="1:9">
      <c r="A13" s="4">
        <v>15646865448</v>
      </c>
      <c r="B13" s="5">
        <v>44391</v>
      </c>
      <c r="C13" s="5">
        <v>44393</v>
      </c>
      <c r="D13" s="4">
        <v>104</v>
      </c>
      <c r="E13" s="4" t="str">
        <f>VLOOKUP(A13,HOP!A:L,12,0)</f>
        <v>104.00</v>
      </c>
      <c r="F13" s="4" t="str">
        <f>VLOOKUP(A13,HOP!A:C,3,0)</f>
        <v>2176176</v>
      </c>
      <c r="G13" s="4">
        <f t="shared" si="0"/>
        <v>0</v>
      </c>
      <c r="H13" s="4" t="str">
        <f t="shared" si="1"/>
        <v>，2176176</v>
      </c>
      <c r="I13" s="4" t="str">
        <f>VLOOKUP(A13,HOP!A:T,20,0)</f>
        <v>直连</v>
      </c>
    </row>
    <row r="14" s="4" customFormat="1" spans="1:9">
      <c r="A14" s="4">
        <v>15657707677</v>
      </c>
      <c r="B14" s="5">
        <v>44389</v>
      </c>
      <c r="C14" s="5">
        <v>44393</v>
      </c>
      <c r="D14" s="4">
        <v>400</v>
      </c>
      <c r="E14" s="4" t="str">
        <f>VLOOKUP(A14,HOP!A:L,12,0)</f>
        <v>400.00</v>
      </c>
      <c r="F14" s="4" t="str">
        <f>VLOOKUP(A14,HOP!A:C,3,0)</f>
        <v>2178416</v>
      </c>
      <c r="G14" s="4">
        <f t="shared" si="0"/>
        <v>0</v>
      </c>
      <c r="H14" s="4" t="str">
        <f t="shared" si="1"/>
        <v>，2178416</v>
      </c>
      <c r="I14" s="4" t="str">
        <f>VLOOKUP(A14,HOP!A:T,20,0)</f>
        <v>直连</v>
      </c>
    </row>
    <row r="15" s="4" customFormat="1" spans="1:9">
      <c r="A15" s="4">
        <v>15707505540</v>
      </c>
      <c r="B15" s="5">
        <v>44391</v>
      </c>
      <c r="C15" s="5">
        <v>44393</v>
      </c>
      <c r="D15" s="4">
        <v>296</v>
      </c>
      <c r="E15" s="4" t="str">
        <f>VLOOKUP(A15,HOP!A:L,12,0)</f>
        <v>296.00</v>
      </c>
      <c r="F15" s="4" t="str">
        <f>VLOOKUP(A15,HOP!A:C,3,0)</f>
        <v>2184658</v>
      </c>
      <c r="G15" s="4">
        <f t="shared" si="0"/>
        <v>0</v>
      </c>
      <c r="H15" s="4" t="str">
        <f t="shared" si="1"/>
        <v>，2184658</v>
      </c>
      <c r="I15" s="4" t="str">
        <f>VLOOKUP(A15,HOP!A:T,20,0)</f>
        <v>直连</v>
      </c>
    </row>
    <row r="16" s="4" customFormat="1" spans="1:9">
      <c r="A16" s="4">
        <v>15707592518</v>
      </c>
      <c r="B16" s="5">
        <v>44389</v>
      </c>
      <c r="C16" s="5">
        <v>44391</v>
      </c>
      <c r="D16" s="4">
        <v>353</v>
      </c>
      <c r="E16" s="4" t="str">
        <f>VLOOKUP(A16,HOP!A:L,12,0)</f>
        <v>353.00</v>
      </c>
      <c r="F16" s="4" t="str">
        <f>VLOOKUP(A16,HOP!A:C,3,0)</f>
        <v>2184692</v>
      </c>
      <c r="G16" s="4">
        <f t="shared" si="0"/>
        <v>0</v>
      </c>
      <c r="H16" s="4" t="str">
        <f t="shared" si="1"/>
        <v>，2184692</v>
      </c>
      <c r="I16" s="4" t="str">
        <f>VLOOKUP(A16,HOP!A:T,20,0)</f>
        <v>直连</v>
      </c>
    </row>
    <row r="17" s="4" customFormat="1" spans="1:9">
      <c r="A17" s="4">
        <v>15720691657</v>
      </c>
      <c r="B17" s="5">
        <v>44389</v>
      </c>
      <c r="C17" s="5">
        <v>44391</v>
      </c>
      <c r="D17" s="4">
        <v>138</v>
      </c>
      <c r="E17" s="4" t="str">
        <f>VLOOKUP(A17,HOP!A:L,12,0)</f>
        <v>138.00</v>
      </c>
      <c r="F17" s="4" t="str">
        <f>VLOOKUP(A17,HOP!A:C,3,0)</f>
        <v>2186124</v>
      </c>
      <c r="G17" s="4">
        <f t="shared" si="0"/>
        <v>0</v>
      </c>
      <c r="H17" s="4" t="str">
        <f t="shared" si="1"/>
        <v>，2186124</v>
      </c>
      <c r="I17" s="4" t="str">
        <f>VLOOKUP(A17,HOP!A:T,20,0)</f>
        <v>直连</v>
      </c>
    </row>
    <row r="18" s="4" customFormat="1" spans="1:9">
      <c r="A18" s="4">
        <v>15720865965</v>
      </c>
      <c r="B18" s="5">
        <v>44388</v>
      </c>
      <c r="C18" s="5">
        <v>44393</v>
      </c>
      <c r="D18" s="4">
        <v>670</v>
      </c>
      <c r="E18" s="4" t="str">
        <f>VLOOKUP(A18,HOP!A:L,12,0)</f>
        <v>670.00</v>
      </c>
      <c r="F18" s="4" t="str">
        <f>VLOOKUP(A18,HOP!A:C,3,0)</f>
        <v>2186171</v>
      </c>
      <c r="G18" s="4">
        <f t="shared" si="0"/>
        <v>0</v>
      </c>
      <c r="H18" s="4" t="str">
        <f t="shared" si="1"/>
        <v>，2186171</v>
      </c>
      <c r="I18" s="4" t="str">
        <f>VLOOKUP(A18,HOP!A:T,20,0)</f>
        <v>直连</v>
      </c>
    </row>
    <row r="19" s="4" customFormat="1" spans="1:9">
      <c r="A19" s="4">
        <v>15723097776</v>
      </c>
      <c r="B19" s="5">
        <v>44389</v>
      </c>
      <c r="C19" s="5">
        <v>44391</v>
      </c>
      <c r="D19" s="4">
        <v>344</v>
      </c>
      <c r="E19" s="4" t="str">
        <f>VLOOKUP(A19,HOP!A:L,12,0)</f>
        <v>344.00</v>
      </c>
      <c r="F19" s="4" t="str">
        <f>VLOOKUP(A19,HOP!A:C,3,0)</f>
        <v>2186603</v>
      </c>
      <c r="G19" s="4">
        <f t="shared" si="0"/>
        <v>0</v>
      </c>
      <c r="H19" s="4" t="str">
        <f t="shared" si="1"/>
        <v>，2186603</v>
      </c>
      <c r="I19" s="4" t="str">
        <f>VLOOKUP(A19,HOP!A:T,20,0)</f>
        <v>直连</v>
      </c>
    </row>
    <row r="20" s="4" customFormat="1" spans="1:9">
      <c r="A20" s="4">
        <v>15728433504</v>
      </c>
      <c r="B20" s="5">
        <v>44384</v>
      </c>
      <c r="C20" s="5">
        <v>44390</v>
      </c>
      <c r="D20" s="4">
        <v>216</v>
      </c>
      <c r="E20" s="4" t="str">
        <f>VLOOKUP(A20,HOP!A:L,12,0)</f>
        <v>216.00</v>
      </c>
      <c r="F20" s="4" t="str">
        <f>VLOOKUP(A20,HOP!A:C,3,0)</f>
        <v>2187096</v>
      </c>
      <c r="G20" s="4">
        <f t="shared" si="0"/>
        <v>0</v>
      </c>
      <c r="H20" s="4" t="str">
        <f t="shared" si="1"/>
        <v>，2187096</v>
      </c>
      <c r="I20" s="4" t="str">
        <f>VLOOKUP(A20,HOP!A:T,20,0)</f>
        <v>直连</v>
      </c>
    </row>
    <row r="21" s="4" customFormat="1" spans="1:9">
      <c r="A21" s="4">
        <v>15729945596</v>
      </c>
      <c r="B21" s="5">
        <v>44388</v>
      </c>
      <c r="C21" s="5">
        <v>44390</v>
      </c>
      <c r="D21" s="4">
        <v>338</v>
      </c>
      <c r="E21" s="4" t="str">
        <f>VLOOKUP(A21,HOP!A:L,12,0)</f>
        <v>338.00</v>
      </c>
      <c r="F21" s="4" t="str">
        <f>VLOOKUP(A21,HOP!A:C,3,0)</f>
        <v>2187428</v>
      </c>
      <c r="G21" s="4">
        <f t="shared" si="0"/>
        <v>0</v>
      </c>
      <c r="H21" s="4" t="str">
        <f t="shared" si="1"/>
        <v>，2187428</v>
      </c>
      <c r="I21" s="4" t="str">
        <f>VLOOKUP(A21,HOP!A:T,20,0)</f>
        <v>直连</v>
      </c>
    </row>
    <row r="22" s="4" customFormat="1" spans="1:9">
      <c r="A22" s="4">
        <v>15740693392</v>
      </c>
      <c r="B22" s="5">
        <v>44388</v>
      </c>
      <c r="C22" s="5">
        <v>44390</v>
      </c>
      <c r="D22" s="4">
        <v>266</v>
      </c>
      <c r="E22" s="4" t="str">
        <f>VLOOKUP(A22,HOP!A:L,12,0)</f>
        <v>266.00</v>
      </c>
      <c r="F22" s="4" t="str">
        <f>VLOOKUP(A22,HOP!A:C,3,0)</f>
        <v>2188906</v>
      </c>
      <c r="G22" s="4">
        <f t="shared" si="0"/>
        <v>0</v>
      </c>
      <c r="H22" s="4" t="str">
        <f t="shared" si="1"/>
        <v>，2188906</v>
      </c>
      <c r="I22" s="4" t="str">
        <f>VLOOKUP(A22,HOP!A:T,20,0)</f>
        <v>直连</v>
      </c>
    </row>
    <row r="23" s="4" customFormat="1" spans="1:9">
      <c r="A23" s="4">
        <v>15741548642</v>
      </c>
      <c r="B23" s="5">
        <v>44387</v>
      </c>
      <c r="C23" s="5">
        <v>44392</v>
      </c>
      <c r="D23" s="4">
        <v>273</v>
      </c>
      <c r="E23" s="4" t="str">
        <f>VLOOKUP(A23,HOP!A:L,12,0)</f>
        <v>273.00</v>
      </c>
      <c r="F23" s="4" t="str">
        <f>VLOOKUP(A23,HOP!A:C,3,0)</f>
        <v>2189172</v>
      </c>
      <c r="G23" s="4">
        <f t="shared" si="0"/>
        <v>0</v>
      </c>
      <c r="H23" s="4" t="str">
        <f t="shared" si="1"/>
        <v>，2189172</v>
      </c>
      <c r="I23" s="4" t="str">
        <f>VLOOKUP(A23,HOP!A:T,20,0)</f>
        <v>直连</v>
      </c>
    </row>
    <row r="24" s="4" customFormat="1" spans="1:9">
      <c r="A24" s="4">
        <v>15750029705</v>
      </c>
      <c r="B24" s="5">
        <v>44388</v>
      </c>
      <c r="C24" s="5">
        <v>44392</v>
      </c>
      <c r="D24" s="4">
        <v>308</v>
      </c>
      <c r="E24" s="4" t="str">
        <f>VLOOKUP(A24,HOP!A:L,12,0)</f>
        <v>308.00</v>
      </c>
      <c r="F24" s="4" t="str">
        <f>VLOOKUP(A24,HOP!A:C,3,0)</f>
        <v>2190880</v>
      </c>
      <c r="G24" s="4">
        <f t="shared" si="0"/>
        <v>0</v>
      </c>
      <c r="H24" s="4" t="str">
        <f t="shared" si="1"/>
        <v>，2190880</v>
      </c>
      <c r="I24" s="4" t="str">
        <f>VLOOKUP(A24,HOP!A:T,20,0)</f>
        <v>直连</v>
      </c>
    </row>
    <row r="25" s="4" customFormat="1" spans="1:9">
      <c r="A25" s="4">
        <v>15750857989</v>
      </c>
      <c r="B25" s="5">
        <v>44388</v>
      </c>
      <c r="C25" s="5">
        <v>44390</v>
      </c>
      <c r="D25" s="4">
        <v>471</v>
      </c>
      <c r="E25" s="4" t="str">
        <f>VLOOKUP(A25,HOP!A:L,12,0)</f>
        <v>471.00</v>
      </c>
      <c r="F25" s="4" t="str">
        <f>VLOOKUP(A25,HOP!A:C,3,0)</f>
        <v>2191120</v>
      </c>
      <c r="G25" s="4">
        <f t="shared" si="0"/>
        <v>0</v>
      </c>
      <c r="H25" s="4" t="str">
        <f t="shared" si="1"/>
        <v>，2191120</v>
      </c>
      <c r="I25" s="4" t="str">
        <f>VLOOKUP(A25,HOP!A:T,20,0)</f>
        <v>直连</v>
      </c>
    </row>
    <row r="26" s="4" customFormat="1" spans="1:9">
      <c r="A26" s="4">
        <v>15755675499</v>
      </c>
      <c r="B26" s="5">
        <v>44387</v>
      </c>
      <c r="C26" s="5">
        <v>44394</v>
      </c>
      <c r="D26" s="4">
        <v>630</v>
      </c>
      <c r="E26" s="4" t="str">
        <f>VLOOKUP(A26,HOP!A:L,12,0)</f>
        <v>630.00</v>
      </c>
      <c r="F26" s="4" t="str">
        <f>VLOOKUP(A26,HOP!A:C,3,0)</f>
        <v>2191606</v>
      </c>
      <c r="G26" s="4">
        <f t="shared" si="0"/>
        <v>0</v>
      </c>
      <c r="H26" s="4" t="str">
        <f t="shared" si="1"/>
        <v>，2191606</v>
      </c>
      <c r="I26" s="4" t="str">
        <f>VLOOKUP(A26,HOP!A:T,20,0)</f>
        <v>直连</v>
      </c>
    </row>
    <row r="27" s="4" customFormat="1" spans="1:9">
      <c r="A27" s="4">
        <v>15760431521</v>
      </c>
      <c r="B27" s="5">
        <v>44392</v>
      </c>
      <c r="C27" s="5">
        <v>44395</v>
      </c>
      <c r="D27" s="4">
        <v>56</v>
      </c>
      <c r="E27" s="4" t="str">
        <f>VLOOKUP(A27,HOP!A:L,12,0)</f>
        <v>56.01</v>
      </c>
      <c r="F27" s="4" t="str">
        <f>VLOOKUP(A27,HOP!A:C,3,0)</f>
        <v>2192285</v>
      </c>
      <c r="G27" s="4">
        <f t="shared" si="0"/>
        <v>-0.00999999999999801</v>
      </c>
      <c r="H27" s="4" t="str">
        <f t="shared" si="1"/>
        <v>，2192285</v>
      </c>
      <c r="I27" s="4" t="str">
        <f>VLOOKUP(A27,HOP!A:T,20,0)</f>
        <v>直连</v>
      </c>
    </row>
    <row r="28" s="4" customFormat="1" spans="1:9">
      <c r="A28" s="4">
        <v>15760673922</v>
      </c>
      <c r="B28" s="5">
        <v>44388</v>
      </c>
      <c r="C28" s="5">
        <v>44390</v>
      </c>
      <c r="D28" s="4">
        <v>140</v>
      </c>
      <c r="E28" s="4" t="str">
        <f>VLOOKUP(A28,HOP!A:L,12,0)</f>
        <v>140.00</v>
      </c>
      <c r="F28" s="4" t="str">
        <f>VLOOKUP(A28,HOP!A:C,3,0)</f>
        <v>2192336</v>
      </c>
      <c r="G28" s="4">
        <f t="shared" si="0"/>
        <v>0</v>
      </c>
      <c r="H28" s="4" t="str">
        <f t="shared" si="1"/>
        <v>，2192336</v>
      </c>
      <c r="I28" s="4" t="str">
        <f>VLOOKUP(A28,HOP!A:T,20,0)</f>
        <v>直连</v>
      </c>
    </row>
    <row r="29" s="4" customFormat="1" spans="1:9">
      <c r="A29" s="4">
        <v>15772398594</v>
      </c>
      <c r="B29" s="5">
        <v>44389</v>
      </c>
      <c r="C29" s="5">
        <v>44392</v>
      </c>
      <c r="D29" s="4">
        <v>78</v>
      </c>
      <c r="E29" s="4" t="str">
        <f>VLOOKUP(A29,HOP!A:L,12,0)</f>
        <v>78.00</v>
      </c>
      <c r="F29" s="4" t="str">
        <f>VLOOKUP(A29,HOP!A:C,3,0)</f>
        <v>2193264</v>
      </c>
      <c r="G29" s="4">
        <f t="shared" si="0"/>
        <v>0</v>
      </c>
      <c r="H29" s="4" t="str">
        <f t="shared" si="1"/>
        <v>，2193264</v>
      </c>
      <c r="I29" s="4" t="str">
        <f>VLOOKUP(A29,HOP!A:T,20,0)</f>
        <v>直连</v>
      </c>
    </row>
    <row r="30" s="4" customFormat="1" spans="1:9">
      <c r="A30" s="4">
        <v>15784850638</v>
      </c>
      <c r="B30" s="5">
        <v>44392</v>
      </c>
      <c r="C30" s="5">
        <v>44394</v>
      </c>
      <c r="D30" s="4">
        <v>196</v>
      </c>
      <c r="E30" s="4" t="str">
        <f>VLOOKUP(A30,HOP!A:L,12,0)</f>
        <v>196.00</v>
      </c>
      <c r="F30" s="4" t="str">
        <f>VLOOKUP(A30,HOP!A:C,3,0)</f>
        <v>2194545</v>
      </c>
      <c r="G30" s="4">
        <f t="shared" si="0"/>
        <v>0</v>
      </c>
      <c r="H30" s="4" t="str">
        <f t="shared" si="1"/>
        <v>，2194545</v>
      </c>
      <c r="I30" s="4" t="str">
        <f>VLOOKUP(A30,HOP!A:T,20,0)</f>
        <v>直连</v>
      </c>
    </row>
    <row r="31" s="4" customFormat="1" spans="1:9">
      <c r="A31" s="4">
        <v>15786171125</v>
      </c>
      <c r="B31" s="5">
        <v>44390</v>
      </c>
      <c r="C31" s="5">
        <v>44395</v>
      </c>
      <c r="D31" s="4">
        <v>407</v>
      </c>
      <c r="E31" s="4" t="str">
        <f>VLOOKUP(A31,HOP!A:L,12,0)</f>
        <v>407.00</v>
      </c>
      <c r="F31" s="4" t="str">
        <f>VLOOKUP(A31,HOP!A:C,3,0)</f>
        <v>2194841</v>
      </c>
      <c r="G31" s="4">
        <f t="shared" si="0"/>
        <v>0</v>
      </c>
      <c r="H31" s="4" t="str">
        <f t="shared" si="1"/>
        <v>，2194841</v>
      </c>
      <c r="I31" s="4" t="str">
        <f>VLOOKUP(A31,HOP!A:T,20,0)</f>
        <v>直连</v>
      </c>
    </row>
    <row r="32" s="4" customFormat="1" spans="1:9">
      <c r="A32" s="4">
        <v>15793263350</v>
      </c>
      <c r="B32" s="5">
        <v>44390</v>
      </c>
      <c r="C32" s="5">
        <v>44394</v>
      </c>
      <c r="D32" s="4">
        <v>474</v>
      </c>
      <c r="E32" s="4" t="str">
        <f>VLOOKUP(A32,HOP!A:L,12,0)</f>
        <v>474.00</v>
      </c>
      <c r="F32" s="4" t="str">
        <f>VLOOKUP(A32,HOP!A:C,3,0)</f>
        <v>2195674</v>
      </c>
      <c r="G32" s="4">
        <f t="shared" si="0"/>
        <v>0</v>
      </c>
      <c r="H32" s="4" t="str">
        <f t="shared" si="1"/>
        <v>，2195674</v>
      </c>
      <c r="I32" s="4" t="str">
        <f>VLOOKUP(A32,HOP!A:T,20,0)</f>
        <v>直连</v>
      </c>
    </row>
    <row r="33" s="4" customFormat="1" spans="1:9">
      <c r="A33" s="4">
        <v>15794211013</v>
      </c>
      <c r="B33" s="5">
        <v>44391</v>
      </c>
      <c r="C33" s="5">
        <v>44393</v>
      </c>
      <c r="D33" s="4">
        <v>242</v>
      </c>
      <c r="E33" s="4" t="str">
        <f>VLOOKUP(A33,HOP!A:L,12,0)</f>
        <v>242.00</v>
      </c>
      <c r="F33" s="4" t="str">
        <f>VLOOKUP(A33,HOP!A:C,3,0)</f>
        <v>2195873</v>
      </c>
      <c r="G33" s="4">
        <f t="shared" si="0"/>
        <v>0</v>
      </c>
      <c r="H33" s="4" t="str">
        <f t="shared" si="1"/>
        <v>，2195873</v>
      </c>
      <c r="I33" s="4" t="str">
        <f>VLOOKUP(A33,HOP!A:T,20,0)</f>
        <v>直连</v>
      </c>
    </row>
    <row r="34" s="4" customFormat="1" spans="1:9">
      <c r="A34" s="4">
        <v>15794329850</v>
      </c>
      <c r="B34" s="5">
        <v>44393</v>
      </c>
      <c r="C34" s="5">
        <v>44395</v>
      </c>
      <c r="D34" s="4">
        <v>330</v>
      </c>
      <c r="E34" s="4" t="str">
        <f>VLOOKUP(A34,HOP!A:L,12,0)</f>
        <v>330.00</v>
      </c>
      <c r="F34" s="4" t="str">
        <f>VLOOKUP(A34,HOP!A:C,3,0)</f>
        <v>2195901</v>
      </c>
      <c r="G34" s="4">
        <f t="shared" si="0"/>
        <v>0</v>
      </c>
      <c r="H34" s="4" t="str">
        <f t="shared" si="1"/>
        <v>，2195901</v>
      </c>
      <c r="I34" s="4" t="str">
        <f>VLOOKUP(A34,HOP!A:T,20,0)</f>
        <v>直连</v>
      </c>
    </row>
    <row r="35" s="4" customFormat="1" spans="1:9">
      <c r="A35" s="4">
        <v>15795320652</v>
      </c>
      <c r="B35" s="5">
        <v>44391</v>
      </c>
      <c r="C35" s="5">
        <v>44393</v>
      </c>
      <c r="D35" s="4">
        <v>390</v>
      </c>
      <c r="E35" s="4" t="str">
        <f>VLOOKUP(A35,HOP!A:L,12,0)</f>
        <v>390.00</v>
      </c>
      <c r="F35" s="4" t="str">
        <f>VLOOKUP(A35,HOP!A:C,3,0)</f>
        <v>2196078</v>
      </c>
      <c r="G35" s="4">
        <f t="shared" si="0"/>
        <v>0</v>
      </c>
      <c r="H35" s="4" t="str">
        <f t="shared" si="1"/>
        <v>，2196078</v>
      </c>
      <c r="I35" s="4" t="str">
        <f>VLOOKUP(A35,HOP!A:T,20,0)</f>
        <v>直连</v>
      </c>
    </row>
    <row r="36" s="4" customFormat="1" spans="1:9">
      <c r="A36" s="4">
        <v>15808380900</v>
      </c>
      <c r="B36" s="5">
        <v>44392</v>
      </c>
      <c r="C36" s="5">
        <v>44394</v>
      </c>
      <c r="D36" s="4">
        <v>228</v>
      </c>
      <c r="E36" s="4" t="str">
        <f>VLOOKUP(A36,HOP!A:L,12,0)</f>
        <v>228.00</v>
      </c>
      <c r="F36" s="4" t="str">
        <f>VLOOKUP(A36,HOP!A:C,3,0)</f>
        <v>2197569</v>
      </c>
      <c r="G36" s="4">
        <f t="shared" si="0"/>
        <v>0</v>
      </c>
      <c r="H36" s="4" t="str">
        <f t="shared" si="1"/>
        <v>，2197569</v>
      </c>
      <c r="I36" s="4" t="str">
        <f>VLOOKUP(A36,HOP!A:T,20,0)</f>
        <v>直连</v>
      </c>
    </row>
    <row r="37" s="4" customFormat="1" spans="1:10">
      <c r="A37" s="4">
        <v>15331982603</v>
      </c>
      <c r="B37" s="5">
        <v>44356</v>
      </c>
      <c r="C37" s="5">
        <v>44358</v>
      </c>
      <c r="D37" s="4">
        <v>-63.36</v>
      </c>
      <c r="E37" s="4" t="e">
        <f>VLOOKUP(A37,HOP!A:L,12,0)</f>
        <v>#N/A</v>
      </c>
      <c r="F37" s="4">
        <v>2137544</v>
      </c>
      <c r="G37" s="4" t="e">
        <f t="shared" si="0"/>
        <v>#N/A</v>
      </c>
      <c r="H37" s="4" t="str">
        <f t="shared" si="1"/>
        <v>，2137544</v>
      </c>
      <c r="I37" s="4" t="e">
        <f>VLOOKUP(A37,HOP!A:T,20,0)</f>
        <v>#N/A</v>
      </c>
      <c r="J37" s="4" t="s">
        <v>138</v>
      </c>
    </row>
    <row r="39" spans="4:4">
      <c r="D39" s="4">
        <f>SUM(D2:D38)</f>
        <v>11859.64</v>
      </c>
    </row>
    <row r="41" spans="1:1">
      <c r="A41" s="4" t="s">
        <v>139</v>
      </c>
    </row>
    <row r="42" spans="1:1">
      <c r="A42" s="4" t="s">
        <v>140</v>
      </c>
    </row>
    <row r="43" spans="1:1">
      <c r="A43" s="4" t="s">
        <v>141</v>
      </c>
    </row>
  </sheetData>
  <autoFilter ref="A1:X3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</row>
    <row r="2" s="1" customFormat="1" spans="1:20">
      <c r="A2" s="3">
        <v>15808380900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29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</row>
    <row r="3" s="1" customFormat="1" spans="1:20">
      <c r="A3" s="3">
        <v>15795320652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174</v>
      </c>
      <c r="G3" s="1" t="s">
        <v>178</v>
      </c>
      <c r="H3" s="1" t="s">
        <v>164</v>
      </c>
      <c r="I3" s="1" t="s">
        <v>179</v>
      </c>
      <c r="J3" s="1" t="s">
        <v>29</v>
      </c>
      <c r="K3" s="1" t="s">
        <v>180</v>
      </c>
      <c r="L3" s="1" t="s">
        <v>180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181</v>
      </c>
      <c r="R3" s="1" t="s">
        <v>171</v>
      </c>
      <c r="S3" s="1" t="s">
        <v>172</v>
      </c>
      <c r="T3" s="1" t="s">
        <v>173</v>
      </c>
    </row>
    <row r="4" s="1" customFormat="1" spans="1:20">
      <c r="A4" s="3">
        <v>15794329850</v>
      </c>
      <c r="B4" s="1" t="s">
        <v>174</v>
      </c>
      <c r="C4" s="1" t="s">
        <v>182</v>
      </c>
      <c r="D4" s="1" t="s">
        <v>183</v>
      </c>
      <c r="E4" s="1" t="s">
        <v>184</v>
      </c>
      <c r="F4" s="1" t="s">
        <v>178</v>
      </c>
      <c r="G4" s="1" t="s">
        <v>185</v>
      </c>
      <c r="H4" s="1" t="s">
        <v>164</v>
      </c>
      <c r="I4" s="1" t="s">
        <v>186</v>
      </c>
      <c r="J4" s="1" t="s">
        <v>29</v>
      </c>
      <c r="K4" s="1" t="s">
        <v>187</v>
      </c>
      <c r="L4" s="1" t="s">
        <v>187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188</v>
      </c>
      <c r="R4" s="1" t="s">
        <v>171</v>
      </c>
      <c r="S4" s="1" t="s">
        <v>172</v>
      </c>
      <c r="T4" s="1" t="s">
        <v>173</v>
      </c>
    </row>
    <row r="5" s="1" customFormat="1" spans="1:20">
      <c r="A5" s="3">
        <v>15794211013</v>
      </c>
      <c r="B5" s="1" t="s">
        <v>174</v>
      </c>
      <c r="C5" s="1" t="s">
        <v>189</v>
      </c>
      <c r="D5" s="1" t="s">
        <v>190</v>
      </c>
      <c r="E5" s="1" t="s">
        <v>191</v>
      </c>
      <c r="F5" s="1" t="s">
        <v>174</v>
      </c>
      <c r="G5" s="1" t="s">
        <v>178</v>
      </c>
      <c r="H5" s="1" t="s">
        <v>164</v>
      </c>
      <c r="I5" s="1" t="s">
        <v>192</v>
      </c>
      <c r="J5" s="1" t="s">
        <v>29</v>
      </c>
      <c r="K5" s="1" t="s">
        <v>193</v>
      </c>
      <c r="L5" s="1" t="s">
        <v>193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194</v>
      </c>
      <c r="R5" s="1" t="s">
        <v>171</v>
      </c>
      <c r="S5" s="1" t="s">
        <v>172</v>
      </c>
      <c r="T5" s="1" t="s">
        <v>173</v>
      </c>
    </row>
    <row r="6" s="1" customFormat="1" spans="1:20">
      <c r="A6" s="3">
        <v>15793263350</v>
      </c>
      <c r="B6" s="1" t="s">
        <v>195</v>
      </c>
      <c r="C6" s="1" t="s">
        <v>196</v>
      </c>
      <c r="D6" s="1" t="s">
        <v>197</v>
      </c>
      <c r="E6" s="1" t="s">
        <v>198</v>
      </c>
      <c r="F6" s="1" t="s">
        <v>195</v>
      </c>
      <c r="G6" s="1" t="s">
        <v>163</v>
      </c>
      <c r="H6" s="1" t="s">
        <v>164</v>
      </c>
      <c r="I6" s="1" t="s">
        <v>199</v>
      </c>
      <c r="J6" s="1" t="s">
        <v>29</v>
      </c>
      <c r="K6" s="1" t="s">
        <v>200</v>
      </c>
      <c r="L6" s="1" t="s">
        <v>200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201</v>
      </c>
      <c r="R6" s="1" t="s">
        <v>171</v>
      </c>
      <c r="S6" s="1" t="s">
        <v>172</v>
      </c>
      <c r="T6" s="1" t="s">
        <v>173</v>
      </c>
    </row>
    <row r="7" s="1" customFormat="1" spans="1:20">
      <c r="A7" s="3">
        <v>15786171125</v>
      </c>
      <c r="B7" s="1" t="s">
        <v>195</v>
      </c>
      <c r="C7" s="1" t="s">
        <v>202</v>
      </c>
      <c r="D7" s="1" t="s">
        <v>203</v>
      </c>
      <c r="E7" s="1" t="s">
        <v>204</v>
      </c>
      <c r="F7" s="1" t="s">
        <v>195</v>
      </c>
      <c r="G7" s="1" t="s">
        <v>185</v>
      </c>
      <c r="H7" s="1" t="s">
        <v>164</v>
      </c>
      <c r="I7" s="1" t="s">
        <v>205</v>
      </c>
      <c r="J7" s="1" t="s">
        <v>29</v>
      </c>
      <c r="K7" s="1" t="s">
        <v>206</v>
      </c>
      <c r="L7" s="1" t="s">
        <v>206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207</v>
      </c>
      <c r="R7" s="1" t="s">
        <v>171</v>
      </c>
      <c r="S7" s="1" t="s">
        <v>172</v>
      </c>
      <c r="T7" s="1" t="s">
        <v>173</v>
      </c>
    </row>
    <row r="8" s="1" customFormat="1" spans="1:20">
      <c r="A8" s="3">
        <v>15784850638</v>
      </c>
      <c r="B8" s="1" t="s">
        <v>195</v>
      </c>
      <c r="C8" s="1" t="s">
        <v>208</v>
      </c>
      <c r="D8" s="1" t="s">
        <v>209</v>
      </c>
      <c r="E8" s="1" t="s">
        <v>210</v>
      </c>
      <c r="F8" s="1" t="s">
        <v>159</v>
      </c>
      <c r="G8" s="1" t="s">
        <v>163</v>
      </c>
      <c r="H8" s="1" t="s">
        <v>164</v>
      </c>
      <c r="I8" s="1" t="s">
        <v>211</v>
      </c>
      <c r="J8" s="1" t="s">
        <v>29</v>
      </c>
      <c r="K8" s="1" t="s">
        <v>212</v>
      </c>
      <c r="L8" s="1" t="s">
        <v>212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213</v>
      </c>
      <c r="R8" s="1" t="s">
        <v>171</v>
      </c>
      <c r="S8" s="1" t="s">
        <v>172</v>
      </c>
      <c r="T8" s="1" t="s">
        <v>173</v>
      </c>
    </row>
    <row r="9" s="1" customFormat="1" spans="1:20">
      <c r="A9" s="3">
        <v>15772398594</v>
      </c>
      <c r="B9" s="1" t="s">
        <v>214</v>
      </c>
      <c r="C9" s="1" t="s">
        <v>215</v>
      </c>
      <c r="D9" s="1" t="s">
        <v>216</v>
      </c>
      <c r="E9" s="1" t="s">
        <v>217</v>
      </c>
      <c r="F9" s="1" t="s">
        <v>214</v>
      </c>
      <c r="G9" s="1" t="s">
        <v>159</v>
      </c>
      <c r="H9" s="1" t="s">
        <v>164</v>
      </c>
      <c r="I9" s="1" t="s">
        <v>218</v>
      </c>
      <c r="J9" s="1" t="s">
        <v>29</v>
      </c>
      <c r="K9" s="1" t="s">
        <v>219</v>
      </c>
      <c r="L9" s="1" t="s">
        <v>219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220</v>
      </c>
      <c r="R9" s="1" t="s">
        <v>171</v>
      </c>
      <c r="S9" s="1" t="s">
        <v>172</v>
      </c>
      <c r="T9" s="1" t="s">
        <v>173</v>
      </c>
    </row>
    <row r="10" s="1" customFormat="1" spans="1:20">
      <c r="A10" s="3">
        <v>15760673922</v>
      </c>
      <c r="B10" s="1" t="s">
        <v>221</v>
      </c>
      <c r="C10" s="1" t="s">
        <v>222</v>
      </c>
      <c r="D10" s="1" t="s">
        <v>223</v>
      </c>
      <c r="E10" s="1" t="s">
        <v>224</v>
      </c>
      <c r="F10" s="1" t="s">
        <v>221</v>
      </c>
      <c r="G10" s="1" t="s">
        <v>195</v>
      </c>
      <c r="H10" s="1" t="s">
        <v>164</v>
      </c>
      <c r="I10" s="1" t="s">
        <v>225</v>
      </c>
      <c r="J10" s="1" t="s">
        <v>29</v>
      </c>
      <c r="K10" s="1" t="s">
        <v>226</v>
      </c>
      <c r="L10" s="1" t="s">
        <v>226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227</v>
      </c>
      <c r="R10" s="1" t="s">
        <v>171</v>
      </c>
      <c r="S10" s="1" t="s">
        <v>172</v>
      </c>
      <c r="T10" s="1" t="s">
        <v>173</v>
      </c>
    </row>
    <row r="11" s="1" customFormat="1" spans="1:20">
      <c r="A11" s="3">
        <v>15760431521</v>
      </c>
      <c r="B11" s="1" t="s">
        <v>221</v>
      </c>
      <c r="C11" s="1" t="s">
        <v>228</v>
      </c>
      <c r="D11" s="1" t="s">
        <v>229</v>
      </c>
      <c r="E11" s="1" t="s">
        <v>230</v>
      </c>
      <c r="F11" s="1" t="s">
        <v>159</v>
      </c>
      <c r="G11" s="1" t="s">
        <v>185</v>
      </c>
      <c r="H11" s="1" t="s">
        <v>164</v>
      </c>
      <c r="I11" s="1" t="s">
        <v>231</v>
      </c>
      <c r="J11" s="1" t="s">
        <v>29</v>
      </c>
      <c r="K11" s="1" t="s">
        <v>232</v>
      </c>
      <c r="L11" s="1" t="s">
        <v>232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233</v>
      </c>
      <c r="R11" s="1" t="s">
        <v>171</v>
      </c>
      <c r="S11" s="1" t="s">
        <v>172</v>
      </c>
      <c r="T11" s="1" t="s">
        <v>173</v>
      </c>
    </row>
    <row r="12" s="1" customFormat="1" spans="1:20">
      <c r="A12" s="3">
        <v>15755675499</v>
      </c>
      <c r="B12" s="1" t="s">
        <v>234</v>
      </c>
      <c r="C12" s="1" t="s">
        <v>235</v>
      </c>
      <c r="D12" s="1" t="s">
        <v>236</v>
      </c>
      <c r="E12" s="1" t="s">
        <v>237</v>
      </c>
      <c r="F12" s="1" t="s">
        <v>234</v>
      </c>
      <c r="G12" s="1" t="s">
        <v>163</v>
      </c>
      <c r="H12" s="1" t="s">
        <v>164</v>
      </c>
      <c r="I12" s="1" t="s">
        <v>238</v>
      </c>
      <c r="J12" s="1" t="s">
        <v>29</v>
      </c>
      <c r="K12" s="1" t="s">
        <v>239</v>
      </c>
      <c r="L12" s="1" t="s">
        <v>239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240</v>
      </c>
      <c r="R12" s="1" t="s">
        <v>171</v>
      </c>
      <c r="S12" s="1" t="s">
        <v>172</v>
      </c>
      <c r="T12" s="1" t="s">
        <v>173</v>
      </c>
    </row>
    <row r="13" s="1" customFormat="1" spans="1:20">
      <c r="A13" s="3">
        <v>15750857989</v>
      </c>
      <c r="B13" s="1" t="s">
        <v>234</v>
      </c>
      <c r="C13" s="1" t="s">
        <v>241</v>
      </c>
      <c r="D13" s="1" t="s">
        <v>242</v>
      </c>
      <c r="E13" s="1" t="s">
        <v>243</v>
      </c>
      <c r="F13" s="1" t="s">
        <v>221</v>
      </c>
      <c r="G13" s="1" t="s">
        <v>195</v>
      </c>
      <c r="H13" s="1" t="s">
        <v>164</v>
      </c>
      <c r="I13" s="1" t="s">
        <v>244</v>
      </c>
      <c r="J13" s="1" t="s">
        <v>29</v>
      </c>
      <c r="K13" s="1" t="s">
        <v>245</v>
      </c>
      <c r="L13" s="1" t="s">
        <v>245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246</v>
      </c>
      <c r="R13" s="1" t="s">
        <v>171</v>
      </c>
      <c r="S13" s="1" t="s">
        <v>172</v>
      </c>
      <c r="T13" s="1" t="s">
        <v>173</v>
      </c>
    </row>
    <row r="14" s="1" customFormat="1" spans="1:20">
      <c r="A14" s="3">
        <v>15750029705</v>
      </c>
      <c r="B14" s="1" t="s">
        <v>234</v>
      </c>
      <c r="C14" s="1" t="s">
        <v>247</v>
      </c>
      <c r="D14" s="1" t="s">
        <v>248</v>
      </c>
      <c r="E14" s="1" t="s">
        <v>249</v>
      </c>
      <c r="F14" s="1" t="s">
        <v>221</v>
      </c>
      <c r="G14" s="1" t="s">
        <v>159</v>
      </c>
      <c r="H14" s="1" t="s">
        <v>164</v>
      </c>
      <c r="I14" s="1" t="s">
        <v>250</v>
      </c>
      <c r="J14" s="1" t="s">
        <v>29</v>
      </c>
      <c r="K14" s="1" t="s">
        <v>251</v>
      </c>
      <c r="L14" s="1" t="s">
        <v>251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252</v>
      </c>
      <c r="R14" s="1" t="s">
        <v>171</v>
      </c>
      <c r="S14" s="1" t="s">
        <v>172</v>
      </c>
      <c r="T14" s="1" t="s">
        <v>173</v>
      </c>
    </row>
    <row r="15" s="1" customFormat="1" spans="1:20">
      <c r="A15" s="3">
        <v>15741548642</v>
      </c>
      <c r="B15" s="1" t="s">
        <v>253</v>
      </c>
      <c r="C15" s="1" t="s">
        <v>254</v>
      </c>
      <c r="D15" s="1" t="s">
        <v>255</v>
      </c>
      <c r="E15" s="1" t="s">
        <v>256</v>
      </c>
      <c r="F15" s="1" t="s">
        <v>234</v>
      </c>
      <c r="G15" s="1" t="s">
        <v>159</v>
      </c>
      <c r="H15" s="1" t="s">
        <v>164</v>
      </c>
      <c r="I15" s="1" t="s">
        <v>257</v>
      </c>
      <c r="J15" s="1" t="s">
        <v>29</v>
      </c>
      <c r="K15" s="1" t="s">
        <v>258</v>
      </c>
      <c r="L15" s="1" t="s">
        <v>258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259</v>
      </c>
      <c r="R15" s="1" t="s">
        <v>171</v>
      </c>
      <c r="S15" s="1" t="s">
        <v>172</v>
      </c>
      <c r="T15" s="1" t="s">
        <v>173</v>
      </c>
    </row>
    <row r="16" s="1" customFormat="1" spans="1:20">
      <c r="A16" s="3">
        <v>15740693392</v>
      </c>
      <c r="B16" s="1" t="s">
        <v>253</v>
      </c>
      <c r="C16" s="1" t="s">
        <v>260</v>
      </c>
      <c r="D16" s="1" t="s">
        <v>261</v>
      </c>
      <c r="E16" s="1" t="s">
        <v>262</v>
      </c>
      <c r="F16" s="1" t="s">
        <v>221</v>
      </c>
      <c r="G16" s="1" t="s">
        <v>195</v>
      </c>
      <c r="H16" s="1" t="s">
        <v>164</v>
      </c>
      <c r="I16" s="1" t="s">
        <v>263</v>
      </c>
      <c r="J16" s="1" t="s">
        <v>29</v>
      </c>
      <c r="K16" s="1" t="s">
        <v>264</v>
      </c>
      <c r="L16" s="1" t="s">
        <v>264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265</v>
      </c>
      <c r="R16" s="1" t="s">
        <v>171</v>
      </c>
      <c r="S16" s="1" t="s">
        <v>172</v>
      </c>
      <c r="T16" s="1" t="s">
        <v>173</v>
      </c>
    </row>
    <row r="17" s="1" customFormat="1" spans="1:20">
      <c r="A17" s="3">
        <v>15729945596</v>
      </c>
      <c r="B17" s="1" t="s">
        <v>266</v>
      </c>
      <c r="C17" s="1" t="s">
        <v>267</v>
      </c>
      <c r="D17" s="1" t="s">
        <v>268</v>
      </c>
      <c r="E17" s="1" t="s">
        <v>269</v>
      </c>
      <c r="F17" s="1" t="s">
        <v>221</v>
      </c>
      <c r="G17" s="1" t="s">
        <v>195</v>
      </c>
      <c r="H17" s="1" t="s">
        <v>164</v>
      </c>
      <c r="I17" s="1" t="s">
        <v>270</v>
      </c>
      <c r="J17" s="1" t="s">
        <v>29</v>
      </c>
      <c r="K17" s="1" t="s">
        <v>271</v>
      </c>
      <c r="L17" s="1" t="s">
        <v>271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272</v>
      </c>
      <c r="R17" s="1" t="s">
        <v>171</v>
      </c>
      <c r="S17" s="1" t="s">
        <v>172</v>
      </c>
      <c r="T17" s="1" t="s">
        <v>173</v>
      </c>
    </row>
    <row r="18" s="1" customFormat="1" spans="1:20">
      <c r="A18" s="3">
        <v>15728433504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273</v>
      </c>
      <c r="G18" s="1" t="s">
        <v>195</v>
      </c>
      <c r="H18" s="1" t="s">
        <v>164</v>
      </c>
      <c r="I18" s="1" t="s">
        <v>277</v>
      </c>
      <c r="J18" s="1" t="s">
        <v>29</v>
      </c>
      <c r="K18" s="1" t="s">
        <v>278</v>
      </c>
      <c r="L18" s="1" t="s">
        <v>278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279</v>
      </c>
      <c r="R18" s="1" t="s">
        <v>171</v>
      </c>
      <c r="S18" s="1" t="s">
        <v>172</v>
      </c>
      <c r="T18" s="1" t="s">
        <v>173</v>
      </c>
    </row>
    <row r="19" s="1" customFormat="1" spans="1:20">
      <c r="A19" s="3">
        <v>15723097776</v>
      </c>
      <c r="B19" s="1" t="s">
        <v>273</v>
      </c>
      <c r="C19" s="1" t="s">
        <v>280</v>
      </c>
      <c r="D19" s="1" t="s">
        <v>281</v>
      </c>
      <c r="E19" s="1" t="s">
        <v>282</v>
      </c>
      <c r="F19" s="1" t="s">
        <v>214</v>
      </c>
      <c r="G19" s="1" t="s">
        <v>174</v>
      </c>
      <c r="H19" s="1" t="s">
        <v>164</v>
      </c>
      <c r="I19" s="1" t="s">
        <v>283</v>
      </c>
      <c r="J19" s="1" t="s">
        <v>29</v>
      </c>
      <c r="K19" s="1" t="s">
        <v>284</v>
      </c>
      <c r="L19" s="1" t="s">
        <v>284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285</v>
      </c>
      <c r="R19" s="1" t="s">
        <v>171</v>
      </c>
      <c r="S19" s="1" t="s">
        <v>172</v>
      </c>
      <c r="T19" s="1" t="s">
        <v>173</v>
      </c>
    </row>
    <row r="20" s="1" customFormat="1" spans="1:20">
      <c r="A20" s="3">
        <v>15720865965</v>
      </c>
      <c r="B20" s="1" t="s">
        <v>273</v>
      </c>
      <c r="C20" s="1" t="s">
        <v>286</v>
      </c>
      <c r="D20" s="1" t="s">
        <v>287</v>
      </c>
      <c r="E20" s="1" t="s">
        <v>288</v>
      </c>
      <c r="F20" s="1" t="s">
        <v>221</v>
      </c>
      <c r="G20" s="1" t="s">
        <v>178</v>
      </c>
      <c r="H20" s="1" t="s">
        <v>164</v>
      </c>
      <c r="I20" s="1" t="s">
        <v>289</v>
      </c>
      <c r="J20" s="1" t="s">
        <v>29</v>
      </c>
      <c r="K20" s="1" t="s">
        <v>290</v>
      </c>
      <c r="L20" s="1" t="s">
        <v>290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291</v>
      </c>
      <c r="R20" s="1" t="s">
        <v>171</v>
      </c>
      <c r="S20" s="1" t="s">
        <v>172</v>
      </c>
      <c r="T20" s="1" t="s">
        <v>173</v>
      </c>
    </row>
    <row r="21" s="1" customFormat="1" spans="1:20">
      <c r="A21" s="3">
        <v>15720691657</v>
      </c>
      <c r="B21" s="1" t="s">
        <v>273</v>
      </c>
      <c r="C21" s="1" t="s">
        <v>292</v>
      </c>
      <c r="D21" s="1" t="s">
        <v>293</v>
      </c>
      <c r="E21" s="1" t="s">
        <v>294</v>
      </c>
      <c r="F21" s="1" t="s">
        <v>214</v>
      </c>
      <c r="G21" s="1" t="s">
        <v>174</v>
      </c>
      <c r="H21" s="1" t="s">
        <v>164</v>
      </c>
      <c r="I21" s="1" t="s">
        <v>295</v>
      </c>
      <c r="J21" s="1" t="s">
        <v>29</v>
      </c>
      <c r="K21" s="1" t="s">
        <v>296</v>
      </c>
      <c r="L21" s="1" t="s">
        <v>296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297</v>
      </c>
      <c r="R21" s="1" t="s">
        <v>171</v>
      </c>
      <c r="S21" s="1" t="s">
        <v>172</v>
      </c>
      <c r="T21" s="1" t="s">
        <v>173</v>
      </c>
    </row>
    <row r="22" s="1" customFormat="1" spans="1:20">
      <c r="A22" s="3">
        <v>15707592518</v>
      </c>
      <c r="B22" s="1" t="s">
        <v>298</v>
      </c>
      <c r="C22" s="1" t="s">
        <v>299</v>
      </c>
      <c r="D22" s="1" t="s">
        <v>300</v>
      </c>
      <c r="E22" s="1" t="s">
        <v>301</v>
      </c>
      <c r="F22" s="1" t="s">
        <v>214</v>
      </c>
      <c r="G22" s="1" t="s">
        <v>174</v>
      </c>
      <c r="H22" s="1" t="s">
        <v>164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304</v>
      </c>
      <c r="R22" s="1" t="s">
        <v>171</v>
      </c>
      <c r="S22" s="1" t="s">
        <v>172</v>
      </c>
      <c r="T22" s="1" t="s">
        <v>173</v>
      </c>
    </row>
    <row r="23" s="1" customFormat="1" spans="1:20">
      <c r="A23" s="3">
        <v>15707505540</v>
      </c>
      <c r="B23" s="1" t="s">
        <v>298</v>
      </c>
      <c r="C23" s="1" t="s">
        <v>305</v>
      </c>
      <c r="D23" s="1" t="s">
        <v>306</v>
      </c>
      <c r="E23" s="1" t="s">
        <v>307</v>
      </c>
      <c r="F23" s="1" t="s">
        <v>174</v>
      </c>
      <c r="G23" s="1" t="s">
        <v>178</v>
      </c>
      <c r="H23" s="1" t="s">
        <v>164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167</v>
      </c>
      <c r="N23" s="1" t="s">
        <v>167</v>
      </c>
      <c r="O23" s="1" t="s">
        <v>168</v>
      </c>
      <c r="P23" s="1" t="s">
        <v>169</v>
      </c>
      <c r="Q23" s="1" t="s">
        <v>310</v>
      </c>
      <c r="R23" s="1" t="s">
        <v>171</v>
      </c>
      <c r="S23" s="1" t="s">
        <v>172</v>
      </c>
      <c r="T23" s="1" t="s">
        <v>173</v>
      </c>
    </row>
    <row r="24" s="1" customFormat="1" spans="1:20">
      <c r="A24" s="3">
        <v>15657707677</v>
      </c>
      <c r="B24" s="1" t="s">
        <v>311</v>
      </c>
      <c r="C24" s="1" t="s">
        <v>312</v>
      </c>
      <c r="D24" s="1" t="s">
        <v>313</v>
      </c>
      <c r="E24" s="1" t="s">
        <v>314</v>
      </c>
      <c r="F24" s="1" t="s">
        <v>214</v>
      </c>
      <c r="G24" s="1" t="s">
        <v>178</v>
      </c>
      <c r="H24" s="1" t="s">
        <v>164</v>
      </c>
      <c r="I24" s="1" t="s">
        <v>315</v>
      </c>
      <c r="J24" s="1" t="s">
        <v>29</v>
      </c>
      <c r="K24" s="1" t="s">
        <v>316</v>
      </c>
      <c r="L24" s="1" t="s">
        <v>316</v>
      </c>
      <c r="M24" s="1" t="s">
        <v>167</v>
      </c>
      <c r="N24" s="1" t="s">
        <v>167</v>
      </c>
      <c r="O24" s="1" t="s">
        <v>168</v>
      </c>
      <c r="P24" s="1" t="s">
        <v>169</v>
      </c>
      <c r="Q24" s="1" t="s">
        <v>317</v>
      </c>
      <c r="R24" s="1" t="s">
        <v>171</v>
      </c>
      <c r="S24" s="1" t="s">
        <v>172</v>
      </c>
      <c r="T24" s="1" t="s">
        <v>173</v>
      </c>
    </row>
    <row r="25" s="1" customFormat="1" spans="1:20">
      <c r="A25" s="3">
        <v>15646865448</v>
      </c>
      <c r="B25" s="1" t="s">
        <v>318</v>
      </c>
      <c r="C25" s="1" t="s">
        <v>319</v>
      </c>
      <c r="D25" s="1" t="s">
        <v>320</v>
      </c>
      <c r="E25" s="1" t="s">
        <v>321</v>
      </c>
      <c r="F25" s="1" t="s">
        <v>174</v>
      </c>
      <c r="G25" s="1" t="s">
        <v>178</v>
      </c>
      <c r="H25" s="1" t="s">
        <v>164</v>
      </c>
      <c r="I25" s="1" t="s">
        <v>322</v>
      </c>
      <c r="J25" s="1" t="s">
        <v>29</v>
      </c>
      <c r="K25" s="1" t="s">
        <v>323</v>
      </c>
      <c r="L25" s="1" t="s">
        <v>323</v>
      </c>
      <c r="M25" s="1" t="s">
        <v>167</v>
      </c>
      <c r="N25" s="1" t="s">
        <v>167</v>
      </c>
      <c r="O25" s="1" t="s">
        <v>168</v>
      </c>
      <c r="P25" s="1" t="s">
        <v>169</v>
      </c>
      <c r="Q25" s="1" t="s">
        <v>324</v>
      </c>
      <c r="R25" s="1" t="s">
        <v>171</v>
      </c>
      <c r="S25" s="1" t="s">
        <v>172</v>
      </c>
      <c r="T25" s="1" t="s">
        <v>173</v>
      </c>
    </row>
    <row r="26" s="1" customFormat="1" spans="1:20">
      <c r="A26" s="3">
        <v>15641691212</v>
      </c>
      <c r="B26" s="1" t="s">
        <v>318</v>
      </c>
      <c r="C26" s="1" t="s">
        <v>325</v>
      </c>
      <c r="D26" s="1" t="s">
        <v>326</v>
      </c>
      <c r="E26" s="1" t="s">
        <v>327</v>
      </c>
      <c r="F26" s="1" t="s">
        <v>178</v>
      </c>
      <c r="G26" s="1" t="s">
        <v>185</v>
      </c>
      <c r="H26" s="1" t="s">
        <v>164</v>
      </c>
      <c r="I26" s="1" t="s">
        <v>328</v>
      </c>
      <c r="J26" s="1" t="s">
        <v>29</v>
      </c>
      <c r="K26" s="1" t="s">
        <v>329</v>
      </c>
      <c r="L26" s="1" t="s">
        <v>329</v>
      </c>
      <c r="M26" s="1" t="s">
        <v>167</v>
      </c>
      <c r="N26" s="1" t="s">
        <v>167</v>
      </c>
      <c r="O26" s="1" t="s">
        <v>168</v>
      </c>
      <c r="P26" s="1" t="s">
        <v>169</v>
      </c>
      <c r="Q26" s="1" t="s">
        <v>330</v>
      </c>
      <c r="R26" s="1" t="s">
        <v>171</v>
      </c>
      <c r="S26" s="1" t="s">
        <v>172</v>
      </c>
      <c r="T26" s="1" t="s">
        <v>173</v>
      </c>
    </row>
    <row r="27" s="1" customFormat="1" spans="1:20">
      <c r="A27" s="3">
        <v>15618773416</v>
      </c>
      <c r="B27" s="1" t="s">
        <v>331</v>
      </c>
      <c r="C27" s="1" t="s">
        <v>332</v>
      </c>
      <c r="D27" s="1" t="s">
        <v>333</v>
      </c>
      <c r="E27" s="1" t="s">
        <v>334</v>
      </c>
      <c r="F27" s="1" t="s">
        <v>234</v>
      </c>
      <c r="G27" s="1" t="s">
        <v>214</v>
      </c>
      <c r="H27" s="1" t="s">
        <v>164</v>
      </c>
      <c r="I27" s="1" t="s">
        <v>335</v>
      </c>
      <c r="J27" s="1" t="s">
        <v>29</v>
      </c>
      <c r="K27" s="1" t="s">
        <v>336</v>
      </c>
      <c r="L27" s="1" t="s">
        <v>336</v>
      </c>
      <c r="M27" s="1" t="s">
        <v>167</v>
      </c>
      <c r="N27" s="1" t="s">
        <v>167</v>
      </c>
      <c r="O27" s="1" t="s">
        <v>168</v>
      </c>
      <c r="P27" s="1" t="s">
        <v>169</v>
      </c>
      <c r="Q27" s="1" t="s">
        <v>337</v>
      </c>
      <c r="R27" s="1" t="s">
        <v>171</v>
      </c>
      <c r="S27" s="1" t="s">
        <v>172</v>
      </c>
      <c r="T27" s="1" t="s">
        <v>173</v>
      </c>
    </row>
    <row r="28" s="1" customFormat="1" spans="1:20">
      <c r="A28" s="3">
        <v>15618728319</v>
      </c>
      <c r="B28" s="1" t="s">
        <v>331</v>
      </c>
      <c r="C28" s="1" t="s">
        <v>338</v>
      </c>
      <c r="D28" s="1" t="s">
        <v>339</v>
      </c>
      <c r="E28" s="1" t="s">
        <v>340</v>
      </c>
      <c r="F28" s="1" t="s">
        <v>221</v>
      </c>
      <c r="G28" s="1" t="s">
        <v>195</v>
      </c>
      <c r="H28" s="1" t="s">
        <v>164</v>
      </c>
      <c r="I28" s="1" t="s">
        <v>341</v>
      </c>
      <c r="J28" s="1" t="s">
        <v>29</v>
      </c>
      <c r="K28" s="1" t="s">
        <v>342</v>
      </c>
      <c r="L28" s="1" t="s">
        <v>342</v>
      </c>
      <c r="M28" s="1" t="s">
        <v>167</v>
      </c>
      <c r="N28" s="1" t="s">
        <v>167</v>
      </c>
      <c r="O28" s="1" t="s">
        <v>168</v>
      </c>
      <c r="P28" s="1" t="s">
        <v>169</v>
      </c>
      <c r="Q28" s="1" t="s">
        <v>343</v>
      </c>
      <c r="R28" s="1" t="s">
        <v>171</v>
      </c>
      <c r="S28" s="1" t="s">
        <v>172</v>
      </c>
      <c r="T28" s="1" t="s">
        <v>173</v>
      </c>
    </row>
    <row r="29" s="1" customFormat="1" spans="1:20">
      <c r="A29" s="3">
        <v>15610570664</v>
      </c>
      <c r="B29" s="1" t="s">
        <v>344</v>
      </c>
      <c r="C29" s="1" t="s">
        <v>345</v>
      </c>
      <c r="D29" s="1" t="s">
        <v>320</v>
      </c>
      <c r="E29" s="1" t="s">
        <v>346</v>
      </c>
      <c r="F29" s="1" t="s">
        <v>174</v>
      </c>
      <c r="G29" s="1" t="s">
        <v>178</v>
      </c>
      <c r="H29" s="1" t="s">
        <v>164</v>
      </c>
      <c r="I29" s="1" t="s">
        <v>347</v>
      </c>
      <c r="J29" s="1" t="s">
        <v>29</v>
      </c>
      <c r="K29" s="1" t="s">
        <v>348</v>
      </c>
      <c r="L29" s="1" t="s">
        <v>348</v>
      </c>
      <c r="M29" s="1" t="s">
        <v>167</v>
      </c>
      <c r="N29" s="1" t="s">
        <v>167</v>
      </c>
      <c r="O29" s="1" t="s">
        <v>168</v>
      </c>
      <c r="P29" s="1" t="s">
        <v>169</v>
      </c>
      <c r="Q29" s="1" t="s">
        <v>349</v>
      </c>
      <c r="R29" s="1" t="s">
        <v>171</v>
      </c>
      <c r="S29" s="1" t="s">
        <v>172</v>
      </c>
      <c r="T29" s="1" t="s">
        <v>173</v>
      </c>
    </row>
    <row r="30" s="1" customFormat="1" spans="1:20">
      <c r="A30" s="3">
        <v>15610156604</v>
      </c>
      <c r="B30" s="1" t="s">
        <v>344</v>
      </c>
      <c r="C30" s="1" t="s">
        <v>350</v>
      </c>
      <c r="D30" s="1" t="s">
        <v>351</v>
      </c>
      <c r="E30" s="1" t="s">
        <v>352</v>
      </c>
      <c r="F30" s="1" t="s">
        <v>178</v>
      </c>
      <c r="G30" s="1" t="s">
        <v>185</v>
      </c>
      <c r="H30" s="1" t="s">
        <v>164</v>
      </c>
      <c r="I30" s="1" t="s">
        <v>353</v>
      </c>
      <c r="J30" s="1" t="s">
        <v>29</v>
      </c>
      <c r="K30" s="1" t="s">
        <v>354</v>
      </c>
      <c r="L30" s="1" t="s">
        <v>354</v>
      </c>
      <c r="M30" s="1" t="s">
        <v>167</v>
      </c>
      <c r="N30" s="1" t="s">
        <v>167</v>
      </c>
      <c r="O30" s="1" t="s">
        <v>168</v>
      </c>
      <c r="P30" s="1" t="s">
        <v>169</v>
      </c>
      <c r="Q30" s="1" t="s">
        <v>355</v>
      </c>
      <c r="R30" s="1" t="s">
        <v>171</v>
      </c>
      <c r="S30" s="1" t="s">
        <v>172</v>
      </c>
      <c r="T30" s="1" t="s">
        <v>173</v>
      </c>
    </row>
    <row r="31" s="1" customFormat="1" spans="1:20">
      <c r="A31" s="3">
        <v>15604024522</v>
      </c>
      <c r="B31" s="1" t="s">
        <v>344</v>
      </c>
      <c r="C31" s="1" t="s">
        <v>356</v>
      </c>
      <c r="D31" s="1" t="s">
        <v>357</v>
      </c>
      <c r="E31" s="1" t="s">
        <v>358</v>
      </c>
      <c r="F31" s="1" t="s">
        <v>234</v>
      </c>
      <c r="G31" s="1" t="s">
        <v>214</v>
      </c>
      <c r="H31" s="1" t="s">
        <v>164</v>
      </c>
      <c r="I31" s="1" t="s">
        <v>359</v>
      </c>
      <c r="J31" s="1" t="s">
        <v>29</v>
      </c>
      <c r="K31" s="1" t="s">
        <v>360</v>
      </c>
      <c r="L31" s="1" t="s">
        <v>360</v>
      </c>
      <c r="M31" s="1" t="s">
        <v>167</v>
      </c>
      <c r="N31" s="1" t="s">
        <v>167</v>
      </c>
      <c r="O31" s="1" t="s">
        <v>168</v>
      </c>
      <c r="P31" s="1" t="s">
        <v>169</v>
      </c>
      <c r="Q31" s="1" t="s">
        <v>361</v>
      </c>
      <c r="R31" s="1" t="s">
        <v>171</v>
      </c>
      <c r="S31" s="1" t="s">
        <v>172</v>
      </c>
      <c r="T31" s="1" t="s">
        <v>173</v>
      </c>
    </row>
    <row r="32" s="1" customFormat="1" spans="1:20">
      <c r="A32" s="3">
        <v>15596843484</v>
      </c>
      <c r="B32" s="1" t="s">
        <v>362</v>
      </c>
      <c r="C32" s="1" t="s">
        <v>363</v>
      </c>
      <c r="D32" s="1" t="s">
        <v>364</v>
      </c>
      <c r="E32" s="1" t="s">
        <v>365</v>
      </c>
      <c r="F32" s="1" t="s">
        <v>178</v>
      </c>
      <c r="G32" s="1" t="s">
        <v>185</v>
      </c>
      <c r="H32" s="1" t="s">
        <v>164</v>
      </c>
      <c r="I32" s="1" t="s">
        <v>366</v>
      </c>
      <c r="J32" s="1" t="s">
        <v>29</v>
      </c>
      <c r="K32" s="1" t="s">
        <v>367</v>
      </c>
      <c r="L32" s="1" t="s">
        <v>367</v>
      </c>
      <c r="M32" s="1" t="s">
        <v>167</v>
      </c>
      <c r="N32" s="1" t="s">
        <v>167</v>
      </c>
      <c r="O32" s="1" t="s">
        <v>168</v>
      </c>
      <c r="P32" s="1" t="s">
        <v>169</v>
      </c>
      <c r="Q32" s="1" t="s">
        <v>368</v>
      </c>
      <c r="R32" s="1" t="s">
        <v>171</v>
      </c>
      <c r="S32" s="1" t="s">
        <v>172</v>
      </c>
      <c r="T32" s="1" t="s">
        <v>173</v>
      </c>
    </row>
    <row r="33" s="1" customFormat="1" spans="1:20">
      <c r="A33" s="3">
        <v>15595885468</v>
      </c>
      <c r="B33" s="1" t="s">
        <v>362</v>
      </c>
      <c r="C33" s="1" t="s">
        <v>369</v>
      </c>
      <c r="D33" s="1" t="s">
        <v>370</v>
      </c>
      <c r="E33" s="1" t="s">
        <v>371</v>
      </c>
      <c r="F33" s="1" t="s">
        <v>174</v>
      </c>
      <c r="G33" s="1" t="s">
        <v>178</v>
      </c>
      <c r="H33" s="1" t="s">
        <v>164</v>
      </c>
      <c r="I33" s="1" t="s">
        <v>372</v>
      </c>
      <c r="J33" s="1" t="s">
        <v>29</v>
      </c>
      <c r="K33" s="1" t="s">
        <v>373</v>
      </c>
      <c r="L33" s="1" t="s">
        <v>373</v>
      </c>
      <c r="M33" s="1" t="s">
        <v>167</v>
      </c>
      <c r="N33" s="1" t="s">
        <v>167</v>
      </c>
      <c r="O33" s="1" t="s">
        <v>168</v>
      </c>
      <c r="P33" s="1" t="s">
        <v>169</v>
      </c>
      <c r="Q33" s="1" t="s">
        <v>374</v>
      </c>
      <c r="R33" s="1" t="s">
        <v>171</v>
      </c>
      <c r="S33" s="1" t="s">
        <v>172</v>
      </c>
      <c r="T33" s="1" t="s">
        <v>173</v>
      </c>
    </row>
    <row r="34" s="1" customFormat="1" spans="1:20">
      <c r="A34" s="3">
        <v>15588553889</v>
      </c>
      <c r="B34" s="1" t="s">
        <v>375</v>
      </c>
      <c r="C34" s="1" t="s">
        <v>376</v>
      </c>
      <c r="D34" s="1" t="s">
        <v>377</v>
      </c>
      <c r="E34" s="1" t="s">
        <v>378</v>
      </c>
      <c r="F34" s="1" t="s">
        <v>178</v>
      </c>
      <c r="G34" s="1" t="s">
        <v>185</v>
      </c>
      <c r="H34" s="1" t="s">
        <v>164</v>
      </c>
      <c r="I34" s="1" t="s">
        <v>379</v>
      </c>
      <c r="J34" s="1" t="s">
        <v>29</v>
      </c>
      <c r="K34" s="1" t="s">
        <v>380</v>
      </c>
      <c r="L34" s="1" t="s">
        <v>380</v>
      </c>
      <c r="M34" s="1" t="s">
        <v>167</v>
      </c>
      <c r="N34" s="1" t="s">
        <v>167</v>
      </c>
      <c r="O34" s="1" t="s">
        <v>168</v>
      </c>
      <c r="P34" s="1" t="s">
        <v>169</v>
      </c>
      <c r="Q34" s="1" t="s">
        <v>381</v>
      </c>
      <c r="R34" s="1" t="s">
        <v>171</v>
      </c>
      <c r="S34" s="1" t="s">
        <v>172</v>
      </c>
      <c r="T34" s="1" t="s">
        <v>173</v>
      </c>
    </row>
    <row r="35" s="1" customFormat="1" spans="1:20">
      <c r="A35" s="3">
        <v>15552472566</v>
      </c>
      <c r="B35" s="1" t="s">
        <v>382</v>
      </c>
      <c r="C35" s="1" t="s">
        <v>383</v>
      </c>
      <c r="D35" s="1" t="s">
        <v>384</v>
      </c>
      <c r="E35" s="1" t="s">
        <v>385</v>
      </c>
      <c r="F35" s="1" t="s">
        <v>266</v>
      </c>
      <c r="G35" s="1" t="s">
        <v>214</v>
      </c>
      <c r="H35" s="1" t="s">
        <v>164</v>
      </c>
      <c r="I35" s="1" t="s">
        <v>386</v>
      </c>
      <c r="J35" s="1" t="s">
        <v>29</v>
      </c>
      <c r="K35" s="1" t="s">
        <v>387</v>
      </c>
      <c r="L35" s="1" t="s">
        <v>387</v>
      </c>
      <c r="M35" s="1" t="s">
        <v>167</v>
      </c>
      <c r="N35" s="1" t="s">
        <v>167</v>
      </c>
      <c r="O35" s="1" t="s">
        <v>168</v>
      </c>
      <c r="P35" s="1" t="s">
        <v>169</v>
      </c>
      <c r="Q35" s="1" t="s">
        <v>388</v>
      </c>
      <c r="R35" s="1" t="s">
        <v>171</v>
      </c>
      <c r="S35" s="1" t="s">
        <v>172</v>
      </c>
      <c r="T35" s="1" t="s">
        <v>173</v>
      </c>
    </row>
    <row r="36" s="1" customFormat="1" spans="1:20">
      <c r="A36" s="3">
        <v>15335662156</v>
      </c>
      <c r="B36" s="1" t="s">
        <v>389</v>
      </c>
      <c r="C36" s="1" t="s">
        <v>390</v>
      </c>
      <c r="D36" s="1" t="s">
        <v>391</v>
      </c>
      <c r="E36" s="1" t="s">
        <v>392</v>
      </c>
      <c r="F36" s="1" t="s">
        <v>195</v>
      </c>
      <c r="G36" s="1" t="s">
        <v>178</v>
      </c>
      <c r="H36" s="1" t="s">
        <v>164</v>
      </c>
      <c r="I36" s="1" t="s">
        <v>393</v>
      </c>
      <c r="J36" s="1" t="s">
        <v>29</v>
      </c>
      <c r="K36" s="1" t="s">
        <v>394</v>
      </c>
      <c r="L36" s="1" t="s">
        <v>394</v>
      </c>
      <c r="M36" s="1" t="s">
        <v>167</v>
      </c>
      <c r="N36" s="1" t="s">
        <v>167</v>
      </c>
      <c r="O36" s="1" t="s">
        <v>168</v>
      </c>
      <c r="P36" s="1" t="s">
        <v>169</v>
      </c>
      <c r="Q36" s="1" t="s">
        <v>395</v>
      </c>
      <c r="R36" s="1" t="s">
        <v>171</v>
      </c>
      <c r="S36" s="1" t="s">
        <v>172</v>
      </c>
      <c r="T36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2021-07-19T02:25:49Z</dcterms:created>
  <dcterms:modified xsi:type="dcterms:W3CDTF">2021-07-19T02:32:49Z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0F29D2096CCB4DD1A8D8BC69FF135366</vt:lpwstr>
  </property>
  <property fmtid="{D5CDD505-2E9C-101B-9397-08002B2CF9AE}" pid="3" name="KSOProductBuildVer">
    <vt:lpwstr>2052-11.1.0.10503</vt:lpwstr>
  </property>
</Properties>
</file>