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<sst xmlns="http://schemas.openxmlformats.org/spreadsheetml/2006/main" count="360" uniqueCount="131">
  <si>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</si>
  <si>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</si>
  <si>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</si>
  <si>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</si>
  <si>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</si>
  <si>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</si>
  <si>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</si>
  <si>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</si>
  <si>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</si>
  <si>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</si>
  <si>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</si>
  <si>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</si>
  <si>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</si>
  <si>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</si>
  <si>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</si>
  <si>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</si>
  <si>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</si>
  <si>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</si>
  <si>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</si>
  <si>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</si>
  <si>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</si>
  <si>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</si>
  <si>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</si>
  <si>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</si>
  <si>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</si>
  <si>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</si>
  <si>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</si>
  <si>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[上海]上海花园饭店(10117001)</t>
  </si>
  <si>
    <t>高级大床房&lt;内宾&gt;&lt;双人入住&gt;&lt;预付&gt;&lt;无早&gt;</t>
  </si>
  <si>
    <t>CNY</t>
  </si>
  <si>
    <t>张策</t>
  </si>
  <si>
    <t>CA363210718CNY</t>
  </si>
  <si>
    <t>未提现</t>
  </si>
  <si>
    <t>携程开票</t>
  </si>
  <si>
    <t>[杭州]维也纳国际酒店(杭州下沙店)(68394670)</t>
  </si>
  <si>
    <t>棋牌双床房&lt;双人入住&gt;&lt;内宾&gt;&lt;预付&gt;&lt;无早&gt;</t>
  </si>
  <si>
    <t>张少荣</t>
  </si>
  <si>
    <t>[淮安]淮安富力万达嘉华酒店(68299716)</t>
  </si>
  <si>
    <t>豪华双床房&lt;内宾&gt;&lt;双人入住&gt;&lt;预付&gt;&lt;双早&gt;</t>
  </si>
  <si>
    <t>梁莉莉</t>
  </si>
  <si>
    <t>豪华大床房&lt;内宾&gt;&lt;双人入住&gt;&lt;预付&gt;&lt;双早&gt;</t>
  </si>
  <si>
    <t>刘庆智,司模,龚虹</t>
  </si>
  <si>
    <t>取消</t>
  </si>
  <si>
    <t>[北京]7天连锁酒店(北京华贸远洋商务四惠地铁站店)(67322190)</t>
  </si>
  <si>
    <t>精选双床房&lt;双人入住&gt;&lt;内宾&gt;&lt;预付&gt;&lt;无早&gt;</t>
  </si>
  <si>
    <t>赵高飞</t>
  </si>
  <si>
    <t>顾玉庭</t>
  </si>
  <si>
    <t>[香港]香港富豪九龙酒店(Regal Kowloon Hotel)(688828)</t>
  </si>
  <si>
    <t>高级客房&lt;双人入住&gt;&lt;内宾&gt;&lt;预付&gt;&lt;无早&gt;</t>
  </si>
  <si>
    <t>LEE/KAYAN</t>
  </si>
  <si>
    <t>[上海]全季酒店(上海延安路店)(67318542)</t>
  </si>
  <si>
    <t>豪华大床房&lt;双人入住&gt;&lt;内宾&gt;&lt;预付&gt;&lt;无早&gt;</t>
  </si>
  <si>
    <t>高超</t>
  </si>
  <si>
    <t>CA363210719CNY</t>
  </si>
  <si>
    <t>[青岛]锦江之星(青岛杭州路店)(68395567)</t>
  </si>
  <si>
    <t>标准间A&lt;双人入住&gt;&lt;内宾&gt;&lt;预付&gt;&lt;无早&gt;</t>
  </si>
  <si>
    <t>张永华</t>
  </si>
  <si>
    <t>陈志敏</t>
  </si>
  <si>
    <t>[北京]北京千禧大酒店(9881984)</t>
  </si>
  <si>
    <t>侯雪松</t>
  </si>
  <si>
    <t>，</t>
  </si>
  <si>
    <t>A210719093846481</t>
  </si>
  <si>
    <t>CNY / HKD 当前参考汇率: 1.198127001</t>
  </si>
  <si>
    <t>总计： 9278.53 CNY/
11116.86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</si>
  <si>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</si>
  <si>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</si>
  <si>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</si>
  <si>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</si>
  <si>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</si>
  <si>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</si>
  <si>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</si>
  <si>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</si>
  <si>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</si>
  <si>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</si>
  <si>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</si>
  <si>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</si>
  <si>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</si>
  <si>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</si>
  <si>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</si>
  <si>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</si>
  <si>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</si>
  <si>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2021-07-03</t>
  </si>
  <si>
    <t>2182899</t>
  </si>
  <si>
    <t>北京千禧大酒店</t>
  </si>
  <si>
    <t>2021-07-04</t>
  </si>
  <si>
    <t>退房日周结</t>
  </si>
  <si>
    <t>898.31</t>
  </si>
  <si>
    <t>RMB</t>
  </si>
  <si>
    <t>0</t>
  </si>
  <si>
    <t>0.00</t>
  </si>
  <si>
    <t>携程国内直连(DD)</t>
  </si>
  <si>
    <t>2021-07-03 23:05:32</t>
  </si>
  <si>
    <t>否</t>
  </si>
  <si>
    <t>汇智国际旅游发展有限公司</t>
  </si>
  <si>
    <t>直连</t>
  </si>
  <si>
    <t>2181805</t>
  </si>
  <si>
    <t>淮安富力万达嘉华酒店</t>
  </si>
  <si>
    <t>597.56</t>
  </si>
  <si>
    <t>2021-07-03 07:48:42</t>
  </si>
  <si>
    <t>2021-07-02</t>
  </si>
  <si>
    <t>2181430</t>
  </si>
  <si>
    <t>香港富豪九龙酒店</t>
  </si>
  <si>
    <t>LEE KAYAN</t>
  </si>
  <si>
    <t>328.00</t>
  </si>
  <si>
    <t>2021-07-02 21:19:27</t>
  </si>
  <si>
    <t>2181424</t>
  </si>
  <si>
    <t>596.99</t>
  </si>
  <si>
    <t>2021-07-02 21:15:48</t>
  </si>
  <si>
    <t>2180797</t>
  </si>
  <si>
    <t>7天连锁酒店(北京华贸远洋商务四惠地铁站店)</t>
  </si>
  <si>
    <t>307.41</t>
  </si>
  <si>
    <t>2021-07-02 13:11:46</t>
  </si>
  <si>
    <t>2180771</t>
  </si>
  <si>
    <t>3581.94</t>
  </si>
  <si>
    <t>2021-07-02 12:59:48</t>
  </si>
  <si>
    <t>2180766</t>
  </si>
  <si>
    <t>2021-07-02 12:54:24</t>
  </si>
  <si>
    <t>2180670</t>
  </si>
  <si>
    <t>维也纳国际酒店(杭州下沙店)</t>
  </si>
  <si>
    <t>2021-07-02 11:45:53</t>
  </si>
  <si>
    <t>2021-06-29</t>
  </si>
  <si>
    <t>2176754</t>
  </si>
  <si>
    <t>上海花园饭店</t>
  </si>
  <si>
    <t>2021-06-30</t>
  </si>
  <si>
    <t>2017.65</t>
  </si>
  <si>
    <t>2021-06-29 08:35:50</t>
  </si>
  <si>
    <t>2021-06-22</t>
  </si>
  <si>
    <t>2166164</t>
  </si>
  <si>
    <t>全季酒店(上海延安路店)</t>
  </si>
  <si>
    <t>353.68</t>
  </si>
  <si>
    <t>2021-06-22 01:47:43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</si>
</sst>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1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15648842007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44377</v>
      </c>
      <c r="G2" s="5">
        <v>44380</v>
      </c>
      <c r="H2" s="4">
        <v>1</v>
      </c>
      <c r="I2" s="4">
        <v>3</v>
      </c>
      <c r="J2" s="4">
        <v>3</v>
      </c>
      <c r="K2" s="4" t="s">
        <v>29</v>
      </c>
      <c r="L2" s="4">
        <v>2017.65</v>
      </c>
      <c r="M2" s="4">
        <v>2017.65</v>
      </c>
      <c r="N2" s="4" t="s">
        <v>30</v>
      </c>
      <c r="O2" s="4" t="s">
        <v>31</v>
      </c>
      <c r="P2" s="4" t="s">
        <v>32</v>
      </c>
      <c r="Q2" s="4">
        <v>0</v>
      </c>
      <c r="R2" s="6">
        <v>44376</v>
      </c>
      <c r="S2" s="5">
        <v>44395</v>
      </c>
      <c r="T2" s="4" t="s">
        <v>33</v>
      </c>
      <c r="U2" s="4">
        <v>2017.65</v>
      </c>
      <c r="V2" s="4">
        <v>0</v>
      </c>
      <c r="W2" s="4">
        <v>0</v>
      </c>
    </row>
    <row r="3" s="4" customFormat="1" spans="1:24">
      <c r="A3" s="4">
        <v>15677217480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44379</v>
      </c>
      <c r="G3" s="5">
        <v>44380</v>
      </c>
      <c r="H3" s="4">
        <v>1</v>
      </c>
      <c r="I3" s="4">
        <v>1</v>
      </c>
      <c r="J3" s="4">
        <v>1</v>
      </c>
      <c r="K3" s="4" t="s">
        <v>29</v>
      </c>
      <c r="L3" s="4">
        <v>292.4</v>
      </c>
      <c r="M3" s="4">
        <v>292.4</v>
      </c>
      <c r="N3" s="4" t="s">
        <v>36</v>
      </c>
      <c r="O3" s="4" t="s">
        <v>31</v>
      </c>
      <c r="P3" s="4" t="s">
        <v>32</v>
      </c>
      <c r="Q3" s="4">
        <v>0</v>
      </c>
      <c r="R3" s="6">
        <v>44379</v>
      </c>
      <c r="S3" s="5">
        <v>44395</v>
      </c>
      <c r="T3" s="4" t="s">
        <v>33</v>
      </c>
      <c r="U3" s="4">
        <v>292.4</v>
      </c>
      <c r="V3" s="4">
        <v>0</v>
      </c>
      <c r="W3" s="4">
        <v>0</v>
      </c>
      <c r="X3" s="4">
        <v>2180670</v>
      </c>
    </row>
    <row r="4" s="4" customFormat="1" spans="1:24">
      <c r="A4" s="4">
        <v>15677562330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44379</v>
      </c>
      <c r="G4" s="5">
        <v>44380</v>
      </c>
      <c r="H4" s="4">
        <v>1</v>
      </c>
      <c r="I4" s="4">
        <v>1</v>
      </c>
      <c r="J4" s="4">
        <v>1</v>
      </c>
      <c r="K4" s="4" t="s">
        <v>29</v>
      </c>
      <c r="L4" s="4">
        <v>596.99</v>
      </c>
      <c r="M4" s="4">
        <v>596.99</v>
      </c>
      <c r="N4" s="4" t="s">
        <v>39</v>
      </c>
      <c r="O4" s="4" t="s">
        <v>31</v>
      </c>
      <c r="P4" s="4" t="s">
        <v>32</v>
      </c>
      <c r="Q4" s="4">
        <v>0</v>
      </c>
      <c r="R4" s="6">
        <v>44379</v>
      </c>
      <c r="S4" s="5">
        <v>44395</v>
      </c>
      <c r="T4" s="4" t="s">
        <v>33</v>
      </c>
      <c r="U4" s="4">
        <v>596.99</v>
      </c>
      <c r="V4" s="4">
        <v>0</v>
      </c>
      <c r="W4" s="4">
        <v>0</v>
      </c>
      <c r="X4" s="4">
        <v>2180766</v>
      </c>
    </row>
    <row r="5" s="4" customFormat="1" spans="1:24">
      <c r="A5" s="4">
        <v>15677563618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44379</v>
      </c>
      <c r="G5" s="5">
        <v>44380</v>
      </c>
      <c r="H5" s="4">
        <v>6</v>
      </c>
      <c r="I5" s="4">
        <v>1</v>
      </c>
      <c r="J5" s="4">
        <v>6</v>
      </c>
      <c r="K5" s="4" t="s">
        <v>29</v>
      </c>
      <c r="L5" s="4">
        <v>3581.94</v>
      </c>
      <c r="M5" s="4">
        <v>3581.94</v>
      </c>
      <c r="N5" s="4" t="s">
        <v>41</v>
      </c>
      <c r="O5" s="4" t="s">
        <v>31</v>
      </c>
      <c r="P5" s="4" t="s">
        <v>32</v>
      </c>
      <c r="Q5" s="4">
        <v>0</v>
      </c>
      <c r="R5" s="6">
        <v>44379</v>
      </c>
      <c r="S5" s="5">
        <v>44395</v>
      </c>
      <c r="T5" s="4" t="s">
        <v>33</v>
      </c>
      <c r="U5" s="4">
        <v>3581.94</v>
      </c>
      <c r="V5" s="4">
        <v>0</v>
      </c>
      <c r="W5" s="4">
        <v>0</v>
      </c>
      <c r="X5" s="4">
        <v>2180771</v>
      </c>
    </row>
    <row r="6" s="4" customFormat="1" spans="1:24">
      <c r="A6" s="4">
        <v>15677217480</v>
      </c>
      <c r="B6" s="4" t="s">
        <v>25</v>
      </c>
      <c r="C6" s="4" t="s">
        <v>42</v>
      </c>
      <c r="D6" s="4" t="s">
        <v>34</v>
      </c>
      <c r="E6" s="4" t="s">
        <v>35</v>
      </c>
      <c r="F6" s="5">
        <v>44379</v>
      </c>
      <c r="G6" s="5">
        <v>44380</v>
      </c>
      <c r="H6" s="4">
        <v>1</v>
      </c>
      <c r="I6" s="4">
        <v>1</v>
      </c>
      <c r="J6" s="4">
        <v>1</v>
      </c>
      <c r="K6" s="4" t="s">
        <v>29</v>
      </c>
      <c r="L6" s="4">
        <v>-292.4</v>
      </c>
      <c r="M6" s="4">
        <v>-292.4</v>
      </c>
      <c r="N6" s="4" t="s">
        <v>36</v>
      </c>
      <c r="O6" s="4" t="s">
        <v>31</v>
      </c>
      <c r="P6" s="4" t="s">
        <v>32</v>
      </c>
      <c r="Q6" s="4">
        <v>0</v>
      </c>
      <c r="R6" s="6">
        <v>44379</v>
      </c>
      <c r="S6" s="5">
        <v>44395</v>
      </c>
      <c r="T6" s="4" t="s">
        <v>33</v>
      </c>
      <c r="U6" s="4">
        <v>-292.4</v>
      </c>
      <c r="V6" s="4">
        <v>0</v>
      </c>
      <c r="W6" s="4">
        <v>0</v>
      </c>
      <c r="X6" s="4">
        <v>2180670</v>
      </c>
    </row>
    <row r="7" s="4" customFormat="1" spans="1:24">
      <c r="A7" s="4">
        <v>15677785184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44379</v>
      </c>
      <c r="G7" s="5">
        <v>44380</v>
      </c>
      <c r="H7" s="4">
        <v>1</v>
      </c>
      <c r="I7" s="4">
        <v>1</v>
      </c>
      <c r="J7" s="4">
        <v>1</v>
      </c>
      <c r="K7" s="4" t="s">
        <v>29</v>
      </c>
      <c r="L7" s="4">
        <v>307.41</v>
      </c>
      <c r="M7" s="4">
        <v>307.41</v>
      </c>
      <c r="N7" s="4" t="s">
        <v>45</v>
      </c>
      <c r="O7" s="4" t="s">
        <v>31</v>
      </c>
      <c r="P7" s="4" t="s">
        <v>32</v>
      </c>
      <c r="Q7" s="4">
        <v>0</v>
      </c>
      <c r="R7" s="6">
        <v>44379</v>
      </c>
      <c r="S7" s="5">
        <v>44395</v>
      </c>
      <c r="T7" s="4" t="s">
        <v>33</v>
      </c>
      <c r="U7" s="4">
        <v>307.41</v>
      </c>
      <c r="V7" s="4">
        <v>0</v>
      </c>
      <c r="W7" s="4">
        <v>0</v>
      </c>
      <c r="X7" s="4">
        <v>2180797</v>
      </c>
    </row>
    <row r="8" s="4" customFormat="1" spans="1:23">
      <c r="A8" s="4">
        <v>15680565676</v>
      </c>
      <c r="B8" s="4" t="s">
        <v>25</v>
      </c>
      <c r="C8" s="4" t="s">
        <v>26</v>
      </c>
      <c r="D8" s="4" t="s">
        <v>37</v>
      </c>
      <c r="E8" s="4" t="s">
        <v>40</v>
      </c>
      <c r="F8" s="5">
        <v>44379</v>
      </c>
      <c r="G8" s="5">
        <v>44380</v>
      </c>
      <c r="H8" s="4">
        <v>1</v>
      </c>
      <c r="I8" s="4">
        <v>1</v>
      </c>
      <c r="J8" s="4">
        <v>1</v>
      </c>
      <c r="K8" s="4" t="s">
        <v>29</v>
      </c>
      <c r="L8" s="4">
        <v>596.99</v>
      </c>
      <c r="M8" s="4">
        <v>596.99</v>
      </c>
      <c r="N8" s="4" t="s">
        <v>46</v>
      </c>
      <c r="O8" s="4" t="s">
        <v>31</v>
      </c>
      <c r="P8" s="4" t="s">
        <v>32</v>
      </c>
      <c r="Q8" s="4">
        <v>0</v>
      </c>
      <c r="R8" s="6">
        <v>44379</v>
      </c>
      <c r="S8" s="5">
        <v>44395</v>
      </c>
      <c r="T8" s="4" t="s">
        <v>33</v>
      </c>
      <c r="U8" s="4">
        <v>596.99</v>
      </c>
      <c r="V8" s="4">
        <v>0</v>
      </c>
      <c r="W8" s="4">
        <v>0</v>
      </c>
    </row>
    <row r="9" s="4" customFormat="1" spans="1:24">
      <c r="A9" s="4">
        <v>15680589330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44379</v>
      </c>
      <c r="G9" s="5">
        <v>44380</v>
      </c>
      <c r="H9" s="4">
        <v>1</v>
      </c>
      <c r="I9" s="4">
        <v>1</v>
      </c>
      <c r="J9" s="4">
        <v>1</v>
      </c>
      <c r="K9" s="4" t="s">
        <v>29</v>
      </c>
      <c r="L9" s="4">
        <v>328</v>
      </c>
      <c r="M9" s="4">
        <v>328</v>
      </c>
      <c r="N9" s="4" t="s">
        <v>49</v>
      </c>
      <c r="O9" s="4" t="s">
        <v>31</v>
      </c>
      <c r="P9" s="4" t="s">
        <v>32</v>
      </c>
      <c r="Q9" s="4">
        <v>0</v>
      </c>
      <c r="R9" s="6">
        <v>44379</v>
      </c>
      <c r="S9" s="5">
        <v>44395</v>
      </c>
      <c r="T9" s="4" t="s">
        <v>33</v>
      </c>
      <c r="U9" s="4">
        <v>328</v>
      </c>
      <c r="V9" s="4">
        <v>0</v>
      </c>
      <c r="W9" s="4">
        <v>0</v>
      </c>
      <c r="X9" s="4">
        <v>2181430</v>
      </c>
    </row>
    <row r="10" s="4" customFormat="1" spans="1:24">
      <c r="A10" s="4">
        <v>15595844704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44380</v>
      </c>
      <c r="G10" s="5">
        <v>44381</v>
      </c>
      <c r="H10" s="4">
        <v>1</v>
      </c>
      <c r="I10" s="4">
        <v>1</v>
      </c>
      <c r="J10" s="4">
        <v>1</v>
      </c>
      <c r="K10" s="4" t="s">
        <v>29</v>
      </c>
      <c r="L10" s="4">
        <v>353.68</v>
      </c>
      <c r="M10" s="4">
        <v>353.68</v>
      </c>
      <c r="N10" s="4" t="s">
        <v>52</v>
      </c>
      <c r="O10" s="4" t="s">
        <v>53</v>
      </c>
      <c r="P10" s="4" t="s">
        <v>32</v>
      </c>
      <c r="Q10" s="4">
        <v>0</v>
      </c>
      <c r="R10" s="6">
        <v>44369</v>
      </c>
      <c r="S10" s="5">
        <v>44396</v>
      </c>
      <c r="T10" s="4" t="s">
        <v>33</v>
      </c>
      <c r="U10" s="4">
        <v>353.68</v>
      </c>
      <c r="V10" s="4">
        <v>0</v>
      </c>
      <c r="W10" s="4">
        <v>0</v>
      </c>
      <c r="X10" s="4">
        <v>2166164</v>
      </c>
    </row>
    <row r="11" s="4" customFormat="1" spans="1:24">
      <c r="A11" s="4">
        <v>15657599882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44380</v>
      </c>
      <c r="G11" s="5">
        <v>44381</v>
      </c>
      <c r="H11" s="4">
        <v>1</v>
      </c>
      <c r="I11" s="4">
        <v>1</v>
      </c>
      <c r="J11" s="4">
        <v>1</v>
      </c>
      <c r="K11" s="4" t="s">
        <v>29</v>
      </c>
      <c r="L11" s="4">
        <v>229.43</v>
      </c>
      <c r="M11" s="4">
        <v>229.43</v>
      </c>
      <c r="N11" s="4" t="s">
        <v>56</v>
      </c>
      <c r="O11" s="4" t="s">
        <v>53</v>
      </c>
      <c r="P11" s="4" t="s">
        <v>32</v>
      </c>
      <c r="Q11" s="4">
        <v>0</v>
      </c>
      <c r="R11" s="6">
        <v>44377</v>
      </c>
      <c r="S11" s="5">
        <v>44396</v>
      </c>
      <c r="T11" s="4" t="s">
        <v>33</v>
      </c>
      <c r="U11" s="4">
        <v>229.43</v>
      </c>
      <c r="V11" s="4">
        <v>0</v>
      </c>
      <c r="W11" s="4">
        <v>0</v>
      </c>
      <c r="X11" s="4">
        <v>2178378</v>
      </c>
    </row>
    <row r="12" s="4" customFormat="1" spans="1:24">
      <c r="A12" s="4">
        <v>15657599882</v>
      </c>
      <c r="B12" s="4" t="s">
        <v>25</v>
      </c>
      <c r="C12" s="4" t="s">
        <v>42</v>
      </c>
      <c r="D12" s="4" t="s">
        <v>54</v>
      </c>
      <c r="E12" s="4" t="s">
        <v>55</v>
      </c>
      <c r="F12" s="5">
        <v>44380</v>
      </c>
      <c r="G12" s="5">
        <v>44381</v>
      </c>
      <c r="H12" s="4">
        <v>1</v>
      </c>
      <c r="I12" s="4">
        <v>1</v>
      </c>
      <c r="J12" s="4">
        <v>1</v>
      </c>
      <c r="K12" s="4" t="s">
        <v>29</v>
      </c>
      <c r="L12" s="4">
        <v>-229.43</v>
      </c>
      <c r="M12" s="4">
        <v>-229.43</v>
      </c>
      <c r="N12" s="4" t="s">
        <v>56</v>
      </c>
      <c r="O12" s="4" t="s">
        <v>53</v>
      </c>
      <c r="P12" s="4" t="s">
        <v>32</v>
      </c>
      <c r="Q12" s="4">
        <v>0</v>
      </c>
      <c r="R12" s="6">
        <v>44377</v>
      </c>
      <c r="S12" s="5">
        <v>44396</v>
      </c>
      <c r="T12" s="4" t="s">
        <v>33</v>
      </c>
      <c r="U12" s="4">
        <v>-229.43</v>
      </c>
      <c r="V12" s="4">
        <v>0</v>
      </c>
      <c r="W12" s="4">
        <v>0</v>
      </c>
      <c r="X12" s="4">
        <v>2178378</v>
      </c>
    </row>
    <row r="13" s="4" customFormat="1" spans="1:24">
      <c r="A13" s="4">
        <v>15684250177</v>
      </c>
      <c r="B13" s="4" t="s">
        <v>25</v>
      </c>
      <c r="C13" s="4" t="s">
        <v>26</v>
      </c>
      <c r="D13" s="4" t="s">
        <v>37</v>
      </c>
      <c r="E13" s="4" t="s">
        <v>40</v>
      </c>
      <c r="F13" s="5">
        <v>44380</v>
      </c>
      <c r="G13" s="5">
        <v>44381</v>
      </c>
      <c r="H13" s="4">
        <v>1</v>
      </c>
      <c r="I13" s="4">
        <v>1</v>
      </c>
      <c r="J13" s="4">
        <v>1</v>
      </c>
      <c r="K13" s="4" t="s">
        <v>29</v>
      </c>
      <c r="L13" s="4">
        <v>597.56</v>
      </c>
      <c r="M13" s="4">
        <v>597.56</v>
      </c>
      <c r="N13" s="4" t="s">
        <v>57</v>
      </c>
      <c r="O13" s="4" t="s">
        <v>53</v>
      </c>
      <c r="P13" s="4" t="s">
        <v>32</v>
      </c>
      <c r="Q13" s="4">
        <v>0</v>
      </c>
      <c r="R13" s="6">
        <v>44380</v>
      </c>
      <c r="S13" s="5">
        <v>44396</v>
      </c>
      <c r="T13" s="4" t="s">
        <v>33</v>
      </c>
      <c r="U13" s="4">
        <v>597.56</v>
      </c>
      <c r="V13" s="4">
        <v>0</v>
      </c>
      <c r="W13" s="4">
        <v>0</v>
      </c>
      <c r="X13" s="4">
        <v>2181805</v>
      </c>
    </row>
    <row r="14" s="4" customFormat="1" spans="1:24">
      <c r="A14" s="4">
        <v>15691572676</v>
      </c>
      <c r="B14" s="4" t="s">
        <v>25</v>
      </c>
      <c r="C14" s="4" t="s">
        <v>26</v>
      </c>
      <c r="D14" s="4" t="s">
        <v>58</v>
      </c>
      <c r="E14" s="4" t="s">
        <v>51</v>
      </c>
      <c r="F14" s="5">
        <v>44380</v>
      </c>
      <c r="G14" s="5">
        <v>44381</v>
      </c>
      <c r="H14" s="4">
        <v>1</v>
      </c>
      <c r="I14" s="4">
        <v>1</v>
      </c>
      <c r="J14" s="4">
        <v>1</v>
      </c>
      <c r="K14" s="4" t="s">
        <v>29</v>
      </c>
      <c r="L14" s="4">
        <v>898.31</v>
      </c>
      <c r="M14" s="4">
        <v>898.31</v>
      </c>
      <c r="N14" s="4" t="s">
        <v>59</v>
      </c>
      <c r="O14" s="4" t="s">
        <v>53</v>
      </c>
      <c r="P14" s="4" t="s">
        <v>32</v>
      </c>
      <c r="Q14" s="4">
        <v>0</v>
      </c>
      <c r="R14" s="6">
        <v>44380</v>
      </c>
      <c r="S14" s="5">
        <v>44396</v>
      </c>
      <c r="T14" s="4" t="s">
        <v>33</v>
      </c>
      <c r="U14" s="4">
        <v>898.31</v>
      </c>
      <c r="V14" s="4">
        <v>0</v>
      </c>
      <c r="W14" s="4">
        <v>0</v>
      </c>
      <c r="X14" s="4">
        <v>2182899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6.375" style="4" customWidth="1"/>
    <col min="2" max="2" width="10.375" style="4"/>
    <col min="3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15648842007</v>
      </c>
      <c r="B2" s="5">
        <v>44377</v>
      </c>
      <c r="C2" s="5">
        <v>44380</v>
      </c>
      <c r="D2" s="4">
        <v>2017.65</v>
      </c>
      <c r="E2" s="4" t="str">
        <f>VLOOKUP(A2,HOP!A:L,12,0)</f>
        <v>2017.65</v>
      </c>
      <c r="F2" s="4" t="str">
        <f>VLOOKUP(A2,HOP!A:C,3,0)</f>
        <v>2176754</v>
      </c>
      <c r="G2" s="4">
        <f>D2-E2</f>
        <v>0</v>
      </c>
      <c r="H2" s="4" t="str">
        <f>$H$1&amp;F2</f>
        <v>，2176754</v>
      </c>
      <c r="I2" s="4" t="str">
        <f>VLOOKUP(A2,HOP!A:T,20,0)</f>
        <v>直连</v>
      </c>
    </row>
    <row r="3" s="4" customFormat="1" hidden="1" spans="1:9">
      <c r="A3" s="4">
        <v>15677217480</v>
      </c>
      <c r="B3" s="5">
        <v>44379</v>
      </c>
      <c r="C3" s="5">
        <v>44380</v>
      </c>
      <c r="D3" s="4">
        <v>0</v>
      </c>
      <c r="E3" s="4" t="str">
        <f>VLOOKUP(A3,HOP!A:L,12,0)</f>
        <v>0.00</v>
      </c>
      <c r="F3" s="4" t="str">
        <f>VLOOKUP(A3,HOP!A:C,3,0)</f>
        <v>2180670</v>
      </c>
      <c r="G3" s="4">
        <f>D3-E3</f>
        <v>0</v>
      </c>
      <c r="H3" s="4" t="str">
        <f>$H$1&amp;F3</f>
        <v>，2180670</v>
      </c>
      <c r="I3" s="4" t="str">
        <f>VLOOKUP(A3,HOP!A:T,20,0)</f>
        <v>直连</v>
      </c>
    </row>
    <row r="4" s="4" customFormat="1" spans="1:9">
      <c r="A4" s="4">
        <v>15677562330</v>
      </c>
      <c r="B4" s="5">
        <v>44379</v>
      </c>
      <c r="C4" s="5">
        <v>44380</v>
      </c>
      <c r="D4" s="4">
        <v>596.99</v>
      </c>
      <c r="E4" s="4" t="str">
        <f>VLOOKUP(A4,HOP!A:L,12,0)</f>
        <v>596.99</v>
      </c>
      <c r="F4" s="4" t="str">
        <f>VLOOKUP(A4,HOP!A:C,3,0)</f>
        <v>2180766</v>
      </c>
      <c r="G4" s="4">
        <f>D4-E4</f>
        <v>0</v>
      </c>
      <c r="H4" s="4" t="str">
        <f>$H$1&amp;F4</f>
        <v>，2180766</v>
      </c>
      <c r="I4" s="4" t="str">
        <f>VLOOKUP(A4,HOP!A:T,20,0)</f>
        <v>直连</v>
      </c>
    </row>
    <row r="5" s="4" customFormat="1" spans="1:9">
      <c r="A5" s="4">
        <v>15677563618</v>
      </c>
      <c r="B5" s="5">
        <v>44379</v>
      </c>
      <c r="C5" s="5">
        <v>44380</v>
      </c>
      <c r="D5" s="4">
        <v>3581.94</v>
      </c>
      <c r="E5" s="4" t="str">
        <f>VLOOKUP(A5,HOP!A:L,12,0)</f>
        <v>3581.94</v>
      </c>
      <c r="F5" s="4" t="str">
        <f>VLOOKUP(A5,HOP!A:C,3,0)</f>
        <v>2180771</v>
      </c>
      <c r="G5" s="4">
        <f>D5-E5</f>
        <v>0</v>
      </c>
      <c r="H5" s="4" t="str">
        <f>$H$1&amp;F5</f>
        <v>，2180771</v>
      </c>
      <c r="I5" s="4" t="str">
        <f>VLOOKUP(A5,HOP!A:T,20,0)</f>
        <v>直连</v>
      </c>
    </row>
    <row r="6" s="4" customFormat="1" spans="1:9">
      <c r="A6" s="4">
        <v>15677785184</v>
      </c>
      <c r="B6" s="5">
        <v>44379</v>
      </c>
      <c r="C6" s="5">
        <v>44380</v>
      </c>
      <c r="D6" s="4">
        <v>307.41</v>
      </c>
      <c r="E6" s="4" t="str">
        <f>VLOOKUP(A6,HOP!A:L,12,0)</f>
        <v>307.41</v>
      </c>
      <c r="F6" s="4" t="str">
        <f>VLOOKUP(A6,HOP!A:C,3,0)</f>
        <v>2180797</v>
      </c>
      <c r="G6" s="4">
        <f>D6-E6</f>
        <v>0</v>
      </c>
      <c r="H6" s="4" t="str">
        <f>$H$1&amp;F6</f>
        <v>，2180797</v>
      </c>
      <c r="I6" s="4" t="str">
        <f>VLOOKUP(A6,HOP!A:T,20,0)</f>
        <v>直连</v>
      </c>
    </row>
    <row r="7" s="4" customFormat="1" spans="1:9">
      <c r="A7" s="4">
        <v>15680565676</v>
      </c>
      <c r="B7" s="5">
        <v>44379</v>
      </c>
      <c r="C7" s="5">
        <v>44380</v>
      </c>
      <c r="D7" s="4">
        <v>596.99</v>
      </c>
      <c r="E7" s="4" t="str">
        <f>VLOOKUP(A7,HOP!A:L,12,0)</f>
        <v>596.99</v>
      </c>
      <c r="F7" s="4" t="str">
        <f>VLOOKUP(A7,HOP!A:C,3,0)</f>
        <v>2181424</v>
      </c>
      <c r="G7" s="4">
        <f>D7-E7</f>
        <v>0</v>
      </c>
      <c r="H7" s="4" t="str">
        <f>$H$1&amp;F7</f>
        <v>，2181424</v>
      </c>
      <c r="I7" s="4" t="str">
        <f>VLOOKUP(A7,HOP!A:T,20,0)</f>
        <v>直连</v>
      </c>
    </row>
    <row r="8" s="4" customFormat="1" spans="1:9">
      <c r="A8" s="4">
        <v>15680589330</v>
      </c>
      <c r="B8" s="5">
        <v>44379</v>
      </c>
      <c r="C8" s="5">
        <v>44380</v>
      </c>
      <c r="D8" s="4">
        <v>328</v>
      </c>
      <c r="E8" s="4" t="str">
        <f>VLOOKUP(A8,HOP!A:L,12,0)</f>
        <v>328.00</v>
      </c>
      <c r="F8" s="4" t="str">
        <f>VLOOKUP(A8,HOP!A:C,3,0)</f>
        <v>2181430</v>
      </c>
      <c r="G8" s="4">
        <f>D8-E8</f>
        <v>0</v>
      </c>
      <c r="H8" s="4" t="str">
        <f>$H$1&amp;F8</f>
        <v>，2181430</v>
      </c>
      <c r="I8" s="4" t="str">
        <f>VLOOKUP(A8,HOP!A:T,20,0)</f>
        <v>直连</v>
      </c>
    </row>
    <row r="9" s="4" customFormat="1" spans="1:9">
      <c r="A9" s="4">
        <v>15595844704</v>
      </c>
      <c r="B9" s="5">
        <v>44380</v>
      </c>
      <c r="C9" s="5">
        <v>44381</v>
      </c>
      <c r="D9" s="4">
        <v>353.68</v>
      </c>
      <c r="E9" s="4" t="str">
        <f>VLOOKUP(A9,HOP!A:L,12,0)</f>
        <v>353.68</v>
      </c>
      <c r="F9" s="4" t="str">
        <f>VLOOKUP(A9,HOP!A:C,3,0)</f>
        <v>2166164</v>
      </c>
      <c r="G9" s="4">
        <f>D9-E9</f>
        <v>0</v>
      </c>
      <c r="H9" s="4" t="str">
        <f>$H$1&amp;F9</f>
        <v>，2166164</v>
      </c>
      <c r="I9" s="4" t="str">
        <f>VLOOKUP(A9,HOP!A:T,20,0)</f>
        <v>直连</v>
      </c>
    </row>
    <row r="10" s="4" customFormat="1" hidden="1" spans="1:9">
      <c r="A10" s="4">
        <v>15657599882</v>
      </c>
      <c r="B10" s="5">
        <v>44380</v>
      </c>
      <c r="C10" s="5">
        <v>44381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15684250177</v>
      </c>
      <c r="B11" s="5">
        <v>44380</v>
      </c>
      <c r="C11" s="5">
        <v>44381</v>
      </c>
      <c r="D11" s="4">
        <v>597.56</v>
      </c>
      <c r="E11" s="4" t="str">
        <f>VLOOKUP(A11,HOP!A:L,12,0)</f>
        <v>597.56</v>
      </c>
      <c r="F11" s="4" t="str">
        <f>VLOOKUP(A11,HOP!A:C,3,0)</f>
        <v>2181805</v>
      </c>
      <c r="G11" s="4">
        <f>D11-E11</f>
        <v>0</v>
      </c>
      <c r="H11" s="4" t="str">
        <f>$H$1&amp;F11</f>
        <v>，2181805</v>
      </c>
      <c r="I11" s="4" t="str">
        <f>VLOOKUP(A11,HOP!A:T,20,0)</f>
        <v>直连</v>
      </c>
    </row>
    <row r="12" s="4" customFormat="1" spans="1:9">
      <c r="A12" s="4">
        <v>15691572676</v>
      </c>
      <c r="B12" s="5">
        <v>44380</v>
      </c>
      <c r="C12" s="5">
        <v>44381</v>
      </c>
      <c r="D12" s="4">
        <v>898.31</v>
      </c>
      <c r="E12" s="4" t="str">
        <f>VLOOKUP(A12,HOP!A:L,12,0)</f>
        <v>898.31</v>
      </c>
      <c r="F12" s="4" t="str">
        <f>VLOOKUP(A12,HOP!A:C,3,0)</f>
        <v>2182899</v>
      </c>
      <c r="G12" s="4">
        <f>D12-E12</f>
        <v>0</v>
      </c>
      <c r="H12" s="4" t="str">
        <f>$H$1&amp;F12</f>
        <v>，2182899</v>
      </c>
      <c r="I12" s="4" t="str">
        <f>VLOOKUP(A12,HOP!A:T,20,0)</f>
        <v>直连</v>
      </c>
    </row>
    <row r="14" spans="4:4">
      <c r="D14" s="4">
        <f>SUM(D2:D13)</f>
        <v>9278.53</v>
      </c>
    </row>
    <row r="19" spans="1:1">
      <c r="A19" s="4" t="s">
        <v>61</v>
      </c>
    </row>
    <row r="20" spans="1:1">
      <c r="A20" s="4" t="s">
        <v>62</v>
      </c>
    </row>
    <row r="21" spans="1:1">
      <c r="A21" s="4" t="s">
        <v>63</v>
      </c>
    </row>
  </sheetData>
  <autoFilter ref="A1:XFD14">
    <filterColumn colId="3">
      <filters blank="1">
        <filter val="307.41"/>
        <filter val="898.31"/>
        <filter val="9278.53"/>
        <filter val="3581.94"/>
        <filter val="2017.65"/>
        <filter val="597.56"/>
        <filter val="328"/>
        <filter val="353.68"/>
        <filter val="596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</row>
    <row r="2" s="1" customFormat="1" spans="1:20">
      <c r="A2" s="3">
        <v>15691572676</v>
      </c>
      <c r="B2" s="1" t="s">
        <v>81</v>
      </c>
      <c r="C2" s="1" t="s">
        <v>82</v>
      </c>
      <c r="D2" s="1" t="s">
        <v>83</v>
      </c>
      <c r="E2" s="1" t="s">
        <v>59</v>
      </c>
      <c r="F2" s="1" t="s">
        <v>81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</row>
    <row r="3" s="1" customFormat="1" spans="1:20">
      <c r="A3" s="3">
        <v>15684250177</v>
      </c>
      <c r="B3" s="1" t="s">
        <v>81</v>
      </c>
      <c r="C3" s="1" t="s">
        <v>95</v>
      </c>
      <c r="D3" s="1" t="s">
        <v>96</v>
      </c>
      <c r="E3" s="1" t="s">
        <v>57</v>
      </c>
      <c r="F3" s="1" t="s">
        <v>81</v>
      </c>
      <c r="G3" s="1" t="s">
        <v>84</v>
      </c>
      <c r="H3" s="1" t="s">
        <v>85</v>
      </c>
      <c r="I3" s="1" t="s">
        <v>97</v>
      </c>
      <c r="J3" s="1" t="s">
        <v>87</v>
      </c>
      <c r="K3" s="1" t="s">
        <v>97</v>
      </c>
      <c r="L3" s="1" t="s">
        <v>97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98</v>
      </c>
      <c r="R3" s="1" t="s">
        <v>92</v>
      </c>
      <c r="S3" s="1" t="s">
        <v>93</v>
      </c>
      <c r="T3" s="1" t="s">
        <v>94</v>
      </c>
    </row>
    <row r="4" s="1" customFormat="1" spans="1:20">
      <c r="A4" s="3">
        <v>15680589330</v>
      </c>
      <c r="B4" s="1" t="s">
        <v>99</v>
      </c>
      <c r="C4" s="1" t="s">
        <v>100</v>
      </c>
      <c r="D4" s="1" t="s">
        <v>101</v>
      </c>
      <c r="E4" s="1" t="s">
        <v>102</v>
      </c>
      <c r="F4" s="1" t="s">
        <v>99</v>
      </c>
      <c r="G4" s="1" t="s">
        <v>81</v>
      </c>
      <c r="H4" s="1" t="s">
        <v>85</v>
      </c>
      <c r="I4" s="1" t="s">
        <v>103</v>
      </c>
      <c r="J4" s="1" t="s">
        <v>87</v>
      </c>
      <c r="K4" s="1" t="s">
        <v>103</v>
      </c>
      <c r="L4" s="1" t="s">
        <v>103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104</v>
      </c>
      <c r="R4" s="1" t="s">
        <v>92</v>
      </c>
      <c r="S4" s="1" t="s">
        <v>93</v>
      </c>
      <c r="T4" s="1" t="s">
        <v>94</v>
      </c>
    </row>
    <row r="5" s="1" customFormat="1" spans="1:20">
      <c r="A5" s="3">
        <v>15680565676</v>
      </c>
      <c r="B5" s="1" t="s">
        <v>99</v>
      </c>
      <c r="C5" s="1" t="s">
        <v>105</v>
      </c>
      <c r="D5" s="1" t="s">
        <v>96</v>
      </c>
      <c r="E5" s="1" t="s">
        <v>46</v>
      </c>
      <c r="F5" s="1" t="s">
        <v>99</v>
      </c>
      <c r="G5" s="1" t="s">
        <v>81</v>
      </c>
      <c r="H5" s="1" t="s">
        <v>85</v>
      </c>
      <c r="I5" s="1" t="s">
        <v>106</v>
      </c>
      <c r="J5" s="1" t="s">
        <v>87</v>
      </c>
      <c r="K5" s="1" t="s">
        <v>106</v>
      </c>
      <c r="L5" s="1" t="s">
        <v>106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107</v>
      </c>
      <c r="R5" s="1" t="s">
        <v>92</v>
      </c>
      <c r="S5" s="1" t="s">
        <v>93</v>
      </c>
      <c r="T5" s="1" t="s">
        <v>94</v>
      </c>
    </row>
    <row r="6" s="1" customFormat="1" spans="1:20">
      <c r="A6" s="3">
        <v>15677785184</v>
      </c>
      <c r="B6" s="1" t="s">
        <v>99</v>
      </c>
      <c r="C6" s="1" t="s">
        <v>108</v>
      </c>
      <c r="D6" s="1" t="s">
        <v>109</v>
      </c>
      <c r="E6" s="1" t="s">
        <v>45</v>
      </c>
      <c r="F6" s="1" t="s">
        <v>99</v>
      </c>
      <c r="G6" s="1" t="s">
        <v>81</v>
      </c>
      <c r="H6" s="1" t="s">
        <v>85</v>
      </c>
      <c r="I6" s="1" t="s">
        <v>110</v>
      </c>
      <c r="J6" s="1" t="s">
        <v>87</v>
      </c>
      <c r="K6" s="1" t="s">
        <v>110</v>
      </c>
      <c r="L6" s="1" t="s">
        <v>110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111</v>
      </c>
      <c r="R6" s="1" t="s">
        <v>92</v>
      </c>
      <c r="S6" s="1" t="s">
        <v>93</v>
      </c>
      <c r="T6" s="1" t="s">
        <v>94</v>
      </c>
    </row>
    <row r="7" s="1" customFormat="1" spans="1:20">
      <c r="A7" s="3">
        <v>15677563618</v>
      </c>
      <c r="B7" s="1" t="s">
        <v>99</v>
      </c>
      <c r="C7" s="1" t="s">
        <v>112</v>
      </c>
      <c r="D7" s="1" t="s">
        <v>96</v>
      </c>
      <c r="E7" s="1" t="s">
        <v>41</v>
      </c>
      <c r="F7" s="1" t="s">
        <v>99</v>
      </c>
      <c r="G7" s="1" t="s">
        <v>81</v>
      </c>
      <c r="H7" s="1" t="s">
        <v>85</v>
      </c>
      <c r="I7" s="1" t="s">
        <v>113</v>
      </c>
      <c r="J7" s="1" t="s">
        <v>87</v>
      </c>
      <c r="K7" s="1" t="s">
        <v>113</v>
      </c>
      <c r="L7" s="1" t="s">
        <v>113</v>
      </c>
      <c r="M7" s="1" t="s">
        <v>88</v>
      </c>
      <c r="N7" s="1" t="s">
        <v>88</v>
      </c>
      <c r="O7" s="1" t="s">
        <v>89</v>
      </c>
      <c r="P7" s="1" t="s">
        <v>90</v>
      </c>
      <c r="Q7" s="1" t="s">
        <v>114</v>
      </c>
      <c r="R7" s="1" t="s">
        <v>92</v>
      </c>
      <c r="S7" s="1" t="s">
        <v>93</v>
      </c>
      <c r="T7" s="1" t="s">
        <v>94</v>
      </c>
    </row>
    <row r="8" s="1" customFormat="1" spans="1:20">
      <c r="A8" s="3">
        <v>15677562330</v>
      </c>
      <c r="B8" s="1" t="s">
        <v>99</v>
      </c>
      <c r="C8" s="1" t="s">
        <v>115</v>
      </c>
      <c r="D8" s="1" t="s">
        <v>96</v>
      </c>
      <c r="E8" s="1" t="s">
        <v>39</v>
      </c>
      <c r="F8" s="1" t="s">
        <v>99</v>
      </c>
      <c r="G8" s="1" t="s">
        <v>81</v>
      </c>
      <c r="H8" s="1" t="s">
        <v>85</v>
      </c>
      <c r="I8" s="1" t="s">
        <v>106</v>
      </c>
      <c r="J8" s="1" t="s">
        <v>87</v>
      </c>
      <c r="K8" s="1" t="s">
        <v>106</v>
      </c>
      <c r="L8" s="1" t="s">
        <v>106</v>
      </c>
      <c r="M8" s="1" t="s">
        <v>88</v>
      </c>
      <c r="N8" s="1" t="s">
        <v>88</v>
      </c>
      <c r="O8" s="1" t="s">
        <v>89</v>
      </c>
      <c r="P8" s="1" t="s">
        <v>90</v>
      </c>
      <c r="Q8" s="1" t="s">
        <v>116</v>
      </c>
      <c r="R8" s="1" t="s">
        <v>92</v>
      </c>
      <c r="S8" s="1" t="s">
        <v>93</v>
      </c>
      <c r="T8" s="1" t="s">
        <v>94</v>
      </c>
    </row>
    <row r="9" s="1" customFormat="1" spans="1:20">
      <c r="A9" s="3">
        <v>15677217480</v>
      </c>
      <c r="B9" s="1" t="s">
        <v>99</v>
      </c>
      <c r="C9" s="1" t="s">
        <v>117</v>
      </c>
      <c r="D9" s="1" t="s">
        <v>118</v>
      </c>
      <c r="E9" s="1" t="s">
        <v>36</v>
      </c>
      <c r="F9" s="1" t="s">
        <v>99</v>
      </c>
      <c r="G9" s="1" t="s">
        <v>81</v>
      </c>
      <c r="H9" s="1" t="s">
        <v>85</v>
      </c>
      <c r="I9" s="1" t="s">
        <v>89</v>
      </c>
      <c r="J9" s="1" t="s">
        <v>87</v>
      </c>
      <c r="K9" s="1" t="s">
        <v>89</v>
      </c>
      <c r="L9" s="1" t="s">
        <v>89</v>
      </c>
      <c r="M9" s="1" t="s">
        <v>88</v>
      </c>
      <c r="N9" s="1" t="s">
        <v>88</v>
      </c>
      <c r="O9" s="1" t="s">
        <v>89</v>
      </c>
      <c r="P9" s="1" t="s">
        <v>90</v>
      </c>
      <c r="Q9" s="1" t="s">
        <v>119</v>
      </c>
      <c r="R9" s="1" t="s">
        <v>92</v>
      </c>
      <c r="S9" s="1" t="s">
        <v>93</v>
      </c>
      <c r="T9" s="1" t="s">
        <v>94</v>
      </c>
    </row>
    <row r="10" s="1" customFormat="1" spans="1:20">
      <c r="A10" s="3">
        <v>15648842007</v>
      </c>
      <c r="B10" s="1" t="s">
        <v>120</v>
      </c>
      <c r="C10" s="1" t="s">
        <v>121</v>
      </c>
      <c r="D10" s="1" t="s">
        <v>122</v>
      </c>
      <c r="E10" s="1" t="s">
        <v>30</v>
      </c>
      <c r="F10" s="1" t="s">
        <v>123</v>
      </c>
      <c r="G10" s="1" t="s">
        <v>81</v>
      </c>
      <c r="H10" s="1" t="s">
        <v>85</v>
      </c>
      <c r="I10" s="1" t="s">
        <v>124</v>
      </c>
      <c r="J10" s="1" t="s">
        <v>87</v>
      </c>
      <c r="K10" s="1" t="s">
        <v>124</v>
      </c>
      <c r="L10" s="1" t="s">
        <v>124</v>
      </c>
      <c r="M10" s="1" t="s">
        <v>88</v>
      </c>
      <c r="N10" s="1" t="s">
        <v>88</v>
      </c>
      <c r="O10" s="1" t="s">
        <v>89</v>
      </c>
      <c r="P10" s="1" t="s">
        <v>90</v>
      </c>
      <c r="Q10" s="1" t="s">
        <v>125</v>
      </c>
      <c r="R10" s="1" t="s">
        <v>92</v>
      </c>
      <c r="S10" s="1" t="s">
        <v>93</v>
      </c>
      <c r="T10" s="1" t="s">
        <v>94</v>
      </c>
    </row>
    <row r="11" s="1" customFormat="1" spans="1:20">
      <c r="A11" s="3">
        <v>15595844704</v>
      </c>
      <c r="B11" s="1" t="s">
        <v>126</v>
      </c>
      <c r="C11" s="1" t="s">
        <v>127</v>
      </c>
      <c r="D11" s="1" t="s">
        <v>128</v>
      </c>
      <c r="E11" s="1" t="s">
        <v>52</v>
      </c>
      <c r="F11" s="1" t="s">
        <v>81</v>
      </c>
      <c r="G11" s="1" t="s">
        <v>84</v>
      </c>
      <c r="H11" s="1" t="s">
        <v>85</v>
      </c>
      <c r="I11" s="1" t="s">
        <v>129</v>
      </c>
      <c r="J11" s="1" t="s">
        <v>87</v>
      </c>
      <c r="K11" s="1" t="s">
        <v>129</v>
      </c>
      <c r="L11" s="1" t="s">
        <v>129</v>
      </c>
      <c r="M11" s="1" t="s">
        <v>88</v>
      </c>
      <c r="N11" s="1" t="s">
        <v>88</v>
      </c>
      <c r="O11" s="1" t="s">
        <v>89</v>
      </c>
      <c r="P11" s="1" t="s">
        <v>90</v>
      </c>
      <c r="Q11" s="1" t="s">
        <v>130</v>
      </c>
      <c r="R11" s="1" t="s">
        <v>92</v>
      </c>
      <c r="S11" s="1" t="s">
        <v>93</v>
      </c>
      <c r="T11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2021-07-19T01:32:53Z</dcterms:created>
  <dcterms:modified xsi:type="dcterms:W3CDTF">2021-07-19T01:38:01Z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95A237C6C5F740B9A273C0D87A596658</vt:lpwstr>
  </property>
  <property fmtid="{D5CDD505-2E9C-101B-9397-08002B2CF9AE}" pid="3" name="KSOProductBuildVer">
    <vt:lpwstr>2052-11.1.0.10503</vt:lpwstr>
  </property>
</Properties>
</file>