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对账!$1:$61</definedName>
  </definedNames>
  <calcPr calcId="144525"/>
</workbook>
</file>

<file path=xl/sharedStrings.xml><?xml version="1.0" encoding="utf-8"?>
<sst xmlns="http://schemas.openxmlformats.org/spreadsheetml/2006/main" count="1612" uniqueCount="367">
  <si>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</si>
  <si>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</si>
  <si>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</si>
  <si>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</si>
  <si>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</si>
  <si>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</si>
  <si>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</si>
  <si>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</si>
  <si>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</si>
  <si>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</si>
  <si>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</si>
  <si>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</si>
  <si>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</si>
  <si>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</si>
  <si>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</si>
  <si>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</si>
  <si>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</si>
  <si>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</si>
  <si>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</si>
  <si>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</si>
  <si>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</si>
  <si>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</si>
  <si>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</si>
  <si>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</si>
  <si>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</si>
  <si>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</si>
  <si>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</si>
  <si>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[厦门]厦门海悦山庄酒店(62611356)</t>
  </si>
  <si>
    <t>花园豪华池畔大床房&lt;大床&gt;(至少连住2晚及以上)&lt;双人入住&gt;&lt;双早&gt;</t>
  </si>
  <si>
    <t>CNY</t>
  </si>
  <si>
    <t>来蕾</t>
  </si>
  <si>
    <t>CA13744210718CNY</t>
  </si>
  <si>
    <t>未提现</t>
  </si>
  <si>
    <t>携程开票</t>
  </si>
  <si>
    <t>取消</t>
  </si>
  <si>
    <t>[上海]上海半岛酒店(65670331)</t>
  </si>
  <si>
    <t>豪华客房&lt;大床&gt;&lt;双人入住&gt;&lt;双早&gt;</t>
  </si>
  <si>
    <t>段露雅</t>
  </si>
  <si>
    <t>特级豪华江景房&lt;大床&gt;&lt;双人入住&gt;&lt;双早&gt;</t>
  </si>
  <si>
    <t>梁静珠</t>
  </si>
  <si>
    <t>[上海]上海新锦江大酒店(76480300)</t>
  </si>
  <si>
    <t>数字豪华景观大床房&lt;特惠专享&gt;&lt;双人入住&gt;&lt;单早&gt;</t>
  </si>
  <si>
    <t>乔雨姗,王琳</t>
  </si>
  <si>
    <t>刘波</t>
  </si>
  <si>
    <t>[上海]汉庭酒店(上海巨峰路地铁站店)(76438828)</t>
  </si>
  <si>
    <t>大床房&lt;双人入住&gt;&lt;内宾&gt;&lt;预付&gt;&lt;无早&gt;</t>
  </si>
  <si>
    <t>姚舜禹</t>
  </si>
  <si>
    <t>[上海]上海旅游度假区智选假日酒店(70302348)</t>
  </si>
  <si>
    <t>标准大床房(至少连住2晚及以上)&lt;双人入住&gt;&lt;双早&gt;</t>
  </si>
  <si>
    <t>商荣飞,祝岩</t>
  </si>
  <si>
    <t>豪华江景客房&lt;双人入住&gt;&lt;双早&gt;</t>
  </si>
  <si>
    <t>姜汝婷</t>
  </si>
  <si>
    <t>[厦门]厦门泛太平洋大酒店(77244120)</t>
  </si>
  <si>
    <t>高级大床房(至少连住2晚及以上)&lt;特价大促销&gt;&lt;双人入住&gt;&lt;双早&gt;</t>
  </si>
  <si>
    <t>孙豪</t>
  </si>
  <si>
    <t>豪华客房&lt;双床&gt;&lt;双人入住&gt;&lt;双早&gt;</t>
  </si>
  <si>
    <t>LI/XUELIANG</t>
  </si>
  <si>
    <t>张艺馨</t>
  </si>
  <si>
    <t>[北京]格林豪泰贝壳酒店(北京昌平南口镇兴隆东街店)(76255165)</t>
  </si>
  <si>
    <t>过道窗大床房(无窗)&lt;双人入住&gt;&lt;内宾&gt;&lt;预付&gt;&lt;无早&gt;</t>
  </si>
  <si>
    <t>杞树又</t>
  </si>
  <si>
    <t>[香港]香港丽豪酒店(Regal Riverside Hotel)(76256393)</t>
  </si>
  <si>
    <t>标准客房&lt;双人入住&gt;&lt;内宾&gt;&lt;预付&gt;&lt;无早&gt;</t>
  </si>
  <si>
    <t>liu/yunchong</t>
  </si>
  <si>
    <t>[天津]汉庭酒店(天津二纬路地铁站店)(68608024)</t>
  </si>
  <si>
    <t>双床房&lt;双人入住&gt;&lt;内宾&gt;&lt;预付&gt;&lt;双早&gt;</t>
  </si>
  <si>
    <t>吴星星</t>
  </si>
  <si>
    <t>维拉行政景观套房&lt;特惠专享&gt;&lt;双人入住&gt;&lt;单早&gt;</t>
  </si>
  <si>
    <t>MCNEICE/AMANDA LOUISE</t>
  </si>
  <si>
    <t>豪华园景房&lt;大床&gt;&lt;双人入住&gt;&lt;双早&gt;</t>
  </si>
  <si>
    <t>王贤志</t>
  </si>
  <si>
    <t>[厦门]厦门瑞颐大酒店(76480434)</t>
  </si>
  <si>
    <t>豪华鼓浪屿海景大床房(至少连住2晚及以上)&lt;双人入住&gt;&lt;双早&gt;</t>
  </si>
  <si>
    <t>孙凯龙,胡莹吉</t>
  </si>
  <si>
    <t>[安吉]欢墅.高尔夫度假别墅(安吉龙王溪小镇)(76296060)</t>
  </si>
  <si>
    <t>挽栖葱茏小墅&lt;六人入住&gt;&lt;早餐&gt;</t>
  </si>
  <si>
    <t>盛明明</t>
  </si>
  <si>
    <t>退单</t>
  </si>
  <si>
    <t>[北京]锦江之星(北京安贞里店)(76296334)</t>
  </si>
  <si>
    <t>标准房&lt;双人入住&gt;&lt;内宾&gt;&lt;预付&gt;&lt;无早&gt;</t>
  </si>
  <si>
    <t>车美丽</t>
  </si>
  <si>
    <t>[厦门]全季酒店(厦门同安环城南路店)(76446152)</t>
  </si>
  <si>
    <t>零压高级大床房&lt;双人入住&gt;&lt;内宾&gt;&lt;预付&gt;&lt;双早&gt;</t>
  </si>
  <si>
    <t>廖文</t>
  </si>
  <si>
    <t>[北京]北京昆泰嘉华酒店(76296635)</t>
  </si>
  <si>
    <t>豪华大床间&lt;双人入住&gt;&lt;内宾&gt;&lt;预付&gt;&lt;双早&gt;</t>
  </si>
  <si>
    <t>张磊昌</t>
  </si>
  <si>
    <t>[三亚]三亚凤凰岛度假酒店(62565138)</t>
  </si>
  <si>
    <t>全海景大床房&lt;特惠专享&gt;&lt;双人入住&gt;&lt;双早&gt;</t>
  </si>
  <si>
    <t>邵凯敏</t>
  </si>
  <si>
    <t>[上海]全季酒店(上海安亭地铁站店)(68606851)</t>
  </si>
  <si>
    <t>何欣洋</t>
  </si>
  <si>
    <t>[上海]全季酒店(上海外滩南京东路步行街店)(76445756)</t>
  </si>
  <si>
    <t>零压大床房&lt;双人入住&gt;&lt;内宾&gt;&lt;预付&gt;&lt;双早&gt;</t>
  </si>
  <si>
    <t>石寒</t>
  </si>
  <si>
    <t>[济南]汉庭酒店(济南遥墙国际机场店)(76551056)</t>
  </si>
  <si>
    <t>双床房A&lt;双人入住&gt;&lt;内宾&gt;&lt;预付&gt;&lt;双早&gt;</t>
  </si>
  <si>
    <t>何保成</t>
  </si>
  <si>
    <t>豪华大床间&lt;双人入住&gt;&lt;内宾&gt;&lt;预付&gt;&lt;无早&gt;</t>
  </si>
  <si>
    <t>赵焕利,王思,张云龙</t>
  </si>
  <si>
    <t>刘熠</t>
  </si>
  <si>
    <t>[梅州]梅州麓湖山酒店(62503407)</t>
  </si>
  <si>
    <t>豪华大床房&lt;特惠价&gt;&lt;双人入住&gt;&lt;双早&gt;</t>
  </si>
  <si>
    <t>张东良</t>
  </si>
  <si>
    <t>云飞</t>
  </si>
  <si>
    <t>[北京]北京千禧大酒店(64882481)</t>
  </si>
  <si>
    <t>豪华大床房&lt;双人入住&gt;&lt;内宾&gt;&lt;预付&gt;&lt;双早&gt;</t>
  </si>
  <si>
    <t>李栋</t>
  </si>
  <si>
    <t>DLT6705156</t>
  </si>
  <si>
    <t>代分销</t>
  </si>
  <si>
    <t>朱世陆</t>
  </si>
  <si>
    <t>DFXA13744210718CNY</t>
  </si>
  <si>
    <t>DLT6707298</t>
  </si>
  <si>
    <t>陆诚</t>
  </si>
  <si>
    <t>DFXA13744210719CNY</t>
  </si>
  <si>
    <t>特级豪华江景房&lt;双床&gt;&lt;双人入住&gt;&lt;双早&gt;</t>
  </si>
  <si>
    <t>赵京京</t>
  </si>
  <si>
    <t>CA13744210719CNY</t>
  </si>
  <si>
    <t>曾艺民,李英</t>
  </si>
  <si>
    <t>[上海]汉庭酒店(上海陆家嘴民生路地铁站店)(77170940)</t>
  </si>
  <si>
    <t>双床房&lt;双人入住&gt;&lt;内宾&gt;&lt;预付&gt;&lt;无早&gt;</t>
  </si>
  <si>
    <t>董贵生</t>
  </si>
  <si>
    <t>[北京]汉庭酒店(北京积水潭店)(77171755)</t>
  </si>
  <si>
    <t>高级大床房&lt;双人入住&gt;&lt;内宾&gt;&lt;预付&gt;&lt;无早&gt;</t>
  </si>
  <si>
    <t>刘红璐</t>
  </si>
  <si>
    <t>草坪三居&lt;六人入住&gt;&lt;早餐&gt;</t>
  </si>
  <si>
    <t>李济春</t>
  </si>
  <si>
    <t>周超群</t>
  </si>
  <si>
    <t>贺航帅</t>
  </si>
  <si>
    <t>杜艳</t>
  </si>
  <si>
    <t>[上海]汉庭优佳酒店(上海恒隆广场店)(76436638)</t>
  </si>
  <si>
    <t>商务大床房&lt;双人入住&gt;&lt;内宾&gt;&lt;预付&gt;&lt;双早&gt;</t>
  </si>
  <si>
    <t>周盈,陈培芳</t>
  </si>
  <si>
    <t>徐圆</t>
  </si>
  <si>
    <t>黄东升</t>
  </si>
  <si>
    <t>[重庆]布丁酒店(重庆沙坪坝龙湖天街成渝高铁站店)(70815511)</t>
  </si>
  <si>
    <t>大床房A&lt;双人入住&gt;&lt;内宾&gt;&lt;预付&gt;&lt;无早&gt;</t>
  </si>
  <si>
    <t>张冬梅</t>
  </si>
  <si>
    <t>[杭州]汉庭酒店(杭州西湖仁和路店)(68605800)</t>
  </si>
  <si>
    <t>朱群飞</t>
  </si>
  <si>
    <t>郑林红</t>
  </si>
  <si>
    <t>[上海]上海七重天宾馆(76255216)</t>
  </si>
  <si>
    <t>高级标房&lt;双人入住&gt;&lt;内宾&gt;&lt;预付&gt;&lt;双早&gt;</t>
  </si>
  <si>
    <t>叶柏年,程兆伟</t>
  </si>
  <si>
    <t>岚也轻致两居别墅&lt;四人入住&gt;&lt;早餐&gt;</t>
  </si>
  <si>
    <t>吕梦昕</t>
  </si>
  <si>
    <t>[成都]成都天府丽都喜来登饭店(76256401)</t>
  </si>
  <si>
    <t>王安楷</t>
  </si>
  <si>
    <t>公寓标准大床房&lt;大床&gt;&lt;双人入住&gt;&lt;双早&gt;</t>
  </si>
  <si>
    <t>曾媛</t>
  </si>
  <si>
    <t>公寓标准双人房&lt;双早&gt;&lt;双床&gt;</t>
  </si>
  <si>
    <t>陈思骏</t>
  </si>
  <si>
    <t>郭玩钗</t>
  </si>
  <si>
    <t>王楠,高辉</t>
  </si>
  <si>
    <t>景树明</t>
  </si>
  <si>
    <t>[东莞]东莞君汇酒店(76113200)</t>
  </si>
  <si>
    <t>特惠房&lt;双人入住&gt;&lt;无早&gt;</t>
  </si>
  <si>
    <t>罗健华</t>
  </si>
  <si>
    <t>高绮桂</t>
  </si>
  <si>
    <t>王会军</t>
  </si>
  <si>
    <t xml:space="preserve"> 78366.03 CNY</t>
  </si>
  <si>
    <t>，</t>
  </si>
  <si>
    <t>A210719095933481</t>
  </si>
  <si>
    <t>A210719100002481</t>
  </si>
  <si>
    <t>A210719100021481</t>
  </si>
  <si>
    <t>总计：78366.03元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</si>
  <si>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</si>
  <si>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</si>
  <si>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</si>
  <si>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</si>
  <si>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</si>
  <si>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</si>
  <si>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</si>
  <si>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</si>
  <si>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</si>
  <si>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</si>
  <si>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</si>
  <si>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</si>
  <si>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</si>
  <si>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</si>
  <si>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</si>
  <si>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</si>
  <si>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</si>
  <si>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2021-07-03</t>
  </si>
  <si>
    <t>2182767</t>
  </si>
  <si>
    <t>成都天府丽都喜来登饭店</t>
  </si>
  <si>
    <t>2021-07-04</t>
  </si>
  <si>
    <t>退房日月结</t>
  </si>
  <si>
    <t>527.80</t>
  </si>
  <si>
    <t>RMB</t>
  </si>
  <si>
    <t>0</t>
  </si>
  <si>
    <t>0.00</t>
  </si>
  <si>
    <t>携程汇登国内直连</t>
  </si>
  <si>
    <t>2021-07-03 21:18:51</t>
  </si>
  <si>
    <t>否</t>
  </si>
  <si>
    <t>广州汇登信息科技有限公司</t>
  </si>
  <si>
    <t>直连</t>
  </si>
  <si>
    <t>2182735</t>
  </si>
  <si>
    <t>梅州麓湖山酒店</t>
  </si>
  <si>
    <t>290.00</t>
  </si>
  <si>
    <t>2021-07-03 21:06:12</t>
  </si>
  <si>
    <t>Saas酒店</t>
  </si>
  <si>
    <t>2182515</t>
  </si>
  <si>
    <t>东莞君汇酒店</t>
  </si>
  <si>
    <t>50.00</t>
  </si>
  <si>
    <t>2021-07-03 18:24:32</t>
  </si>
  <si>
    <t>2181776</t>
  </si>
  <si>
    <t>2021-07-03 06:29:33</t>
  </si>
  <si>
    <t>2021-07-02</t>
  </si>
  <si>
    <t>2181584</t>
  </si>
  <si>
    <t>北京千禧大酒店</t>
  </si>
  <si>
    <t>2021-07-02 22:53:11</t>
  </si>
  <si>
    <t>2181450</t>
  </si>
  <si>
    <t>锦江之星(北京安贞里店)</t>
  </si>
  <si>
    <t>482.12</t>
  </si>
  <si>
    <t>2021-07-02 21:38:55</t>
  </si>
  <si>
    <t>2181388</t>
  </si>
  <si>
    <t>400.00</t>
  </si>
  <si>
    <t>2021-07-02 20:52:26</t>
  </si>
  <si>
    <t>2181342</t>
  </si>
  <si>
    <t>2021-07-02 20:20:49</t>
  </si>
  <si>
    <t>2181259</t>
  </si>
  <si>
    <t>北京昆泰嘉华酒店</t>
  </si>
  <si>
    <t>612.76</t>
  </si>
  <si>
    <t>2021-07-02 19:15:12</t>
  </si>
  <si>
    <t>2181152</t>
  </si>
  <si>
    <t>1838.28</t>
  </si>
  <si>
    <t>2021-07-02 17:38:45</t>
  </si>
  <si>
    <t>2181028</t>
  </si>
  <si>
    <t>汉庭酒店(济南遥墙国际机场店)</t>
  </si>
  <si>
    <t>2021-07-02 16:06:33</t>
  </si>
  <si>
    <t>2180953</t>
  </si>
  <si>
    <t>全季酒店(上海外滩南京东路步行街店)</t>
  </si>
  <si>
    <t>2021-07-02 15:03:15</t>
  </si>
  <si>
    <t>2180857</t>
  </si>
  <si>
    <t>全季酒店(上海安亭地铁站店)</t>
  </si>
  <si>
    <t>487.09</t>
  </si>
  <si>
    <t>2021-07-02 13:50:36</t>
  </si>
  <si>
    <t>2180808</t>
  </si>
  <si>
    <t>313.00</t>
  </si>
  <si>
    <t>2021-07-02 13:16:59</t>
  </si>
  <si>
    <t>2180805</t>
  </si>
  <si>
    <t>2021-07-02 13:15:20</t>
  </si>
  <si>
    <t>2180374</t>
  </si>
  <si>
    <t>554.73</t>
  </si>
  <si>
    <t>2021-07-02 02:02:16</t>
  </si>
  <si>
    <t>2021-07-01</t>
  </si>
  <si>
    <t>2180297</t>
  </si>
  <si>
    <t>三亚凤凰岛度假酒店</t>
  </si>
  <si>
    <t>800.00</t>
  </si>
  <si>
    <t>2021-07-02 10:53:44</t>
  </si>
  <si>
    <t>直采</t>
  </si>
  <si>
    <t>2180228</t>
  </si>
  <si>
    <t>797.83</t>
  </si>
  <si>
    <t>2021-07-01 22:36:24</t>
  </si>
  <si>
    <t>2180187</t>
  </si>
  <si>
    <t>全季酒店(厦门同安环城南路店)</t>
  </si>
  <si>
    <t>441.58</t>
  </si>
  <si>
    <t>2021-07-01 22:10:31</t>
  </si>
  <si>
    <t>2180062</t>
  </si>
  <si>
    <t>2021-07-01 20:43:26</t>
  </si>
  <si>
    <t>2179754</t>
  </si>
  <si>
    <t>欢墅.高尔夫度假别墅(安吉龙王溪小镇)</t>
  </si>
  <si>
    <t>1050.00</t>
  </si>
  <si>
    <t>2021-07-01 17:05:09</t>
  </si>
  <si>
    <t>2179718</t>
  </si>
  <si>
    <t>上海七重天宾馆</t>
  </si>
  <si>
    <t>2021-07-01 16:05:25</t>
  </si>
  <si>
    <t>2179694</t>
  </si>
  <si>
    <t>上海新锦江大酒店</t>
  </si>
  <si>
    <t>1340.00</t>
  </si>
  <si>
    <t>2021-07-01 16:05:12</t>
  </si>
  <si>
    <t>2179589</t>
  </si>
  <si>
    <t>1680.00</t>
  </si>
  <si>
    <t>2021-07-01 14:09:22</t>
  </si>
  <si>
    <t>2179418</t>
  </si>
  <si>
    <t>汉庭（杭州西湖仁和路店）</t>
  </si>
  <si>
    <t>375.15</t>
  </si>
  <si>
    <t>2021-07-01 10:56:08</t>
  </si>
  <si>
    <t>2179413</t>
  </si>
  <si>
    <t>厦门瑞颐大酒店</t>
  </si>
  <si>
    <t>3560.00</t>
  </si>
  <si>
    <t>2021-07-01 10:58:03</t>
  </si>
  <si>
    <t>2179361</t>
  </si>
  <si>
    <t>上海半岛酒店</t>
  </si>
  <si>
    <t>2699.00</t>
  </si>
  <si>
    <t>2021-07-01 10:31:08</t>
  </si>
  <si>
    <t>2179336</t>
  </si>
  <si>
    <t>布丁酒店（重庆沙坪坝三峡广场步行街成渝高铁站店）</t>
  </si>
  <si>
    <t>255.74</t>
  </si>
  <si>
    <t>2021-07-01 09:23:18</t>
  </si>
  <si>
    <t>2179193</t>
  </si>
  <si>
    <t>2655.00</t>
  </si>
  <si>
    <t>2021-07-01 09:27:25</t>
  </si>
  <si>
    <t>2021-06-30</t>
  </si>
  <si>
    <t>2178845</t>
  </si>
  <si>
    <t>2021-06-30 19:26:20</t>
  </si>
  <si>
    <t>2178587</t>
  </si>
  <si>
    <t>汉庭优佳酒店(上海恒隆广场店)</t>
  </si>
  <si>
    <t>895.86</t>
  </si>
  <si>
    <t>2021-06-30 15:18:48</t>
  </si>
  <si>
    <t>2178565</t>
  </si>
  <si>
    <t>汉庭酒店(天津二纬路地铁站店)</t>
  </si>
  <si>
    <t>540.89</t>
  </si>
  <si>
    <t>2021-06-30 15:01:01</t>
  </si>
  <si>
    <t>2178429</t>
  </si>
  <si>
    <t>香港丽豪酒店</t>
  </si>
  <si>
    <t>liu yunchong</t>
  </si>
  <si>
    <t>832.32</t>
  </si>
  <si>
    <t>2021-06-30 13:21:05</t>
  </si>
  <si>
    <t>2178346</t>
  </si>
  <si>
    <t>格林豪泰贝壳酒店(北京昌平南口镇兴隆东街店)</t>
  </si>
  <si>
    <t>163.29</t>
  </si>
  <si>
    <t>2021-06-30 12:22:59</t>
  </si>
  <si>
    <t>2178307</t>
  </si>
  <si>
    <t>6891.00</t>
  </si>
  <si>
    <t>2021-06-30 12:09:24</t>
  </si>
  <si>
    <t>2178295</t>
  </si>
  <si>
    <t>厦门泛太平洋大酒店</t>
  </si>
  <si>
    <t>1070.00</t>
  </si>
  <si>
    <t>2021-06-30 11:54:25</t>
  </si>
  <si>
    <t>2178274</t>
  </si>
  <si>
    <t>2021-06-30 11:52:45</t>
  </si>
  <si>
    <t>2178261</t>
  </si>
  <si>
    <t>2297.00</t>
  </si>
  <si>
    <t>2021-06-30 11:34:25</t>
  </si>
  <si>
    <t>2178206</t>
  </si>
  <si>
    <t>LI XUELIANG</t>
  </si>
  <si>
    <t>2021-06-30 10:53:59</t>
  </si>
  <si>
    <t>2177951</t>
  </si>
  <si>
    <t>2021-06-30 09:57:41</t>
  </si>
  <si>
    <t>2021-06-29</t>
  </si>
  <si>
    <t>2177934</t>
  </si>
  <si>
    <t>2021-06-30 09:10:22</t>
  </si>
  <si>
    <t>2177828</t>
  </si>
  <si>
    <t>上海旅游度假区智选假日酒店</t>
  </si>
  <si>
    <t>1400.00</t>
  </si>
  <si>
    <t>2021-06-29 22:28:25</t>
  </si>
  <si>
    <t>2177748</t>
  </si>
  <si>
    <t>汉庭（北京积水潭店）</t>
  </si>
  <si>
    <t>907.58</t>
  </si>
  <si>
    <t>2021-06-29 21:22:43</t>
  </si>
  <si>
    <t>2021-06-28</t>
  </si>
  <si>
    <t>2175868</t>
  </si>
  <si>
    <t>4020.00</t>
  </si>
  <si>
    <t>3350.00</t>
  </si>
  <si>
    <t>-670</t>
  </si>
  <si>
    <t>2021-06-29 11:05:26</t>
  </si>
  <si>
    <t>2021-06-27</t>
  </si>
  <si>
    <t>2174746</t>
  </si>
  <si>
    <t>汉庭（上海陆家嘴民生路地铁站店）</t>
  </si>
  <si>
    <t>797.89</t>
  </si>
  <si>
    <t>2021-06-27 16:10:26</t>
  </si>
  <si>
    <t>2174592</t>
  </si>
  <si>
    <t>3710.00</t>
  </si>
  <si>
    <t>2021-06-27 13:59:14</t>
  </si>
  <si>
    <t>2021-06-26</t>
  </si>
  <si>
    <t>2173749</t>
  </si>
  <si>
    <t>2021-06-27 10:02:04</t>
  </si>
  <si>
    <t>2021-06-24</t>
  </si>
  <si>
    <t>2170568</t>
  </si>
  <si>
    <t>4594.00</t>
  </si>
  <si>
    <t>2021-06-25 08:36:25</t>
  </si>
  <si>
    <t>2021-06-17</t>
  </si>
  <si>
    <t>2160791</t>
  </si>
  <si>
    <t>11130.00</t>
  </si>
  <si>
    <t>2021-06-18 08:50:27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</si>
</sst>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workbookViewId="0">
      <selection activeCell="A9" sqref="$A7:$XFD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15595395530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44378</v>
      </c>
      <c r="G2" s="5">
        <v>44380</v>
      </c>
      <c r="H2" s="4">
        <v>1</v>
      </c>
      <c r="I2" s="4">
        <v>2</v>
      </c>
      <c r="J2" s="4">
        <v>2</v>
      </c>
      <c r="K2" s="4" t="s">
        <v>29</v>
      </c>
      <c r="L2" s="4">
        <v>1900</v>
      </c>
      <c r="M2" s="4">
        <v>1900</v>
      </c>
      <c r="N2" s="4" t="s">
        <v>30</v>
      </c>
      <c r="O2" s="4" t="s">
        <v>31</v>
      </c>
      <c r="P2" s="4" t="s">
        <v>32</v>
      </c>
      <c r="Q2" s="4">
        <v>0</v>
      </c>
      <c r="R2" s="6">
        <v>44368</v>
      </c>
      <c r="S2" s="5">
        <v>44395</v>
      </c>
      <c r="T2" s="4" t="s">
        <v>33</v>
      </c>
      <c r="U2" s="4">
        <v>1900</v>
      </c>
      <c r="V2" s="4">
        <v>0</v>
      </c>
      <c r="W2" s="4">
        <v>0</v>
      </c>
      <c r="X2" s="4">
        <v>2166072</v>
      </c>
    </row>
    <row r="3" s="4" customFormat="1" spans="1:24">
      <c r="A3" s="4">
        <v>15595395530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44378</v>
      </c>
      <c r="G3" s="5">
        <v>44380</v>
      </c>
      <c r="H3" s="4">
        <v>1</v>
      </c>
      <c r="I3" s="4">
        <v>2</v>
      </c>
      <c r="J3" s="4">
        <v>2</v>
      </c>
      <c r="K3" s="4" t="s">
        <v>29</v>
      </c>
      <c r="L3" s="4">
        <v>-1900</v>
      </c>
      <c r="M3" s="4">
        <v>-1900</v>
      </c>
      <c r="N3" s="4" t="s">
        <v>30</v>
      </c>
      <c r="O3" s="4" t="s">
        <v>31</v>
      </c>
      <c r="P3" s="4" t="s">
        <v>32</v>
      </c>
      <c r="Q3" s="4">
        <v>0</v>
      </c>
      <c r="R3" s="6">
        <v>44368</v>
      </c>
      <c r="S3" s="5">
        <v>44395</v>
      </c>
      <c r="T3" s="4" t="s">
        <v>33</v>
      </c>
      <c r="U3" s="4">
        <v>-1900</v>
      </c>
      <c r="V3" s="4">
        <v>0</v>
      </c>
      <c r="W3" s="4">
        <v>0</v>
      </c>
      <c r="X3" s="4">
        <v>2166072</v>
      </c>
    </row>
    <row r="4" s="4" customFormat="1" spans="1:24">
      <c r="A4" s="4">
        <v>15632083451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44379</v>
      </c>
      <c r="G4" s="5">
        <v>44380</v>
      </c>
      <c r="H4" s="4">
        <v>1</v>
      </c>
      <c r="I4" s="4">
        <v>1</v>
      </c>
      <c r="J4" s="4">
        <v>1</v>
      </c>
      <c r="K4" s="4" t="s">
        <v>29</v>
      </c>
      <c r="L4" s="4">
        <v>2297</v>
      </c>
      <c r="M4" s="4">
        <v>2297</v>
      </c>
      <c r="N4" s="4" t="s">
        <v>37</v>
      </c>
      <c r="O4" s="4" t="s">
        <v>31</v>
      </c>
      <c r="P4" s="4" t="s">
        <v>32</v>
      </c>
      <c r="Q4" s="4">
        <v>0</v>
      </c>
      <c r="R4" s="6">
        <v>44373</v>
      </c>
      <c r="S4" s="5">
        <v>44395</v>
      </c>
      <c r="T4" s="4" t="s">
        <v>33</v>
      </c>
      <c r="U4" s="4">
        <v>2297</v>
      </c>
      <c r="V4" s="4">
        <v>0</v>
      </c>
      <c r="W4" s="4">
        <v>0</v>
      </c>
      <c r="X4" s="4">
        <v>2173749</v>
      </c>
    </row>
    <row r="5" s="4" customFormat="1" spans="1:24">
      <c r="A5" s="4">
        <v>15635633756</v>
      </c>
      <c r="B5" s="4" t="s">
        <v>25</v>
      </c>
      <c r="C5" s="4" t="s">
        <v>26</v>
      </c>
      <c r="D5" s="4" t="s">
        <v>35</v>
      </c>
      <c r="E5" s="4" t="s">
        <v>38</v>
      </c>
      <c r="F5" s="5">
        <v>44379</v>
      </c>
      <c r="G5" s="5">
        <v>44380</v>
      </c>
      <c r="H5" s="4">
        <v>1</v>
      </c>
      <c r="I5" s="4">
        <v>1</v>
      </c>
      <c r="J5" s="4">
        <v>1</v>
      </c>
      <c r="K5" s="4" t="s">
        <v>29</v>
      </c>
      <c r="L5" s="4">
        <v>3710</v>
      </c>
      <c r="M5" s="4">
        <v>3710</v>
      </c>
      <c r="N5" s="4" t="s">
        <v>39</v>
      </c>
      <c r="O5" s="4" t="s">
        <v>31</v>
      </c>
      <c r="P5" s="4" t="s">
        <v>32</v>
      </c>
      <c r="Q5" s="4">
        <v>0</v>
      </c>
      <c r="R5" s="6">
        <v>44374</v>
      </c>
      <c r="S5" s="5">
        <v>44395</v>
      </c>
      <c r="T5" s="4" t="s">
        <v>33</v>
      </c>
      <c r="U5" s="4">
        <v>3710</v>
      </c>
      <c r="V5" s="4">
        <v>0</v>
      </c>
      <c r="W5" s="4">
        <v>0</v>
      </c>
      <c r="X5" s="4">
        <v>2174592</v>
      </c>
    </row>
    <row r="6" s="4" customFormat="1" spans="1:24">
      <c r="A6" s="4">
        <v>15642983805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44377</v>
      </c>
      <c r="G6" s="5">
        <v>44380</v>
      </c>
      <c r="H6" s="4">
        <v>2</v>
      </c>
      <c r="I6" s="4">
        <v>3</v>
      </c>
      <c r="J6" s="4">
        <v>6</v>
      </c>
      <c r="K6" s="4" t="s">
        <v>29</v>
      </c>
      <c r="L6" s="4">
        <v>4020</v>
      </c>
      <c r="M6" s="4">
        <v>4020</v>
      </c>
      <c r="N6" s="4" t="s">
        <v>42</v>
      </c>
      <c r="O6" s="4" t="s">
        <v>31</v>
      </c>
      <c r="P6" s="4" t="s">
        <v>32</v>
      </c>
      <c r="Q6" s="4">
        <v>0</v>
      </c>
      <c r="R6" s="6">
        <v>44375</v>
      </c>
      <c r="S6" s="5">
        <v>44395</v>
      </c>
      <c r="T6" s="4" t="s">
        <v>33</v>
      </c>
      <c r="U6" s="4">
        <v>4020</v>
      </c>
      <c r="V6" s="4">
        <v>0</v>
      </c>
      <c r="W6" s="4">
        <v>0</v>
      </c>
      <c r="X6" s="4">
        <v>2175868</v>
      </c>
    </row>
    <row r="7" s="4" customFormat="1" spans="1:24">
      <c r="A7" s="4">
        <v>15648330941</v>
      </c>
      <c r="B7" s="4" t="s">
        <v>25</v>
      </c>
      <c r="C7" s="4" t="s">
        <v>26</v>
      </c>
      <c r="D7" s="4" t="s">
        <v>35</v>
      </c>
      <c r="E7" s="4" t="s">
        <v>38</v>
      </c>
      <c r="F7" s="5">
        <v>44379</v>
      </c>
      <c r="G7" s="5">
        <v>44380</v>
      </c>
      <c r="H7" s="4">
        <v>1</v>
      </c>
      <c r="I7" s="4">
        <v>1</v>
      </c>
      <c r="J7" s="4">
        <v>1</v>
      </c>
      <c r="K7" s="4" t="s">
        <v>29</v>
      </c>
      <c r="L7" s="4">
        <v>3710</v>
      </c>
      <c r="M7" s="4">
        <v>3710</v>
      </c>
      <c r="N7" s="4" t="s">
        <v>43</v>
      </c>
      <c r="O7" s="4" t="s">
        <v>31</v>
      </c>
      <c r="P7" s="4" t="s">
        <v>32</v>
      </c>
      <c r="Q7" s="4">
        <v>0</v>
      </c>
      <c r="R7" s="6">
        <v>44376</v>
      </c>
      <c r="S7" s="5">
        <v>44395</v>
      </c>
      <c r="T7" s="4" t="s">
        <v>33</v>
      </c>
      <c r="U7" s="4">
        <v>3710</v>
      </c>
      <c r="V7" s="4">
        <v>0</v>
      </c>
      <c r="W7" s="4">
        <v>0</v>
      </c>
      <c r="X7" s="4">
        <v>2176594</v>
      </c>
    </row>
    <row r="8" s="4" customFormat="1" spans="1:24">
      <c r="A8" s="4">
        <v>15648473056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44377</v>
      </c>
      <c r="G8" s="5">
        <v>44380</v>
      </c>
      <c r="H8" s="4">
        <v>1</v>
      </c>
      <c r="I8" s="4">
        <v>3</v>
      </c>
      <c r="J8" s="4">
        <v>3</v>
      </c>
      <c r="K8" s="4" t="s">
        <v>29</v>
      </c>
      <c r="L8" s="4">
        <v>791.73</v>
      </c>
      <c r="M8" s="4">
        <v>791.73</v>
      </c>
      <c r="N8" s="4" t="s">
        <v>46</v>
      </c>
      <c r="O8" s="4" t="s">
        <v>31</v>
      </c>
      <c r="P8" s="4" t="s">
        <v>32</v>
      </c>
      <c r="Q8" s="4">
        <v>0</v>
      </c>
      <c r="R8" s="6">
        <v>44376</v>
      </c>
      <c r="S8" s="5">
        <v>44395</v>
      </c>
      <c r="T8" s="4" t="s">
        <v>33</v>
      </c>
      <c r="U8" s="4">
        <v>791.73</v>
      </c>
      <c r="V8" s="4">
        <v>0</v>
      </c>
      <c r="W8" s="4">
        <v>0</v>
      </c>
      <c r="X8" s="4">
        <v>2176625</v>
      </c>
    </row>
    <row r="9" s="4" customFormat="1" spans="1:24">
      <c r="A9" s="4">
        <v>15648330941</v>
      </c>
      <c r="B9" s="4" t="s">
        <v>25</v>
      </c>
      <c r="C9" s="4" t="s">
        <v>34</v>
      </c>
      <c r="D9" s="4" t="s">
        <v>35</v>
      </c>
      <c r="E9" s="4" t="s">
        <v>38</v>
      </c>
      <c r="F9" s="5">
        <v>44379</v>
      </c>
      <c r="G9" s="5">
        <v>44380</v>
      </c>
      <c r="H9" s="4">
        <v>1</v>
      </c>
      <c r="I9" s="4">
        <v>1</v>
      </c>
      <c r="J9" s="4">
        <v>1</v>
      </c>
      <c r="K9" s="4" t="s">
        <v>29</v>
      </c>
      <c r="L9" s="4">
        <v>-3710</v>
      </c>
      <c r="M9" s="4">
        <v>-3710</v>
      </c>
      <c r="N9" s="4" t="s">
        <v>43</v>
      </c>
      <c r="O9" s="4" t="s">
        <v>31</v>
      </c>
      <c r="P9" s="4" t="s">
        <v>32</v>
      </c>
      <c r="Q9" s="4">
        <v>0</v>
      </c>
      <c r="R9" s="6">
        <v>44376</v>
      </c>
      <c r="S9" s="5">
        <v>44395</v>
      </c>
      <c r="T9" s="4" t="s">
        <v>33</v>
      </c>
      <c r="U9" s="4">
        <v>-3710</v>
      </c>
      <c r="V9" s="4">
        <v>0</v>
      </c>
      <c r="W9" s="4">
        <v>0</v>
      </c>
      <c r="X9" s="4">
        <v>2176594</v>
      </c>
    </row>
    <row r="10" s="4" customFormat="1" spans="1:24">
      <c r="A10" s="4">
        <v>15655511768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44378</v>
      </c>
      <c r="G10" s="5">
        <v>44380</v>
      </c>
      <c r="H10" s="4">
        <v>2</v>
      </c>
      <c r="I10" s="4">
        <v>2</v>
      </c>
      <c r="J10" s="4">
        <v>4</v>
      </c>
      <c r="K10" s="4" t="s">
        <v>29</v>
      </c>
      <c r="L10" s="4">
        <v>1400</v>
      </c>
      <c r="M10" s="4">
        <v>1400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44376</v>
      </c>
      <c r="S10" s="5">
        <v>44395</v>
      </c>
      <c r="T10" s="4" t="s">
        <v>33</v>
      </c>
      <c r="U10" s="4">
        <v>1400</v>
      </c>
      <c r="V10" s="4">
        <v>0</v>
      </c>
      <c r="W10" s="4">
        <v>0</v>
      </c>
      <c r="X10" s="4">
        <v>2177828</v>
      </c>
    </row>
    <row r="11" s="4" customFormat="1" spans="1:24">
      <c r="A11" s="4">
        <v>15656744181</v>
      </c>
      <c r="B11" s="4" t="s">
        <v>25</v>
      </c>
      <c r="C11" s="4" t="s">
        <v>26</v>
      </c>
      <c r="D11" s="4" t="s">
        <v>35</v>
      </c>
      <c r="E11" s="4" t="s">
        <v>50</v>
      </c>
      <c r="F11" s="5">
        <v>44379</v>
      </c>
      <c r="G11" s="5">
        <v>44380</v>
      </c>
      <c r="H11" s="4">
        <v>1</v>
      </c>
      <c r="I11" s="4">
        <v>1</v>
      </c>
      <c r="J11" s="4">
        <v>1</v>
      </c>
      <c r="K11" s="4" t="s">
        <v>29</v>
      </c>
      <c r="L11" s="4">
        <v>3397</v>
      </c>
      <c r="M11" s="4">
        <v>3397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44377</v>
      </c>
      <c r="S11" s="5">
        <v>44395</v>
      </c>
      <c r="T11" s="4" t="s">
        <v>33</v>
      </c>
      <c r="U11" s="4">
        <v>3397</v>
      </c>
      <c r="V11" s="4">
        <v>0</v>
      </c>
      <c r="W11" s="4">
        <v>0</v>
      </c>
      <c r="X11" s="4">
        <v>2178121</v>
      </c>
    </row>
    <row r="12" s="4" customFormat="1" spans="1:24">
      <c r="A12" s="4">
        <v>15656017189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44378</v>
      </c>
      <c r="G12" s="5">
        <v>44380</v>
      </c>
      <c r="H12" s="4">
        <v>1</v>
      </c>
      <c r="I12" s="4">
        <v>2</v>
      </c>
      <c r="J12" s="4">
        <v>2</v>
      </c>
      <c r="K12" s="4" t="s">
        <v>29</v>
      </c>
      <c r="L12" s="4">
        <v>1070</v>
      </c>
      <c r="M12" s="4">
        <v>1070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44377</v>
      </c>
      <c r="S12" s="5">
        <v>44395</v>
      </c>
      <c r="T12" s="4" t="s">
        <v>33</v>
      </c>
      <c r="U12" s="4">
        <v>1070</v>
      </c>
      <c r="V12" s="4">
        <v>0</v>
      </c>
      <c r="W12" s="4">
        <v>0</v>
      </c>
      <c r="X12" s="4">
        <v>2177951</v>
      </c>
    </row>
    <row r="13" s="4" customFormat="1" spans="1:24">
      <c r="A13" s="4">
        <v>15656744181</v>
      </c>
      <c r="B13" s="4" t="s">
        <v>25</v>
      </c>
      <c r="C13" s="4" t="s">
        <v>34</v>
      </c>
      <c r="D13" s="4" t="s">
        <v>35</v>
      </c>
      <c r="E13" s="4" t="s">
        <v>50</v>
      </c>
      <c r="F13" s="5">
        <v>44379</v>
      </c>
      <c r="G13" s="5">
        <v>44380</v>
      </c>
      <c r="H13" s="4">
        <v>1</v>
      </c>
      <c r="I13" s="4">
        <v>1</v>
      </c>
      <c r="J13" s="4">
        <v>1</v>
      </c>
      <c r="K13" s="4" t="s">
        <v>29</v>
      </c>
      <c r="L13" s="4">
        <v>-3397</v>
      </c>
      <c r="M13" s="4">
        <v>-3397</v>
      </c>
      <c r="N13" s="4" t="s">
        <v>51</v>
      </c>
      <c r="O13" s="4" t="s">
        <v>31</v>
      </c>
      <c r="P13" s="4" t="s">
        <v>32</v>
      </c>
      <c r="Q13" s="4">
        <v>0</v>
      </c>
      <c r="R13" s="6">
        <v>44377</v>
      </c>
      <c r="S13" s="5">
        <v>44395</v>
      </c>
      <c r="T13" s="4" t="s">
        <v>33</v>
      </c>
      <c r="U13" s="4">
        <v>-3397</v>
      </c>
      <c r="V13" s="4">
        <v>0</v>
      </c>
      <c r="W13" s="4">
        <v>0</v>
      </c>
      <c r="X13" s="4">
        <v>2178121</v>
      </c>
    </row>
    <row r="14" s="4" customFormat="1" spans="1:24">
      <c r="A14" s="4">
        <v>15657069516</v>
      </c>
      <c r="B14" s="4" t="s">
        <v>25</v>
      </c>
      <c r="C14" s="4" t="s">
        <v>26</v>
      </c>
      <c r="D14" s="4" t="s">
        <v>35</v>
      </c>
      <c r="E14" s="4" t="s">
        <v>55</v>
      </c>
      <c r="F14" s="5">
        <v>44379</v>
      </c>
      <c r="G14" s="5">
        <v>44380</v>
      </c>
      <c r="H14" s="4">
        <v>1</v>
      </c>
      <c r="I14" s="4">
        <v>1</v>
      </c>
      <c r="J14" s="4">
        <v>1</v>
      </c>
      <c r="K14" s="4" t="s">
        <v>29</v>
      </c>
      <c r="L14" s="4">
        <v>2297</v>
      </c>
      <c r="M14" s="4">
        <v>2297</v>
      </c>
      <c r="N14" s="4" t="s">
        <v>56</v>
      </c>
      <c r="O14" s="4" t="s">
        <v>31</v>
      </c>
      <c r="P14" s="4" t="s">
        <v>32</v>
      </c>
      <c r="Q14" s="4">
        <v>0</v>
      </c>
      <c r="R14" s="6">
        <v>44377</v>
      </c>
      <c r="S14" s="5">
        <v>44395</v>
      </c>
      <c r="T14" s="4" t="s">
        <v>33</v>
      </c>
      <c r="U14" s="4">
        <v>2297</v>
      </c>
      <c r="V14" s="4">
        <v>0</v>
      </c>
      <c r="W14" s="4">
        <v>0</v>
      </c>
      <c r="X14" s="4">
        <v>2178206</v>
      </c>
    </row>
    <row r="15" s="4" customFormat="1" spans="1:24">
      <c r="A15" s="4">
        <v>15657251764</v>
      </c>
      <c r="B15" s="4" t="s">
        <v>25</v>
      </c>
      <c r="C15" s="4" t="s">
        <v>26</v>
      </c>
      <c r="D15" s="4" t="s">
        <v>35</v>
      </c>
      <c r="E15" s="4" t="s">
        <v>36</v>
      </c>
      <c r="F15" s="5">
        <v>44379</v>
      </c>
      <c r="G15" s="5">
        <v>44380</v>
      </c>
      <c r="H15" s="4">
        <v>1</v>
      </c>
      <c r="I15" s="4">
        <v>1</v>
      </c>
      <c r="J15" s="4">
        <v>1</v>
      </c>
      <c r="K15" s="4" t="s">
        <v>29</v>
      </c>
      <c r="L15" s="4">
        <v>2297</v>
      </c>
      <c r="M15" s="4">
        <v>2297</v>
      </c>
      <c r="N15" s="4" t="s">
        <v>57</v>
      </c>
      <c r="O15" s="4" t="s">
        <v>31</v>
      </c>
      <c r="P15" s="4" t="s">
        <v>32</v>
      </c>
      <c r="Q15" s="4">
        <v>0</v>
      </c>
      <c r="R15" s="6">
        <v>44377</v>
      </c>
      <c r="S15" s="5">
        <v>44395</v>
      </c>
      <c r="T15" s="4" t="s">
        <v>33</v>
      </c>
      <c r="U15" s="4">
        <v>2297</v>
      </c>
      <c r="V15" s="4">
        <v>0</v>
      </c>
      <c r="W15" s="4">
        <v>0</v>
      </c>
      <c r="X15" s="4">
        <v>2178261</v>
      </c>
    </row>
    <row r="16" s="4" customFormat="1" spans="1:24">
      <c r="A16" s="4">
        <v>15657509323</v>
      </c>
      <c r="B16" s="4" t="s">
        <v>25</v>
      </c>
      <c r="C16" s="4" t="s">
        <v>26</v>
      </c>
      <c r="D16" s="4" t="s">
        <v>58</v>
      </c>
      <c r="E16" s="4" t="s">
        <v>59</v>
      </c>
      <c r="F16" s="5">
        <v>44379</v>
      </c>
      <c r="G16" s="5">
        <v>44380</v>
      </c>
      <c r="H16" s="4">
        <v>1</v>
      </c>
      <c r="I16" s="4">
        <v>1</v>
      </c>
      <c r="J16" s="4">
        <v>1</v>
      </c>
      <c r="K16" s="4" t="s">
        <v>29</v>
      </c>
      <c r="L16" s="4">
        <v>163.29</v>
      </c>
      <c r="M16" s="4">
        <v>163.29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44377</v>
      </c>
      <c r="S16" s="5">
        <v>44395</v>
      </c>
      <c r="T16" s="4" t="s">
        <v>33</v>
      </c>
      <c r="U16" s="4">
        <v>163.29</v>
      </c>
      <c r="V16" s="4">
        <v>0</v>
      </c>
      <c r="W16" s="4">
        <v>0</v>
      </c>
      <c r="X16" s="4">
        <v>2178346</v>
      </c>
    </row>
    <row r="17" s="4" customFormat="1" spans="1:24">
      <c r="A17" s="4">
        <v>15657752346</v>
      </c>
      <c r="B17" s="4" t="s">
        <v>25</v>
      </c>
      <c r="C17" s="4" t="s">
        <v>26</v>
      </c>
      <c r="D17" s="4" t="s">
        <v>61</v>
      </c>
      <c r="E17" s="4" t="s">
        <v>62</v>
      </c>
      <c r="F17" s="5">
        <v>44377</v>
      </c>
      <c r="G17" s="5">
        <v>44380</v>
      </c>
      <c r="H17" s="4">
        <v>1</v>
      </c>
      <c r="I17" s="4">
        <v>3</v>
      </c>
      <c r="J17" s="4">
        <v>3</v>
      </c>
      <c r="K17" s="4" t="s">
        <v>29</v>
      </c>
      <c r="L17" s="4">
        <v>832.32</v>
      </c>
      <c r="M17" s="4">
        <v>832.32</v>
      </c>
      <c r="N17" s="4" t="s">
        <v>63</v>
      </c>
      <c r="O17" s="4" t="s">
        <v>31</v>
      </c>
      <c r="P17" s="4" t="s">
        <v>32</v>
      </c>
      <c r="Q17" s="4">
        <v>0</v>
      </c>
      <c r="R17" s="6">
        <v>44377</v>
      </c>
      <c r="S17" s="5">
        <v>44395</v>
      </c>
      <c r="T17" s="4" t="s">
        <v>33</v>
      </c>
      <c r="U17" s="4">
        <v>832.32</v>
      </c>
      <c r="V17" s="4">
        <v>0</v>
      </c>
      <c r="W17" s="4">
        <v>0</v>
      </c>
      <c r="X17" s="4">
        <v>2178429</v>
      </c>
    </row>
    <row r="18" s="4" customFormat="1" spans="1:24">
      <c r="A18" s="4">
        <v>15660850345</v>
      </c>
      <c r="B18" s="4" t="s">
        <v>25</v>
      </c>
      <c r="C18" s="4" t="s">
        <v>26</v>
      </c>
      <c r="D18" s="4" t="s">
        <v>64</v>
      </c>
      <c r="E18" s="4" t="s">
        <v>65</v>
      </c>
      <c r="F18" s="5">
        <v>44378</v>
      </c>
      <c r="G18" s="5">
        <v>44380</v>
      </c>
      <c r="H18" s="4">
        <v>1</v>
      </c>
      <c r="I18" s="4">
        <v>2</v>
      </c>
      <c r="J18" s="4">
        <v>2</v>
      </c>
      <c r="K18" s="4" t="s">
        <v>29</v>
      </c>
      <c r="L18" s="4">
        <v>540.89</v>
      </c>
      <c r="M18" s="4">
        <v>540.89</v>
      </c>
      <c r="N18" s="4" t="s">
        <v>66</v>
      </c>
      <c r="O18" s="4" t="s">
        <v>31</v>
      </c>
      <c r="P18" s="4" t="s">
        <v>32</v>
      </c>
      <c r="Q18" s="4">
        <v>0</v>
      </c>
      <c r="R18" s="6">
        <v>44377</v>
      </c>
      <c r="S18" s="5">
        <v>44395</v>
      </c>
      <c r="T18" s="4" t="s">
        <v>33</v>
      </c>
      <c r="U18" s="4">
        <v>540.89</v>
      </c>
      <c r="V18" s="4">
        <v>0</v>
      </c>
      <c r="W18" s="4">
        <v>0</v>
      </c>
      <c r="X18" s="4">
        <v>2178565</v>
      </c>
    </row>
    <row r="19" s="4" customFormat="1" spans="1:24">
      <c r="A19" s="4">
        <v>15648473056</v>
      </c>
      <c r="B19" s="4" t="s">
        <v>25</v>
      </c>
      <c r="C19" s="4" t="s">
        <v>34</v>
      </c>
      <c r="D19" s="4" t="s">
        <v>44</v>
      </c>
      <c r="E19" s="4" t="s">
        <v>45</v>
      </c>
      <c r="F19" s="5">
        <v>44377</v>
      </c>
      <c r="G19" s="5">
        <v>44380</v>
      </c>
      <c r="H19" s="4">
        <v>1</v>
      </c>
      <c r="I19" s="4">
        <v>3</v>
      </c>
      <c r="J19" s="4">
        <v>3</v>
      </c>
      <c r="K19" s="4" t="s">
        <v>29</v>
      </c>
      <c r="L19" s="4">
        <v>-791.73</v>
      </c>
      <c r="M19" s="4">
        <v>-791.73</v>
      </c>
      <c r="N19" s="4" t="s">
        <v>46</v>
      </c>
      <c r="O19" s="4" t="s">
        <v>31</v>
      </c>
      <c r="P19" s="4" t="s">
        <v>32</v>
      </c>
      <c r="Q19" s="4">
        <v>0</v>
      </c>
      <c r="R19" s="6">
        <v>44376</v>
      </c>
      <c r="S19" s="5">
        <v>44395</v>
      </c>
      <c r="T19" s="4" t="s">
        <v>33</v>
      </c>
      <c r="U19" s="4">
        <v>-791.73</v>
      </c>
      <c r="V19" s="4">
        <v>0</v>
      </c>
      <c r="W19" s="4">
        <v>0</v>
      </c>
      <c r="X19" s="4">
        <v>2176625</v>
      </c>
    </row>
    <row r="20" s="4" customFormat="1" spans="1:24">
      <c r="A20" s="4">
        <v>15664355378</v>
      </c>
      <c r="B20" s="4" t="s">
        <v>25</v>
      </c>
      <c r="C20" s="4" t="s">
        <v>26</v>
      </c>
      <c r="D20" s="4" t="s">
        <v>40</v>
      </c>
      <c r="E20" s="4" t="s">
        <v>67</v>
      </c>
      <c r="F20" s="5">
        <v>44379</v>
      </c>
      <c r="G20" s="5">
        <v>44380</v>
      </c>
      <c r="H20" s="4">
        <v>2</v>
      </c>
      <c r="I20" s="4">
        <v>1</v>
      </c>
      <c r="J20" s="4">
        <v>2</v>
      </c>
      <c r="K20" s="4" t="s">
        <v>29</v>
      </c>
      <c r="L20" s="4">
        <v>2040</v>
      </c>
      <c r="M20" s="4">
        <v>2040</v>
      </c>
      <c r="N20" s="4" t="s">
        <v>68</v>
      </c>
      <c r="O20" s="4" t="s">
        <v>31</v>
      </c>
      <c r="P20" s="4" t="s">
        <v>32</v>
      </c>
      <c r="Q20" s="4">
        <v>0</v>
      </c>
      <c r="R20" s="6">
        <v>44378</v>
      </c>
      <c r="S20" s="5">
        <v>44395</v>
      </c>
      <c r="T20" s="4" t="s">
        <v>33</v>
      </c>
      <c r="U20" s="4">
        <v>2040</v>
      </c>
      <c r="V20" s="4">
        <v>0</v>
      </c>
      <c r="W20" s="4">
        <v>0</v>
      </c>
      <c r="X20" s="4">
        <v>2179281</v>
      </c>
    </row>
    <row r="21" s="4" customFormat="1" spans="1:24">
      <c r="A21" s="4">
        <v>15664765761</v>
      </c>
      <c r="B21" s="4" t="s">
        <v>25</v>
      </c>
      <c r="C21" s="4" t="s">
        <v>26</v>
      </c>
      <c r="D21" s="4" t="s">
        <v>35</v>
      </c>
      <c r="E21" s="4" t="s">
        <v>69</v>
      </c>
      <c r="F21" s="5">
        <v>44379</v>
      </c>
      <c r="G21" s="5">
        <v>44380</v>
      </c>
      <c r="H21" s="4">
        <v>1</v>
      </c>
      <c r="I21" s="4">
        <v>1</v>
      </c>
      <c r="J21" s="4">
        <v>1</v>
      </c>
      <c r="K21" s="4" t="s">
        <v>29</v>
      </c>
      <c r="L21" s="4">
        <v>2699</v>
      </c>
      <c r="M21" s="4">
        <v>2699</v>
      </c>
      <c r="N21" s="4" t="s">
        <v>70</v>
      </c>
      <c r="O21" s="4" t="s">
        <v>31</v>
      </c>
      <c r="P21" s="4" t="s">
        <v>32</v>
      </c>
      <c r="Q21" s="4">
        <v>0</v>
      </c>
      <c r="R21" s="6">
        <v>44378</v>
      </c>
      <c r="S21" s="5">
        <v>44395</v>
      </c>
      <c r="T21" s="4" t="s">
        <v>33</v>
      </c>
      <c r="U21" s="4">
        <v>2699</v>
      </c>
      <c r="V21" s="4">
        <v>0</v>
      </c>
      <c r="W21" s="4">
        <v>0</v>
      </c>
      <c r="X21" s="4">
        <v>2179361</v>
      </c>
    </row>
    <row r="22" s="4" customFormat="1" spans="1:24">
      <c r="A22" s="4">
        <v>15665034314</v>
      </c>
      <c r="B22" s="4" t="s">
        <v>25</v>
      </c>
      <c r="C22" s="4" t="s">
        <v>26</v>
      </c>
      <c r="D22" s="4" t="s">
        <v>71</v>
      </c>
      <c r="E22" s="4" t="s">
        <v>72</v>
      </c>
      <c r="F22" s="5">
        <v>44378</v>
      </c>
      <c r="G22" s="5">
        <v>44380</v>
      </c>
      <c r="H22" s="4">
        <v>2</v>
      </c>
      <c r="I22" s="4">
        <v>2</v>
      </c>
      <c r="J22" s="4">
        <v>4</v>
      </c>
      <c r="K22" s="4" t="s">
        <v>29</v>
      </c>
      <c r="L22" s="4">
        <v>3560</v>
      </c>
      <c r="M22" s="4">
        <v>3560</v>
      </c>
      <c r="N22" s="4" t="s">
        <v>73</v>
      </c>
      <c r="O22" s="4" t="s">
        <v>31</v>
      </c>
      <c r="P22" s="4" t="s">
        <v>32</v>
      </c>
      <c r="Q22" s="4">
        <v>0</v>
      </c>
      <c r="R22" s="6">
        <v>44378</v>
      </c>
      <c r="S22" s="5">
        <v>44395</v>
      </c>
      <c r="T22" s="4" t="s">
        <v>33</v>
      </c>
      <c r="U22" s="4">
        <v>3560</v>
      </c>
      <c r="V22" s="4">
        <v>0</v>
      </c>
      <c r="W22" s="4">
        <v>0</v>
      </c>
      <c r="X22" s="4">
        <v>2179413</v>
      </c>
    </row>
    <row r="23" s="4" customFormat="1" spans="1:24">
      <c r="A23" s="4">
        <v>15664355378</v>
      </c>
      <c r="B23" s="4" t="s">
        <v>25</v>
      </c>
      <c r="C23" s="4" t="s">
        <v>34</v>
      </c>
      <c r="D23" s="4" t="s">
        <v>40</v>
      </c>
      <c r="E23" s="4" t="s">
        <v>67</v>
      </c>
      <c r="F23" s="5">
        <v>44379</v>
      </c>
      <c r="G23" s="5">
        <v>44380</v>
      </c>
      <c r="H23" s="4">
        <v>2</v>
      </c>
      <c r="I23" s="4">
        <v>1</v>
      </c>
      <c r="J23" s="4">
        <v>2</v>
      </c>
      <c r="K23" s="4" t="s">
        <v>29</v>
      </c>
      <c r="L23" s="4">
        <v>-2040</v>
      </c>
      <c r="M23" s="4">
        <v>-2040</v>
      </c>
      <c r="N23" s="4" t="s">
        <v>68</v>
      </c>
      <c r="O23" s="4" t="s">
        <v>31</v>
      </c>
      <c r="P23" s="4" t="s">
        <v>32</v>
      </c>
      <c r="Q23" s="4">
        <v>0</v>
      </c>
      <c r="R23" s="6">
        <v>44378</v>
      </c>
      <c r="S23" s="5">
        <v>44395</v>
      </c>
      <c r="T23" s="4" t="s">
        <v>33</v>
      </c>
      <c r="U23" s="4">
        <v>-2040</v>
      </c>
      <c r="V23" s="4">
        <v>0</v>
      </c>
      <c r="W23" s="4">
        <v>0</v>
      </c>
      <c r="X23" s="4">
        <v>2179281</v>
      </c>
    </row>
    <row r="24" s="4" customFormat="1" spans="1:23">
      <c r="A24" s="4">
        <v>15668856363</v>
      </c>
      <c r="B24" s="4" t="s">
        <v>25</v>
      </c>
      <c r="C24" s="4" t="s">
        <v>26</v>
      </c>
      <c r="D24" s="4" t="s">
        <v>74</v>
      </c>
      <c r="E24" s="4" t="s">
        <v>75</v>
      </c>
      <c r="F24" s="5">
        <v>44379</v>
      </c>
      <c r="G24" s="5">
        <v>44380</v>
      </c>
      <c r="H24" s="4">
        <v>1</v>
      </c>
      <c r="I24" s="4">
        <v>1</v>
      </c>
      <c r="J24" s="4">
        <v>1</v>
      </c>
      <c r="K24" s="4" t="s">
        <v>29</v>
      </c>
      <c r="L24" s="4">
        <v>1680</v>
      </c>
      <c r="M24" s="4">
        <v>1680</v>
      </c>
      <c r="N24" s="4" t="s">
        <v>76</v>
      </c>
      <c r="O24" s="4" t="s">
        <v>31</v>
      </c>
      <c r="P24" s="4" t="s">
        <v>32</v>
      </c>
      <c r="Q24" s="4">
        <v>0</v>
      </c>
      <c r="R24" s="6">
        <v>44378</v>
      </c>
      <c r="S24" s="5">
        <v>44395</v>
      </c>
      <c r="T24" s="4" t="s">
        <v>33</v>
      </c>
      <c r="U24" s="4">
        <v>1680</v>
      </c>
      <c r="V24" s="4">
        <v>0</v>
      </c>
      <c r="W24" s="4">
        <v>0</v>
      </c>
    </row>
    <row r="25" s="4" customFormat="1" spans="1:24">
      <c r="A25" s="4">
        <v>15642983805</v>
      </c>
      <c r="B25" s="4" t="s">
        <v>25</v>
      </c>
      <c r="C25" s="4" t="s">
        <v>77</v>
      </c>
      <c r="D25" s="4" t="s">
        <v>40</v>
      </c>
      <c r="E25" s="4" t="s">
        <v>41</v>
      </c>
      <c r="F25" s="5">
        <v>44377</v>
      </c>
      <c r="G25" s="5">
        <v>44380</v>
      </c>
      <c r="H25" s="4">
        <v>2</v>
      </c>
      <c r="I25" s="4">
        <v>3</v>
      </c>
      <c r="J25" s="4">
        <v>6</v>
      </c>
      <c r="K25" s="4" t="s">
        <v>29</v>
      </c>
      <c r="L25" s="4">
        <v>-670</v>
      </c>
      <c r="M25" s="4">
        <v>-670</v>
      </c>
      <c r="N25" s="4" t="s">
        <v>42</v>
      </c>
      <c r="O25" s="4" t="s">
        <v>31</v>
      </c>
      <c r="P25" s="4" t="s">
        <v>32</v>
      </c>
      <c r="Q25" s="4">
        <v>0</v>
      </c>
      <c r="R25" s="6">
        <v>44375</v>
      </c>
      <c r="S25" s="5">
        <v>44395</v>
      </c>
      <c r="T25" s="4" t="s">
        <v>33</v>
      </c>
      <c r="U25" s="4">
        <v>-670</v>
      </c>
      <c r="V25" s="4">
        <v>0</v>
      </c>
      <c r="W25" s="4">
        <v>0</v>
      </c>
      <c r="X25" s="4">
        <v>2175868</v>
      </c>
    </row>
    <row r="26" s="4" customFormat="1" spans="1:24">
      <c r="A26" s="4">
        <v>15671099627</v>
      </c>
      <c r="B26" s="4" t="s">
        <v>25</v>
      </c>
      <c r="C26" s="4" t="s">
        <v>26</v>
      </c>
      <c r="D26" s="4" t="s">
        <v>78</v>
      </c>
      <c r="E26" s="4" t="s">
        <v>79</v>
      </c>
      <c r="F26" s="5">
        <v>44379</v>
      </c>
      <c r="G26" s="5">
        <v>44380</v>
      </c>
      <c r="H26" s="4">
        <v>1</v>
      </c>
      <c r="I26" s="4">
        <v>1</v>
      </c>
      <c r="J26" s="4">
        <v>1</v>
      </c>
      <c r="K26" s="4" t="s">
        <v>29</v>
      </c>
      <c r="L26" s="4">
        <v>482.12</v>
      </c>
      <c r="M26" s="4">
        <v>482.12</v>
      </c>
      <c r="N26" s="4" t="s">
        <v>80</v>
      </c>
      <c r="O26" s="4" t="s">
        <v>31</v>
      </c>
      <c r="P26" s="4" t="s">
        <v>32</v>
      </c>
      <c r="Q26" s="4">
        <v>0</v>
      </c>
      <c r="R26" s="6">
        <v>44378</v>
      </c>
      <c r="S26" s="5">
        <v>44395</v>
      </c>
      <c r="T26" s="4" t="s">
        <v>33</v>
      </c>
      <c r="U26" s="4">
        <v>482.12</v>
      </c>
      <c r="V26" s="4">
        <v>0</v>
      </c>
      <c r="W26" s="4">
        <v>0</v>
      </c>
      <c r="X26" s="4">
        <v>2180062</v>
      </c>
    </row>
    <row r="27" s="4" customFormat="1" spans="1:24">
      <c r="A27" s="4">
        <v>15671605053</v>
      </c>
      <c r="B27" s="4" t="s">
        <v>25</v>
      </c>
      <c r="C27" s="4" t="s">
        <v>26</v>
      </c>
      <c r="D27" s="4" t="s">
        <v>81</v>
      </c>
      <c r="E27" s="4" t="s">
        <v>82</v>
      </c>
      <c r="F27" s="5">
        <v>44379</v>
      </c>
      <c r="G27" s="5">
        <v>44380</v>
      </c>
      <c r="H27" s="4">
        <v>1</v>
      </c>
      <c r="I27" s="4">
        <v>1</v>
      </c>
      <c r="J27" s="4">
        <v>1</v>
      </c>
      <c r="K27" s="4" t="s">
        <v>29</v>
      </c>
      <c r="L27" s="4">
        <v>441.58</v>
      </c>
      <c r="M27" s="4">
        <v>441.58</v>
      </c>
      <c r="N27" s="4" t="s">
        <v>83</v>
      </c>
      <c r="O27" s="4" t="s">
        <v>31</v>
      </c>
      <c r="P27" s="4" t="s">
        <v>32</v>
      </c>
      <c r="Q27" s="4">
        <v>0</v>
      </c>
      <c r="R27" s="6">
        <v>44378</v>
      </c>
      <c r="S27" s="5">
        <v>44395</v>
      </c>
      <c r="T27" s="4" t="s">
        <v>33</v>
      </c>
      <c r="U27" s="4">
        <v>441.58</v>
      </c>
      <c r="V27" s="4">
        <v>0</v>
      </c>
      <c r="W27" s="4">
        <v>0</v>
      </c>
      <c r="X27" s="4">
        <v>2180187</v>
      </c>
    </row>
    <row r="28" s="4" customFormat="1" spans="1:24">
      <c r="A28" s="4">
        <v>15671753959</v>
      </c>
      <c r="B28" s="4" t="s">
        <v>25</v>
      </c>
      <c r="C28" s="4" t="s">
        <v>26</v>
      </c>
      <c r="D28" s="4" t="s">
        <v>84</v>
      </c>
      <c r="E28" s="4" t="s">
        <v>85</v>
      </c>
      <c r="F28" s="5">
        <v>44379</v>
      </c>
      <c r="G28" s="5">
        <v>44380</v>
      </c>
      <c r="H28" s="4">
        <v>1</v>
      </c>
      <c r="I28" s="4">
        <v>1</v>
      </c>
      <c r="J28" s="4">
        <v>1</v>
      </c>
      <c r="K28" s="4" t="s">
        <v>29</v>
      </c>
      <c r="L28" s="4">
        <v>797.83</v>
      </c>
      <c r="M28" s="4">
        <v>797.83</v>
      </c>
      <c r="N28" s="4" t="s">
        <v>86</v>
      </c>
      <c r="O28" s="4" t="s">
        <v>31</v>
      </c>
      <c r="P28" s="4" t="s">
        <v>32</v>
      </c>
      <c r="Q28" s="4">
        <v>0</v>
      </c>
      <c r="R28" s="6">
        <v>44378</v>
      </c>
      <c r="S28" s="5">
        <v>44395</v>
      </c>
      <c r="T28" s="4" t="s">
        <v>33</v>
      </c>
      <c r="U28" s="4">
        <v>797.83</v>
      </c>
      <c r="V28" s="4">
        <v>0</v>
      </c>
      <c r="W28" s="4">
        <v>0</v>
      </c>
      <c r="X28" s="4">
        <v>2180228</v>
      </c>
    </row>
    <row r="29" s="4" customFormat="1" spans="1:25">
      <c r="A29" s="4">
        <v>15672006935</v>
      </c>
      <c r="B29" s="4" t="s">
        <v>25</v>
      </c>
      <c r="C29" s="4" t="s">
        <v>26</v>
      </c>
      <c r="D29" s="4" t="s">
        <v>87</v>
      </c>
      <c r="E29" s="4" t="s">
        <v>88</v>
      </c>
      <c r="F29" s="5">
        <v>44379</v>
      </c>
      <c r="G29" s="5">
        <v>44380</v>
      </c>
      <c r="H29" s="4">
        <v>1</v>
      </c>
      <c r="I29" s="4">
        <v>1</v>
      </c>
      <c r="J29" s="4">
        <v>1</v>
      </c>
      <c r="K29" s="4" t="s">
        <v>29</v>
      </c>
      <c r="L29" s="4">
        <v>800</v>
      </c>
      <c r="M29" s="4">
        <v>800</v>
      </c>
      <c r="N29" s="4" t="s">
        <v>89</v>
      </c>
      <c r="O29" s="4" t="s">
        <v>31</v>
      </c>
      <c r="P29" s="4" t="s">
        <v>32</v>
      </c>
      <c r="Q29" s="4">
        <v>0</v>
      </c>
      <c r="R29" s="6">
        <v>44378</v>
      </c>
      <c r="S29" s="5">
        <v>44395</v>
      </c>
      <c r="T29" s="4" t="s">
        <v>33</v>
      </c>
      <c r="U29" s="4">
        <v>800</v>
      </c>
      <c r="V29" s="4">
        <v>0</v>
      </c>
      <c r="W29" s="4">
        <v>0</v>
      </c>
      <c r="X29" s="4"/>
      <c r="Y29" s="4">
        <v>2107020066</v>
      </c>
    </row>
    <row r="30" s="4" customFormat="1" spans="1:24">
      <c r="A30" s="4">
        <v>15678008931</v>
      </c>
      <c r="B30" s="4" t="s">
        <v>25</v>
      </c>
      <c r="C30" s="4" t="s">
        <v>26</v>
      </c>
      <c r="D30" s="4" t="s">
        <v>90</v>
      </c>
      <c r="E30" s="4" t="s">
        <v>82</v>
      </c>
      <c r="F30" s="5">
        <v>44379</v>
      </c>
      <c r="G30" s="5">
        <v>44380</v>
      </c>
      <c r="H30" s="4">
        <v>1</v>
      </c>
      <c r="I30" s="4">
        <v>1</v>
      </c>
      <c r="J30" s="4">
        <v>1</v>
      </c>
      <c r="K30" s="4" t="s">
        <v>29</v>
      </c>
      <c r="L30" s="4">
        <v>487.09</v>
      </c>
      <c r="M30" s="4">
        <v>487.09</v>
      </c>
      <c r="N30" s="4" t="s">
        <v>91</v>
      </c>
      <c r="O30" s="4" t="s">
        <v>31</v>
      </c>
      <c r="P30" s="4" t="s">
        <v>32</v>
      </c>
      <c r="Q30" s="4">
        <v>0</v>
      </c>
      <c r="R30" s="6">
        <v>44379</v>
      </c>
      <c r="S30" s="5">
        <v>44395</v>
      </c>
      <c r="T30" s="4" t="s">
        <v>33</v>
      </c>
      <c r="U30" s="4">
        <v>487.09</v>
      </c>
      <c r="V30" s="4">
        <v>0</v>
      </c>
      <c r="W30" s="4">
        <v>0</v>
      </c>
      <c r="X30" s="4">
        <v>2180857</v>
      </c>
    </row>
    <row r="31" s="4" customFormat="1" spans="1:24">
      <c r="A31" s="4">
        <v>15678390913</v>
      </c>
      <c r="B31" s="4" t="s">
        <v>25</v>
      </c>
      <c r="C31" s="4" t="s">
        <v>26</v>
      </c>
      <c r="D31" s="4" t="s">
        <v>92</v>
      </c>
      <c r="E31" s="4" t="s">
        <v>93</v>
      </c>
      <c r="F31" s="5">
        <v>44379</v>
      </c>
      <c r="G31" s="5">
        <v>44380</v>
      </c>
      <c r="H31" s="4">
        <v>1</v>
      </c>
      <c r="I31" s="4">
        <v>1</v>
      </c>
      <c r="J31" s="4">
        <v>1</v>
      </c>
      <c r="K31" s="4" t="s">
        <v>29</v>
      </c>
      <c r="L31" s="4">
        <v>690.17</v>
      </c>
      <c r="M31" s="4">
        <v>690.17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44379</v>
      </c>
      <c r="S31" s="5">
        <v>44395</v>
      </c>
      <c r="T31" s="4" t="s">
        <v>33</v>
      </c>
      <c r="U31" s="4">
        <v>690.17</v>
      </c>
      <c r="V31" s="4">
        <v>0</v>
      </c>
      <c r="W31" s="4">
        <v>0</v>
      </c>
      <c r="X31" s="4">
        <v>2180953</v>
      </c>
    </row>
    <row r="32" s="4" customFormat="1" spans="1:24">
      <c r="A32" s="4">
        <v>15678733937</v>
      </c>
      <c r="B32" s="4" t="s">
        <v>25</v>
      </c>
      <c r="C32" s="4" t="s">
        <v>26</v>
      </c>
      <c r="D32" s="4" t="s">
        <v>95</v>
      </c>
      <c r="E32" s="4" t="s">
        <v>96</v>
      </c>
      <c r="F32" s="5">
        <v>44379</v>
      </c>
      <c r="G32" s="5">
        <v>44380</v>
      </c>
      <c r="H32" s="4">
        <v>1</v>
      </c>
      <c r="I32" s="4">
        <v>1</v>
      </c>
      <c r="J32" s="4">
        <v>1</v>
      </c>
      <c r="K32" s="4" t="s">
        <v>29</v>
      </c>
      <c r="L32" s="4">
        <v>197.47</v>
      </c>
      <c r="M32" s="4">
        <v>197.47</v>
      </c>
      <c r="N32" s="4" t="s">
        <v>97</v>
      </c>
      <c r="O32" s="4" t="s">
        <v>31</v>
      </c>
      <c r="P32" s="4" t="s">
        <v>32</v>
      </c>
      <c r="Q32" s="4">
        <v>0</v>
      </c>
      <c r="R32" s="6">
        <v>44379</v>
      </c>
      <c r="S32" s="5">
        <v>44395</v>
      </c>
      <c r="T32" s="4" t="s">
        <v>33</v>
      </c>
      <c r="U32" s="4">
        <v>197.47</v>
      </c>
      <c r="V32" s="4">
        <v>0</v>
      </c>
      <c r="W32" s="4">
        <v>0</v>
      </c>
      <c r="X32" s="4">
        <v>2181028</v>
      </c>
    </row>
    <row r="33" s="4" customFormat="1" spans="1:24">
      <c r="A33" s="4">
        <v>15679259765</v>
      </c>
      <c r="B33" s="4" t="s">
        <v>25</v>
      </c>
      <c r="C33" s="4" t="s">
        <v>26</v>
      </c>
      <c r="D33" s="4" t="s">
        <v>84</v>
      </c>
      <c r="E33" s="4" t="s">
        <v>98</v>
      </c>
      <c r="F33" s="5">
        <v>44379</v>
      </c>
      <c r="G33" s="5">
        <v>44380</v>
      </c>
      <c r="H33" s="4">
        <v>3</v>
      </c>
      <c r="I33" s="4">
        <v>1</v>
      </c>
      <c r="J33" s="4">
        <v>3</v>
      </c>
      <c r="K33" s="4" t="s">
        <v>29</v>
      </c>
      <c r="L33" s="4">
        <v>1838.28</v>
      </c>
      <c r="M33" s="4">
        <v>1838.28</v>
      </c>
      <c r="N33" s="4" t="s">
        <v>99</v>
      </c>
      <c r="O33" s="4" t="s">
        <v>31</v>
      </c>
      <c r="P33" s="4" t="s">
        <v>32</v>
      </c>
      <c r="Q33" s="4">
        <v>0</v>
      </c>
      <c r="R33" s="6">
        <v>44379</v>
      </c>
      <c r="S33" s="5">
        <v>44395</v>
      </c>
      <c r="T33" s="4" t="s">
        <v>33</v>
      </c>
      <c r="U33" s="4">
        <v>1838.28</v>
      </c>
      <c r="V33" s="4">
        <v>0</v>
      </c>
      <c r="W33" s="4">
        <v>0</v>
      </c>
      <c r="X33" s="4">
        <v>2181152</v>
      </c>
    </row>
    <row r="34" s="4" customFormat="1" spans="1:24">
      <c r="A34" s="4">
        <v>15679828709</v>
      </c>
      <c r="B34" s="4" t="s">
        <v>25</v>
      </c>
      <c r="C34" s="4" t="s">
        <v>26</v>
      </c>
      <c r="D34" s="4" t="s">
        <v>84</v>
      </c>
      <c r="E34" s="4" t="s">
        <v>98</v>
      </c>
      <c r="F34" s="5">
        <v>44379</v>
      </c>
      <c r="G34" s="5">
        <v>44380</v>
      </c>
      <c r="H34" s="4">
        <v>1</v>
      </c>
      <c r="I34" s="4">
        <v>1</v>
      </c>
      <c r="J34" s="4">
        <v>1</v>
      </c>
      <c r="K34" s="4" t="s">
        <v>29</v>
      </c>
      <c r="L34" s="4">
        <v>612.76</v>
      </c>
      <c r="M34" s="4">
        <v>612.76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44379</v>
      </c>
      <c r="S34" s="5">
        <v>44395</v>
      </c>
      <c r="T34" s="4" t="s">
        <v>33</v>
      </c>
      <c r="U34" s="4">
        <v>612.76</v>
      </c>
      <c r="V34" s="4">
        <v>0</v>
      </c>
      <c r="W34" s="4">
        <v>0</v>
      </c>
      <c r="X34" s="4">
        <v>2181259</v>
      </c>
    </row>
    <row r="35" s="4" customFormat="1" spans="1:24">
      <c r="A35" s="4">
        <v>15680417670</v>
      </c>
      <c r="B35" s="4" t="s">
        <v>25</v>
      </c>
      <c r="C35" s="4" t="s">
        <v>26</v>
      </c>
      <c r="D35" s="4" t="s">
        <v>101</v>
      </c>
      <c r="E35" s="4" t="s">
        <v>102</v>
      </c>
      <c r="F35" s="5">
        <v>44379</v>
      </c>
      <c r="G35" s="5">
        <v>44380</v>
      </c>
      <c r="H35" s="4">
        <v>1</v>
      </c>
      <c r="I35" s="4">
        <v>1</v>
      </c>
      <c r="J35" s="4">
        <v>1</v>
      </c>
      <c r="K35" s="4" t="s">
        <v>29</v>
      </c>
      <c r="L35" s="4">
        <v>400</v>
      </c>
      <c r="M35" s="4">
        <v>400</v>
      </c>
      <c r="N35" s="4" t="s">
        <v>103</v>
      </c>
      <c r="O35" s="4" t="s">
        <v>31</v>
      </c>
      <c r="P35" s="4" t="s">
        <v>32</v>
      </c>
      <c r="Q35" s="4">
        <v>0</v>
      </c>
      <c r="R35" s="6">
        <v>44379</v>
      </c>
      <c r="S35" s="5">
        <v>44395</v>
      </c>
      <c r="T35" s="4" t="s">
        <v>33</v>
      </c>
      <c r="U35" s="4">
        <v>400</v>
      </c>
      <c r="V35" s="4">
        <v>0</v>
      </c>
      <c r="W35" s="4">
        <v>0</v>
      </c>
      <c r="X35" s="4">
        <v>2181388</v>
      </c>
    </row>
    <row r="36" s="4" customFormat="1" spans="1:24">
      <c r="A36" s="4">
        <v>15680711573</v>
      </c>
      <c r="B36" s="4" t="s">
        <v>25</v>
      </c>
      <c r="C36" s="4" t="s">
        <v>26</v>
      </c>
      <c r="D36" s="4" t="s">
        <v>78</v>
      </c>
      <c r="E36" s="4" t="s">
        <v>79</v>
      </c>
      <c r="F36" s="5">
        <v>44379</v>
      </c>
      <c r="G36" s="5">
        <v>44380</v>
      </c>
      <c r="H36" s="4">
        <v>1</v>
      </c>
      <c r="I36" s="4">
        <v>1</v>
      </c>
      <c r="J36" s="4">
        <v>1</v>
      </c>
      <c r="K36" s="4" t="s">
        <v>29</v>
      </c>
      <c r="L36" s="4">
        <v>482.12</v>
      </c>
      <c r="M36" s="4">
        <v>482.12</v>
      </c>
      <c r="N36" s="4" t="s">
        <v>104</v>
      </c>
      <c r="O36" s="4" t="s">
        <v>31</v>
      </c>
      <c r="P36" s="4" t="s">
        <v>32</v>
      </c>
      <c r="Q36" s="4">
        <v>0</v>
      </c>
      <c r="R36" s="6">
        <v>44379</v>
      </c>
      <c r="S36" s="5">
        <v>44395</v>
      </c>
      <c r="T36" s="4" t="s">
        <v>33</v>
      </c>
      <c r="U36" s="4">
        <v>482.12</v>
      </c>
      <c r="V36" s="4">
        <v>0</v>
      </c>
      <c r="W36" s="4">
        <v>0</v>
      </c>
      <c r="X36" s="4">
        <v>2181450</v>
      </c>
    </row>
    <row r="37" s="4" customFormat="1" spans="1:24">
      <c r="A37" s="4">
        <v>15678390913</v>
      </c>
      <c r="B37" s="4" t="s">
        <v>25</v>
      </c>
      <c r="C37" s="4" t="s">
        <v>34</v>
      </c>
      <c r="D37" s="4" t="s">
        <v>92</v>
      </c>
      <c r="E37" s="4" t="s">
        <v>93</v>
      </c>
      <c r="F37" s="5">
        <v>44379</v>
      </c>
      <c r="G37" s="5">
        <v>44380</v>
      </c>
      <c r="H37" s="4">
        <v>1</v>
      </c>
      <c r="I37" s="4">
        <v>1</v>
      </c>
      <c r="J37" s="4">
        <v>1</v>
      </c>
      <c r="K37" s="4" t="s">
        <v>29</v>
      </c>
      <c r="L37" s="4">
        <v>-690.17</v>
      </c>
      <c r="M37" s="4">
        <v>-690.17</v>
      </c>
      <c r="N37" s="4" t="s">
        <v>94</v>
      </c>
      <c r="O37" s="4" t="s">
        <v>31</v>
      </c>
      <c r="P37" s="4" t="s">
        <v>32</v>
      </c>
      <c r="Q37" s="4">
        <v>0</v>
      </c>
      <c r="R37" s="6">
        <v>44379</v>
      </c>
      <c r="S37" s="5">
        <v>44395</v>
      </c>
      <c r="T37" s="4" t="s">
        <v>33</v>
      </c>
      <c r="U37" s="4">
        <v>-690.17</v>
      </c>
      <c r="V37" s="4">
        <v>0</v>
      </c>
      <c r="W37" s="4">
        <v>0</v>
      </c>
      <c r="X37" s="4">
        <v>2180953</v>
      </c>
    </row>
    <row r="38" s="4" customFormat="1" spans="1:24">
      <c r="A38" s="4">
        <v>15681169396</v>
      </c>
      <c r="B38" s="4" t="s">
        <v>25</v>
      </c>
      <c r="C38" s="4" t="s">
        <v>26</v>
      </c>
      <c r="D38" s="4" t="s">
        <v>105</v>
      </c>
      <c r="E38" s="4" t="s">
        <v>106</v>
      </c>
      <c r="F38" s="5">
        <v>44379</v>
      </c>
      <c r="G38" s="5">
        <v>44380</v>
      </c>
      <c r="H38" s="4">
        <v>1</v>
      </c>
      <c r="I38" s="4">
        <v>1</v>
      </c>
      <c r="J38" s="4">
        <v>1</v>
      </c>
      <c r="K38" s="4" t="s">
        <v>29</v>
      </c>
      <c r="L38" s="4">
        <v>967.03</v>
      </c>
      <c r="M38" s="4">
        <v>967.03</v>
      </c>
      <c r="N38" s="4" t="s">
        <v>107</v>
      </c>
      <c r="O38" s="4" t="s">
        <v>31</v>
      </c>
      <c r="P38" s="4" t="s">
        <v>32</v>
      </c>
      <c r="Q38" s="4">
        <v>0</v>
      </c>
      <c r="R38" s="6">
        <v>44379</v>
      </c>
      <c r="S38" s="5">
        <v>44395</v>
      </c>
      <c r="T38" s="4" t="s">
        <v>33</v>
      </c>
      <c r="U38" s="4">
        <v>967.03</v>
      </c>
      <c r="V38" s="4">
        <v>0</v>
      </c>
      <c r="W38" s="4">
        <v>0</v>
      </c>
      <c r="X38" s="4">
        <v>2181584</v>
      </c>
    </row>
    <row r="39" s="4" customFormat="1" spans="1:24">
      <c r="A39" s="4">
        <v>15678733937</v>
      </c>
      <c r="B39" s="4" t="s">
        <v>25</v>
      </c>
      <c r="C39" s="4" t="s">
        <v>34</v>
      </c>
      <c r="D39" s="4" t="s">
        <v>95</v>
      </c>
      <c r="E39" s="4" t="s">
        <v>96</v>
      </c>
      <c r="F39" s="5">
        <v>44379</v>
      </c>
      <c r="G39" s="5">
        <v>44380</v>
      </c>
      <c r="H39" s="4">
        <v>1</v>
      </c>
      <c r="I39" s="4">
        <v>1</v>
      </c>
      <c r="J39" s="4">
        <v>1</v>
      </c>
      <c r="K39" s="4" t="s">
        <v>29</v>
      </c>
      <c r="L39" s="4">
        <v>-197.47</v>
      </c>
      <c r="M39" s="4">
        <v>-197.47</v>
      </c>
      <c r="N39" s="4" t="s">
        <v>97</v>
      </c>
      <c r="O39" s="4" t="s">
        <v>31</v>
      </c>
      <c r="P39" s="4" t="s">
        <v>32</v>
      </c>
      <c r="Q39" s="4">
        <v>0</v>
      </c>
      <c r="R39" s="6">
        <v>44379</v>
      </c>
      <c r="S39" s="5">
        <v>44395</v>
      </c>
      <c r="T39" s="4" t="s">
        <v>33</v>
      </c>
      <c r="U39" s="4">
        <v>-197.47</v>
      </c>
      <c r="V39" s="4">
        <v>0</v>
      </c>
      <c r="W39" s="4">
        <v>0</v>
      </c>
      <c r="X39" s="4">
        <v>2181028</v>
      </c>
    </row>
    <row r="40" s="4" customFormat="1" spans="1:24">
      <c r="A40" s="4">
        <v>15681169396</v>
      </c>
      <c r="B40" s="4" t="s">
        <v>25</v>
      </c>
      <c r="C40" s="4" t="s">
        <v>34</v>
      </c>
      <c r="D40" s="4" t="s">
        <v>105</v>
      </c>
      <c r="E40" s="4" t="s">
        <v>106</v>
      </c>
      <c r="F40" s="5">
        <v>44379</v>
      </c>
      <c r="G40" s="5">
        <v>44380</v>
      </c>
      <c r="H40" s="4">
        <v>1</v>
      </c>
      <c r="I40" s="4">
        <v>1</v>
      </c>
      <c r="J40" s="4">
        <v>1</v>
      </c>
      <c r="K40" s="4" t="s">
        <v>29</v>
      </c>
      <c r="L40" s="4">
        <v>-967.03</v>
      </c>
      <c r="M40" s="4">
        <v>-967.03</v>
      </c>
      <c r="N40" s="4" t="s">
        <v>107</v>
      </c>
      <c r="O40" s="4" t="s">
        <v>31</v>
      </c>
      <c r="P40" s="4" t="s">
        <v>32</v>
      </c>
      <c r="Q40" s="4">
        <v>0</v>
      </c>
      <c r="R40" s="6">
        <v>44379</v>
      </c>
      <c r="S40" s="5">
        <v>44395</v>
      </c>
      <c r="T40" s="4" t="s">
        <v>33</v>
      </c>
      <c r="U40" s="4">
        <v>-967.03</v>
      </c>
      <c r="V40" s="4">
        <v>0</v>
      </c>
      <c r="W40" s="4">
        <v>0</v>
      </c>
      <c r="X40" s="4">
        <v>2181584</v>
      </c>
    </row>
    <row r="41" s="4" customFormat="1" spans="1:23">
      <c r="A41" s="4" t="s">
        <v>108</v>
      </c>
      <c r="B41" s="4" t="s">
        <v>109</v>
      </c>
      <c r="C41" s="4" t="s">
        <v>26</v>
      </c>
      <c r="D41" s="4" t="s">
        <v>35</v>
      </c>
      <c r="E41" s="4" t="s">
        <v>38</v>
      </c>
      <c r="F41" s="5">
        <v>44393</v>
      </c>
      <c r="G41" s="5">
        <v>44394</v>
      </c>
      <c r="H41" s="4">
        <v>1</v>
      </c>
      <c r="I41" s="4">
        <v>1</v>
      </c>
      <c r="J41" s="4">
        <v>1</v>
      </c>
      <c r="K41" s="4" t="s">
        <v>29</v>
      </c>
      <c r="L41" s="4">
        <v>3710</v>
      </c>
      <c r="M41" s="4">
        <v>3710</v>
      </c>
      <c r="N41" s="4" t="s">
        <v>110</v>
      </c>
      <c r="O41" s="4" t="s">
        <v>111</v>
      </c>
      <c r="P41" s="4" t="s">
        <v>32</v>
      </c>
      <c r="Q41" s="4">
        <v>0</v>
      </c>
      <c r="R41" s="6">
        <v>44384.9385532407</v>
      </c>
      <c r="S41" s="5">
        <v>44395</v>
      </c>
      <c r="T41" s="4" t="s">
        <v>33</v>
      </c>
      <c r="U41" s="4">
        <v>3710</v>
      </c>
      <c r="V41" s="4">
        <v>0</v>
      </c>
      <c r="W41" s="4">
        <v>0</v>
      </c>
    </row>
    <row r="42" s="4" customFormat="1" spans="1:23">
      <c r="A42" s="4" t="s">
        <v>112</v>
      </c>
      <c r="B42" s="4" t="s">
        <v>109</v>
      </c>
      <c r="C42" s="4" t="s">
        <v>26</v>
      </c>
      <c r="D42" s="4" t="s">
        <v>35</v>
      </c>
      <c r="E42" s="4" t="s">
        <v>38</v>
      </c>
      <c r="F42" s="5">
        <v>44394</v>
      </c>
      <c r="G42" s="5">
        <v>44395</v>
      </c>
      <c r="H42" s="4">
        <v>1</v>
      </c>
      <c r="I42" s="4">
        <v>1</v>
      </c>
      <c r="J42" s="4">
        <v>1</v>
      </c>
      <c r="K42" s="4" t="s">
        <v>29</v>
      </c>
      <c r="L42" s="4">
        <v>3710</v>
      </c>
      <c r="M42" s="4">
        <v>3710</v>
      </c>
      <c r="N42" s="4" t="s">
        <v>113</v>
      </c>
      <c r="O42" s="4" t="s">
        <v>114</v>
      </c>
      <c r="P42" s="4" t="s">
        <v>32</v>
      </c>
      <c r="Q42" s="4">
        <v>0</v>
      </c>
      <c r="R42" s="6">
        <v>44386.3794444444</v>
      </c>
      <c r="S42" s="5">
        <v>44396</v>
      </c>
      <c r="T42" s="4" t="s">
        <v>33</v>
      </c>
      <c r="U42" s="4">
        <v>3710</v>
      </c>
      <c r="V42" s="4">
        <v>0</v>
      </c>
      <c r="W42" s="4">
        <v>0</v>
      </c>
    </row>
    <row r="43" s="4" customFormat="1" spans="1:24">
      <c r="A43" s="4">
        <v>15564647177</v>
      </c>
      <c r="B43" s="4" t="s">
        <v>25</v>
      </c>
      <c r="C43" s="4" t="s">
        <v>26</v>
      </c>
      <c r="D43" s="4" t="s">
        <v>35</v>
      </c>
      <c r="E43" s="4" t="s">
        <v>115</v>
      </c>
      <c r="F43" s="5">
        <v>44378</v>
      </c>
      <c r="G43" s="5">
        <v>44381</v>
      </c>
      <c r="H43" s="4">
        <v>1</v>
      </c>
      <c r="I43" s="4">
        <v>3</v>
      </c>
      <c r="J43" s="4">
        <v>3</v>
      </c>
      <c r="K43" s="4" t="s">
        <v>29</v>
      </c>
      <c r="L43" s="4">
        <v>11130</v>
      </c>
      <c r="M43" s="4">
        <v>11130</v>
      </c>
      <c r="N43" s="4" t="s">
        <v>116</v>
      </c>
      <c r="O43" s="4" t="s">
        <v>117</v>
      </c>
      <c r="P43" s="4" t="s">
        <v>32</v>
      </c>
      <c r="Q43" s="4">
        <v>0</v>
      </c>
      <c r="R43" s="6">
        <v>44364</v>
      </c>
      <c r="S43" s="5">
        <v>44396</v>
      </c>
      <c r="T43" s="4" t="s">
        <v>33</v>
      </c>
      <c r="U43" s="4">
        <v>11130</v>
      </c>
      <c r="V43" s="4">
        <v>0</v>
      </c>
      <c r="W43" s="4">
        <v>0</v>
      </c>
      <c r="X43" s="4">
        <v>2160791</v>
      </c>
    </row>
    <row r="44" s="4" customFormat="1" spans="1:24">
      <c r="A44" s="4">
        <v>15616437213</v>
      </c>
      <c r="B44" s="4" t="s">
        <v>25</v>
      </c>
      <c r="C44" s="4" t="s">
        <v>26</v>
      </c>
      <c r="D44" s="4" t="s">
        <v>35</v>
      </c>
      <c r="E44" s="4" t="s">
        <v>36</v>
      </c>
      <c r="F44" s="5">
        <v>44380</v>
      </c>
      <c r="G44" s="5">
        <v>44381</v>
      </c>
      <c r="H44" s="4">
        <v>2</v>
      </c>
      <c r="I44" s="4">
        <v>1</v>
      </c>
      <c r="J44" s="4">
        <v>2</v>
      </c>
      <c r="K44" s="4" t="s">
        <v>29</v>
      </c>
      <c r="L44" s="4">
        <v>4594</v>
      </c>
      <c r="M44" s="4">
        <v>4594</v>
      </c>
      <c r="N44" s="4" t="s">
        <v>118</v>
      </c>
      <c r="O44" s="4" t="s">
        <v>117</v>
      </c>
      <c r="P44" s="4" t="s">
        <v>32</v>
      </c>
      <c r="Q44" s="4">
        <v>0</v>
      </c>
      <c r="R44" s="6">
        <v>44371</v>
      </c>
      <c r="S44" s="5">
        <v>44396</v>
      </c>
      <c r="T44" s="4" t="s">
        <v>33</v>
      </c>
      <c r="U44" s="4">
        <v>4594</v>
      </c>
      <c r="V44" s="4">
        <v>0</v>
      </c>
      <c r="W44" s="4">
        <v>0</v>
      </c>
      <c r="X44" s="4">
        <v>2170568</v>
      </c>
    </row>
    <row r="45" s="4" customFormat="1" spans="1:24">
      <c r="A45" s="4">
        <v>15636243562</v>
      </c>
      <c r="B45" s="4" t="s">
        <v>25</v>
      </c>
      <c r="C45" s="4" t="s">
        <v>26</v>
      </c>
      <c r="D45" s="4" t="s">
        <v>119</v>
      </c>
      <c r="E45" s="4" t="s">
        <v>120</v>
      </c>
      <c r="F45" s="5">
        <v>44378</v>
      </c>
      <c r="G45" s="5">
        <v>44381</v>
      </c>
      <c r="H45" s="4">
        <v>1</v>
      </c>
      <c r="I45" s="4">
        <v>3</v>
      </c>
      <c r="J45" s="4">
        <v>3</v>
      </c>
      <c r="K45" s="4" t="s">
        <v>29</v>
      </c>
      <c r="L45" s="4">
        <v>797.89</v>
      </c>
      <c r="M45" s="4">
        <v>797.89</v>
      </c>
      <c r="N45" s="4" t="s">
        <v>121</v>
      </c>
      <c r="O45" s="4" t="s">
        <v>117</v>
      </c>
      <c r="P45" s="4" t="s">
        <v>32</v>
      </c>
      <c r="Q45" s="4">
        <v>0</v>
      </c>
      <c r="R45" s="6">
        <v>44374</v>
      </c>
      <c r="S45" s="5">
        <v>44396</v>
      </c>
      <c r="T45" s="4" t="s">
        <v>33</v>
      </c>
      <c r="U45" s="4">
        <v>797.89</v>
      </c>
      <c r="V45" s="4">
        <v>0</v>
      </c>
      <c r="W45" s="4">
        <v>0</v>
      </c>
      <c r="X45" s="4">
        <v>2174746</v>
      </c>
    </row>
    <row r="46" s="4" customFormat="1" spans="1:24">
      <c r="A46" s="4">
        <v>15655242137</v>
      </c>
      <c r="B46" s="4" t="s">
        <v>25</v>
      </c>
      <c r="C46" s="4" t="s">
        <v>26</v>
      </c>
      <c r="D46" s="4" t="s">
        <v>122</v>
      </c>
      <c r="E46" s="4" t="s">
        <v>123</v>
      </c>
      <c r="F46" s="5">
        <v>44379</v>
      </c>
      <c r="G46" s="5">
        <v>44381</v>
      </c>
      <c r="H46" s="4">
        <v>1</v>
      </c>
      <c r="I46" s="4">
        <v>2</v>
      </c>
      <c r="J46" s="4">
        <v>2</v>
      </c>
      <c r="K46" s="4" t="s">
        <v>29</v>
      </c>
      <c r="L46" s="4">
        <v>907.58</v>
      </c>
      <c r="M46" s="4">
        <v>907.58</v>
      </c>
      <c r="N46" s="4" t="s">
        <v>124</v>
      </c>
      <c r="O46" s="4" t="s">
        <v>117</v>
      </c>
      <c r="P46" s="4" t="s">
        <v>32</v>
      </c>
      <c r="Q46" s="4">
        <v>0</v>
      </c>
      <c r="R46" s="6">
        <v>44376</v>
      </c>
      <c r="S46" s="5">
        <v>44396</v>
      </c>
      <c r="T46" s="4" t="s">
        <v>33</v>
      </c>
      <c r="U46" s="4">
        <v>907.58</v>
      </c>
      <c r="V46" s="4">
        <v>0</v>
      </c>
      <c r="W46" s="4">
        <v>0</v>
      </c>
      <c r="X46" s="4">
        <v>2177748</v>
      </c>
    </row>
    <row r="47" s="4" customFormat="1" spans="1:23">
      <c r="A47" s="4">
        <v>15655953627</v>
      </c>
      <c r="B47" s="4" t="s">
        <v>25</v>
      </c>
      <c r="C47" s="4" t="s">
        <v>26</v>
      </c>
      <c r="D47" s="4" t="s">
        <v>74</v>
      </c>
      <c r="E47" s="4" t="s">
        <v>125</v>
      </c>
      <c r="F47" s="5">
        <v>44380</v>
      </c>
      <c r="G47" s="5">
        <v>44381</v>
      </c>
      <c r="H47" s="4">
        <v>1</v>
      </c>
      <c r="I47" s="4">
        <v>1</v>
      </c>
      <c r="J47" s="4">
        <v>1</v>
      </c>
      <c r="K47" s="4" t="s">
        <v>29</v>
      </c>
      <c r="L47" s="4">
        <v>1680</v>
      </c>
      <c r="M47" s="4">
        <v>1680</v>
      </c>
      <c r="N47" s="4" t="s">
        <v>126</v>
      </c>
      <c r="O47" s="4" t="s">
        <v>117</v>
      </c>
      <c r="P47" s="4" t="s">
        <v>32</v>
      </c>
      <c r="Q47" s="4">
        <v>0</v>
      </c>
      <c r="R47" s="6">
        <v>44376</v>
      </c>
      <c r="S47" s="5">
        <v>44396</v>
      </c>
      <c r="T47" s="4" t="s">
        <v>33</v>
      </c>
      <c r="U47" s="4">
        <v>1680</v>
      </c>
      <c r="V47" s="4">
        <v>0</v>
      </c>
      <c r="W47" s="4">
        <v>0</v>
      </c>
    </row>
    <row r="48" s="4" customFormat="1" spans="1:24">
      <c r="A48" s="4">
        <v>15657366745</v>
      </c>
      <c r="B48" s="4" t="s">
        <v>25</v>
      </c>
      <c r="C48" s="4" t="s">
        <v>26</v>
      </c>
      <c r="D48" s="4" t="s">
        <v>52</v>
      </c>
      <c r="E48" s="4" t="s">
        <v>53</v>
      </c>
      <c r="F48" s="5">
        <v>44379</v>
      </c>
      <c r="G48" s="5">
        <v>44381</v>
      </c>
      <c r="H48" s="4">
        <v>1</v>
      </c>
      <c r="I48" s="4">
        <v>2</v>
      </c>
      <c r="J48" s="4">
        <v>2</v>
      </c>
      <c r="K48" s="4" t="s">
        <v>29</v>
      </c>
      <c r="L48" s="4">
        <v>1070</v>
      </c>
      <c r="M48" s="4">
        <v>1070</v>
      </c>
      <c r="N48" s="4" t="s">
        <v>127</v>
      </c>
      <c r="O48" s="4" t="s">
        <v>117</v>
      </c>
      <c r="P48" s="4" t="s">
        <v>32</v>
      </c>
      <c r="Q48" s="4">
        <v>0</v>
      </c>
      <c r="R48" s="6">
        <v>44377</v>
      </c>
      <c r="S48" s="5">
        <v>44396</v>
      </c>
      <c r="T48" s="4" t="s">
        <v>33</v>
      </c>
      <c r="U48" s="4">
        <v>1070</v>
      </c>
      <c r="V48" s="4">
        <v>0</v>
      </c>
      <c r="W48" s="4">
        <v>0</v>
      </c>
      <c r="X48" s="4">
        <v>2178295</v>
      </c>
    </row>
    <row r="49" s="4" customFormat="1" spans="1:24">
      <c r="A49" s="4">
        <v>15657299473</v>
      </c>
      <c r="B49" s="4" t="s">
        <v>25</v>
      </c>
      <c r="C49" s="4" t="s">
        <v>26</v>
      </c>
      <c r="D49" s="4" t="s">
        <v>52</v>
      </c>
      <c r="E49" s="4" t="s">
        <v>53</v>
      </c>
      <c r="F49" s="5">
        <v>44379</v>
      </c>
      <c r="G49" s="5">
        <v>44381</v>
      </c>
      <c r="H49" s="4">
        <v>1</v>
      </c>
      <c r="I49" s="4">
        <v>2</v>
      </c>
      <c r="J49" s="4">
        <v>2</v>
      </c>
      <c r="K49" s="4" t="s">
        <v>29</v>
      </c>
      <c r="L49" s="4">
        <v>1070</v>
      </c>
      <c r="M49" s="4">
        <v>1070</v>
      </c>
      <c r="N49" s="4" t="s">
        <v>128</v>
      </c>
      <c r="O49" s="4" t="s">
        <v>117</v>
      </c>
      <c r="P49" s="4" t="s">
        <v>32</v>
      </c>
      <c r="Q49" s="4">
        <v>0</v>
      </c>
      <c r="R49" s="6">
        <v>44377</v>
      </c>
      <c r="S49" s="5">
        <v>44396</v>
      </c>
      <c r="T49" s="4" t="s">
        <v>33</v>
      </c>
      <c r="U49" s="4">
        <v>1070</v>
      </c>
      <c r="V49" s="4">
        <v>0</v>
      </c>
      <c r="W49" s="4">
        <v>1188</v>
      </c>
      <c r="X49" s="4">
        <v>2178274</v>
      </c>
    </row>
    <row r="50" s="4" customFormat="1" spans="1:24">
      <c r="A50" s="4">
        <v>15657316619</v>
      </c>
      <c r="B50" s="4" t="s">
        <v>25</v>
      </c>
      <c r="C50" s="4" t="s">
        <v>26</v>
      </c>
      <c r="D50" s="4" t="s">
        <v>35</v>
      </c>
      <c r="E50" s="4" t="s">
        <v>36</v>
      </c>
      <c r="F50" s="5">
        <v>44378</v>
      </c>
      <c r="G50" s="5">
        <v>44381</v>
      </c>
      <c r="H50" s="4">
        <v>1</v>
      </c>
      <c r="I50" s="4">
        <v>3</v>
      </c>
      <c r="J50" s="4">
        <v>3</v>
      </c>
      <c r="K50" s="4" t="s">
        <v>29</v>
      </c>
      <c r="L50" s="4">
        <v>6891</v>
      </c>
      <c r="M50" s="4">
        <v>6891</v>
      </c>
      <c r="N50" s="4" t="s">
        <v>129</v>
      </c>
      <c r="O50" s="4" t="s">
        <v>117</v>
      </c>
      <c r="P50" s="4" t="s">
        <v>32</v>
      </c>
      <c r="Q50" s="4">
        <v>0</v>
      </c>
      <c r="R50" s="6">
        <v>44377</v>
      </c>
      <c r="S50" s="5">
        <v>44396</v>
      </c>
      <c r="T50" s="4" t="s">
        <v>33</v>
      </c>
      <c r="U50" s="4">
        <v>6891</v>
      </c>
      <c r="V50" s="4">
        <v>0</v>
      </c>
      <c r="W50" s="4">
        <v>0</v>
      </c>
      <c r="X50" s="4">
        <v>2178307</v>
      </c>
    </row>
    <row r="51" s="4" customFormat="1" spans="1:24">
      <c r="A51" s="4">
        <v>15661038381</v>
      </c>
      <c r="B51" s="4" t="s">
        <v>25</v>
      </c>
      <c r="C51" s="4" t="s">
        <v>26</v>
      </c>
      <c r="D51" s="4" t="s">
        <v>130</v>
      </c>
      <c r="E51" s="4" t="s">
        <v>131</v>
      </c>
      <c r="F51" s="5">
        <v>44380</v>
      </c>
      <c r="G51" s="5">
        <v>44381</v>
      </c>
      <c r="H51" s="4">
        <v>2</v>
      </c>
      <c r="I51" s="4">
        <v>1</v>
      </c>
      <c r="J51" s="4">
        <v>2</v>
      </c>
      <c r="K51" s="4" t="s">
        <v>29</v>
      </c>
      <c r="L51" s="4">
        <v>895.86</v>
      </c>
      <c r="M51" s="4">
        <v>895.86</v>
      </c>
      <c r="N51" s="4" t="s">
        <v>132</v>
      </c>
      <c r="O51" s="4" t="s">
        <v>117</v>
      </c>
      <c r="P51" s="4" t="s">
        <v>32</v>
      </c>
      <c r="Q51" s="4">
        <v>0</v>
      </c>
      <c r="R51" s="6">
        <v>44377</v>
      </c>
      <c r="S51" s="5">
        <v>44396</v>
      </c>
      <c r="T51" s="4" t="s">
        <v>33</v>
      </c>
      <c r="U51" s="4">
        <v>895.86</v>
      </c>
      <c r="V51" s="4">
        <v>0</v>
      </c>
      <c r="W51" s="4">
        <v>0</v>
      </c>
      <c r="X51" s="4">
        <v>2178587</v>
      </c>
    </row>
    <row r="52" s="4" customFormat="1" spans="1:23">
      <c r="A52" s="4">
        <v>15662313299</v>
      </c>
      <c r="B52" s="4" t="s">
        <v>25</v>
      </c>
      <c r="C52" s="4" t="s">
        <v>26</v>
      </c>
      <c r="D52" s="4" t="s">
        <v>74</v>
      </c>
      <c r="E52" s="4" t="s">
        <v>75</v>
      </c>
      <c r="F52" s="5">
        <v>44380</v>
      </c>
      <c r="G52" s="5">
        <v>44381</v>
      </c>
      <c r="H52" s="4">
        <v>1</v>
      </c>
      <c r="I52" s="4">
        <v>1</v>
      </c>
      <c r="J52" s="4">
        <v>1</v>
      </c>
      <c r="K52" s="4" t="s">
        <v>29</v>
      </c>
      <c r="L52" s="4">
        <v>1680</v>
      </c>
      <c r="M52" s="4">
        <v>1680</v>
      </c>
      <c r="N52" s="4" t="s">
        <v>133</v>
      </c>
      <c r="O52" s="4" t="s">
        <v>117</v>
      </c>
      <c r="P52" s="4" t="s">
        <v>32</v>
      </c>
      <c r="Q52" s="4">
        <v>0</v>
      </c>
      <c r="R52" s="6">
        <v>44377</v>
      </c>
      <c r="S52" s="5">
        <v>44396</v>
      </c>
      <c r="T52" s="4" t="s">
        <v>33</v>
      </c>
      <c r="U52" s="4">
        <v>1680</v>
      </c>
      <c r="V52" s="4">
        <v>0</v>
      </c>
      <c r="W52" s="4">
        <v>0</v>
      </c>
    </row>
    <row r="53" s="4" customFormat="1" spans="1:24">
      <c r="A53" s="4">
        <v>15663913236</v>
      </c>
      <c r="B53" s="4" t="s">
        <v>25</v>
      </c>
      <c r="C53" s="4" t="s">
        <v>26</v>
      </c>
      <c r="D53" s="4" t="s">
        <v>71</v>
      </c>
      <c r="E53" s="4" t="s">
        <v>72</v>
      </c>
      <c r="F53" s="5">
        <v>44378</v>
      </c>
      <c r="G53" s="5">
        <v>44381</v>
      </c>
      <c r="H53" s="4">
        <v>1</v>
      </c>
      <c r="I53" s="4">
        <v>3</v>
      </c>
      <c r="J53" s="4">
        <v>3</v>
      </c>
      <c r="K53" s="4" t="s">
        <v>29</v>
      </c>
      <c r="L53" s="4">
        <v>2655</v>
      </c>
      <c r="M53" s="4">
        <v>2655</v>
      </c>
      <c r="N53" s="4" t="s">
        <v>134</v>
      </c>
      <c r="O53" s="4" t="s">
        <v>117</v>
      </c>
      <c r="P53" s="4" t="s">
        <v>32</v>
      </c>
      <c r="Q53" s="4">
        <v>0</v>
      </c>
      <c r="R53" s="6">
        <v>44378</v>
      </c>
      <c r="S53" s="5">
        <v>44396</v>
      </c>
      <c r="T53" s="4" t="s">
        <v>33</v>
      </c>
      <c r="U53" s="4">
        <v>2655</v>
      </c>
      <c r="V53" s="4">
        <v>0</v>
      </c>
      <c r="W53" s="4">
        <v>0</v>
      </c>
      <c r="X53" s="4">
        <v>2179193</v>
      </c>
    </row>
    <row r="54" s="4" customFormat="1" spans="1:24">
      <c r="A54" s="4">
        <v>15664639456</v>
      </c>
      <c r="B54" s="4" t="s">
        <v>25</v>
      </c>
      <c r="C54" s="4" t="s">
        <v>26</v>
      </c>
      <c r="D54" s="4" t="s">
        <v>135</v>
      </c>
      <c r="E54" s="4" t="s">
        <v>136</v>
      </c>
      <c r="F54" s="5">
        <v>44379</v>
      </c>
      <c r="G54" s="5">
        <v>44381</v>
      </c>
      <c r="H54" s="4">
        <v>1</v>
      </c>
      <c r="I54" s="4">
        <v>2</v>
      </c>
      <c r="J54" s="4">
        <v>2</v>
      </c>
      <c r="K54" s="4" t="s">
        <v>29</v>
      </c>
      <c r="L54" s="4">
        <v>255.74</v>
      </c>
      <c r="M54" s="4">
        <v>255.74</v>
      </c>
      <c r="N54" s="4" t="s">
        <v>137</v>
      </c>
      <c r="O54" s="4" t="s">
        <v>117</v>
      </c>
      <c r="P54" s="4" t="s">
        <v>32</v>
      </c>
      <c r="Q54" s="4">
        <v>0</v>
      </c>
      <c r="R54" s="6">
        <v>44378</v>
      </c>
      <c r="S54" s="5">
        <v>44396</v>
      </c>
      <c r="T54" s="4" t="s">
        <v>33</v>
      </c>
      <c r="U54" s="4">
        <v>255.74</v>
      </c>
      <c r="V54" s="4">
        <v>0</v>
      </c>
      <c r="W54" s="4">
        <v>0</v>
      </c>
      <c r="X54" s="4">
        <v>2179336</v>
      </c>
    </row>
    <row r="55" s="4" customFormat="1" spans="1:24">
      <c r="A55" s="4">
        <v>15665048006</v>
      </c>
      <c r="B55" s="4" t="s">
        <v>25</v>
      </c>
      <c r="C55" s="4" t="s">
        <v>26</v>
      </c>
      <c r="D55" s="4" t="s">
        <v>138</v>
      </c>
      <c r="E55" s="4" t="s">
        <v>65</v>
      </c>
      <c r="F55" s="5">
        <v>44380</v>
      </c>
      <c r="G55" s="5">
        <v>44381</v>
      </c>
      <c r="H55" s="4">
        <v>1</v>
      </c>
      <c r="I55" s="4">
        <v>1</v>
      </c>
      <c r="J55" s="4">
        <v>1</v>
      </c>
      <c r="K55" s="4" t="s">
        <v>29</v>
      </c>
      <c r="L55" s="4">
        <v>375.15</v>
      </c>
      <c r="M55" s="4">
        <v>375.15</v>
      </c>
      <c r="N55" s="4" t="s">
        <v>139</v>
      </c>
      <c r="O55" s="4" t="s">
        <v>117</v>
      </c>
      <c r="P55" s="4" t="s">
        <v>32</v>
      </c>
      <c r="Q55" s="4">
        <v>0</v>
      </c>
      <c r="R55" s="6">
        <v>44378</v>
      </c>
      <c r="S55" s="5">
        <v>44396</v>
      </c>
      <c r="T55" s="4" t="s">
        <v>33</v>
      </c>
      <c r="U55" s="4">
        <v>375.15</v>
      </c>
      <c r="V55" s="4">
        <v>0</v>
      </c>
      <c r="W55" s="4">
        <v>0</v>
      </c>
      <c r="X55" s="4">
        <v>2179418</v>
      </c>
    </row>
    <row r="56" s="4" customFormat="1" spans="1:24">
      <c r="A56" s="4">
        <v>15669450936</v>
      </c>
      <c r="B56" s="4" t="s">
        <v>25</v>
      </c>
      <c r="C56" s="4" t="s">
        <v>26</v>
      </c>
      <c r="D56" s="4" t="s">
        <v>40</v>
      </c>
      <c r="E56" s="4" t="s">
        <v>41</v>
      </c>
      <c r="F56" s="5">
        <v>44379</v>
      </c>
      <c r="G56" s="5">
        <v>44381</v>
      </c>
      <c r="H56" s="4">
        <v>1</v>
      </c>
      <c r="I56" s="4">
        <v>2</v>
      </c>
      <c r="J56" s="4">
        <v>2</v>
      </c>
      <c r="K56" s="4" t="s">
        <v>29</v>
      </c>
      <c r="L56" s="4">
        <v>1340</v>
      </c>
      <c r="M56" s="4">
        <v>1340</v>
      </c>
      <c r="N56" s="4" t="s">
        <v>140</v>
      </c>
      <c r="O56" s="4" t="s">
        <v>117</v>
      </c>
      <c r="P56" s="4" t="s">
        <v>32</v>
      </c>
      <c r="Q56" s="4">
        <v>0</v>
      </c>
      <c r="R56" s="6">
        <v>44378</v>
      </c>
      <c r="S56" s="5">
        <v>44396</v>
      </c>
      <c r="T56" s="4" t="s">
        <v>33</v>
      </c>
      <c r="U56" s="4">
        <v>1340</v>
      </c>
      <c r="V56" s="4">
        <v>0</v>
      </c>
      <c r="W56" s="4">
        <v>0</v>
      </c>
      <c r="X56" s="4">
        <v>2179694</v>
      </c>
    </row>
    <row r="57" s="4" customFormat="1" spans="1:24">
      <c r="A57" s="4">
        <v>15669548646</v>
      </c>
      <c r="B57" s="4" t="s">
        <v>25</v>
      </c>
      <c r="C57" s="4" t="s">
        <v>26</v>
      </c>
      <c r="D57" s="4" t="s">
        <v>141</v>
      </c>
      <c r="E57" s="4" t="s">
        <v>142</v>
      </c>
      <c r="F57" s="5">
        <v>44379</v>
      </c>
      <c r="G57" s="5">
        <v>44381</v>
      </c>
      <c r="H57" s="4">
        <v>2</v>
      </c>
      <c r="I57" s="4">
        <v>2</v>
      </c>
      <c r="J57" s="4">
        <v>4</v>
      </c>
      <c r="K57" s="4" t="s">
        <v>29</v>
      </c>
      <c r="L57" s="4">
        <v>1337.34</v>
      </c>
      <c r="M57" s="4">
        <v>1337.34</v>
      </c>
      <c r="N57" s="4" t="s">
        <v>143</v>
      </c>
      <c r="O57" s="4" t="s">
        <v>117</v>
      </c>
      <c r="P57" s="4" t="s">
        <v>32</v>
      </c>
      <c r="Q57" s="4">
        <v>0</v>
      </c>
      <c r="R57" s="6">
        <v>44378</v>
      </c>
      <c r="S57" s="5">
        <v>44396</v>
      </c>
      <c r="T57" s="4" t="s">
        <v>33</v>
      </c>
      <c r="U57" s="4">
        <v>1337.34</v>
      </c>
      <c r="V57" s="4">
        <v>0</v>
      </c>
      <c r="W57" s="4">
        <v>0</v>
      </c>
      <c r="X57" s="4">
        <v>2179718</v>
      </c>
    </row>
    <row r="58" s="4" customFormat="1" spans="1:23">
      <c r="A58" s="4">
        <v>15669732830</v>
      </c>
      <c r="B58" s="4" t="s">
        <v>25</v>
      </c>
      <c r="C58" s="4" t="s">
        <v>26</v>
      </c>
      <c r="D58" s="4" t="s">
        <v>74</v>
      </c>
      <c r="E58" s="4" t="s">
        <v>144</v>
      </c>
      <c r="F58" s="5">
        <v>44380</v>
      </c>
      <c r="G58" s="5">
        <v>44381</v>
      </c>
      <c r="H58" s="4">
        <v>1</v>
      </c>
      <c r="I58" s="4">
        <v>1</v>
      </c>
      <c r="J58" s="4">
        <v>1</v>
      </c>
      <c r="K58" s="4" t="s">
        <v>29</v>
      </c>
      <c r="L58" s="4">
        <v>1050</v>
      </c>
      <c r="M58" s="4">
        <v>1050</v>
      </c>
      <c r="N58" s="4" t="s">
        <v>145</v>
      </c>
      <c r="O58" s="4" t="s">
        <v>117</v>
      </c>
      <c r="P58" s="4" t="s">
        <v>32</v>
      </c>
      <c r="Q58" s="4">
        <v>0</v>
      </c>
      <c r="R58" s="6">
        <v>44378</v>
      </c>
      <c r="S58" s="5">
        <v>44396</v>
      </c>
      <c r="T58" s="4" t="s">
        <v>33</v>
      </c>
      <c r="U58" s="4">
        <v>1050</v>
      </c>
      <c r="V58" s="4">
        <v>0</v>
      </c>
      <c r="W58" s="4">
        <v>0</v>
      </c>
    </row>
    <row r="59" s="4" customFormat="1" spans="1:24">
      <c r="A59" s="4">
        <v>15669548646</v>
      </c>
      <c r="B59" s="4" t="s">
        <v>25</v>
      </c>
      <c r="C59" s="4" t="s">
        <v>34</v>
      </c>
      <c r="D59" s="4" t="s">
        <v>141</v>
      </c>
      <c r="E59" s="4" t="s">
        <v>142</v>
      </c>
      <c r="F59" s="5">
        <v>44379</v>
      </c>
      <c r="G59" s="5">
        <v>44381</v>
      </c>
      <c r="H59" s="4">
        <v>2</v>
      </c>
      <c r="I59" s="4">
        <v>2</v>
      </c>
      <c r="J59" s="4">
        <v>4</v>
      </c>
      <c r="K59" s="4" t="s">
        <v>29</v>
      </c>
      <c r="L59" s="4">
        <v>-1337.34</v>
      </c>
      <c r="M59" s="4">
        <v>-1337.34</v>
      </c>
      <c r="N59" s="4" t="s">
        <v>143</v>
      </c>
      <c r="O59" s="4" t="s">
        <v>117</v>
      </c>
      <c r="P59" s="4" t="s">
        <v>32</v>
      </c>
      <c r="Q59" s="4">
        <v>0</v>
      </c>
      <c r="R59" s="6">
        <v>44378</v>
      </c>
      <c r="S59" s="5">
        <v>44396</v>
      </c>
      <c r="T59" s="4" t="s">
        <v>33</v>
      </c>
      <c r="U59" s="4">
        <v>-1337.34</v>
      </c>
      <c r="V59" s="4">
        <v>0</v>
      </c>
      <c r="W59" s="4">
        <v>0</v>
      </c>
      <c r="X59" s="4">
        <v>2179718</v>
      </c>
    </row>
    <row r="60" s="4" customFormat="1" spans="1:24">
      <c r="A60" s="4">
        <v>15672433189</v>
      </c>
      <c r="B60" s="4" t="s">
        <v>25</v>
      </c>
      <c r="C60" s="4" t="s">
        <v>26</v>
      </c>
      <c r="D60" s="4" t="s">
        <v>146</v>
      </c>
      <c r="E60" s="4" t="s">
        <v>123</v>
      </c>
      <c r="F60" s="5">
        <v>44380</v>
      </c>
      <c r="G60" s="5">
        <v>44381</v>
      </c>
      <c r="H60" s="4">
        <v>1</v>
      </c>
      <c r="I60" s="4">
        <v>1</v>
      </c>
      <c r="J60" s="4">
        <v>1</v>
      </c>
      <c r="K60" s="4" t="s">
        <v>29</v>
      </c>
      <c r="L60" s="4">
        <v>554.73</v>
      </c>
      <c r="M60" s="4">
        <v>554.73</v>
      </c>
      <c r="N60" s="4" t="s">
        <v>147</v>
      </c>
      <c r="O60" s="4" t="s">
        <v>117</v>
      </c>
      <c r="P60" s="4" t="s">
        <v>32</v>
      </c>
      <c r="Q60" s="4">
        <v>0</v>
      </c>
      <c r="R60" s="6">
        <v>44379</v>
      </c>
      <c r="S60" s="5">
        <v>44396</v>
      </c>
      <c r="T60" s="4" t="s">
        <v>33</v>
      </c>
      <c r="U60" s="4">
        <v>554.73</v>
      </c>
      <c r="V60" s="4">
        <v>0</v>
      </c>
      <c r="W60" s="4">
        <v>0</v>
      </c>
      <c r="X60" s="4">
        <v>2180374</v>
      </c>
    </row>
    <row r="61" s="4" customFormat="1" spans="1:24">
      <c r="A61" s="4">
        <v>15677805724</v>
      </c>
      <c r="B61" s="4" t="s">
        <v>25</v>
      </c>
      <c r="C61" s="4" t="s">
        <v>26</v>
      </c>
      <c r="D61" s="4" t="s">
        <v>101</v>
      </c>
      <c r="E61" s="4" t="s">
        <v>148</v>
      </c>
      <c r="F61" s="5">
        <v>44380</v>
      </c>
      <c r="G61" s="5">
        <v>44381</v>
      </c>
      <c r="H61" s="4">
        <v>1</v>
      </c>
      <c r="I61" s="4">
        <v>1</v>
      </c>
      <c r="J61" s="4">
        <v>1</v>
      </c>
      <c r="K61" s="4" t="s">
        <v>29</v>
      </c>
      <c r="L61" s="4">
        <v>290</v>
      </c>
      <c r="M61" s="4">
        <v>290</v>
      </c>
      <c r="N61" s="4" t="s">
        <v>149</v>
      </c>
      <c r="O61" s="4" t="s">
        <v>117</v>
      </c>
      <c r="P61" s="4" t="s">
        <v>32</v>
      </c>
      <c r="Q61" s="4">
        <v>0</v>
      </c>
      <c r="R61" s="6">
        <v>44379</v>
      </c>
      <c r="S61" s="5">
        <v>44396</v>
      </c>
      <c r="T61" s="4" t="s">
        <v>33</v>
      </c>
      <c r="U61" s="4">
        <v>290</v>
      </c>
      <c r="V61" s="4">
        <v>0</v>
      </c>
      <c r="W61" s="4">
        <v>0</v>
      </c>
      <c r="X61" s="4">
        <v>2180805</v>
      </c>
    </row>
    <row r="62" s="4" customFormat="1" spans="1:24">
      <c r="A62" s="4">
        <v>15677816404</v>
      </c>
      <c r="B62" s="4" t="s">
        <v>25</v>
      </c>
      <c r="C62" s="4" t="s">
        <v>26</v>
      </c>
      <c r="D62" s="4" t="s">
        <v>101</v>
      </c>
      <c r="E62" s="4" t="s">
        <v>150</v>
      </c>
      <c r="F62" s="5">
        <v>44380</v>
      </c>
      <c r="G62" s="5">
        <v>44381</v>
      </c>
      <c r="H62" s="4">
        <v>1</v>
      </c>
      <c r="I62" s="4">
        <v>1</v>
      </c>
      <c r="J62" s="4">
        <v>1</v>
      </c>
      <c r="K62" s="4" t="s">
        <v>29</v>
      </c>
      <c r="L62" s="4">
        <v>313</v>
      </c>
      <c r="M62" s="4">
        <v>313</v>
      </c>
      <c r="N62" s="4" t="s">
        <v>151</v>
      </c>
      <c r="O62" s="4" t="s">
        <v>117</v>
      </c>
      <c r="P62" s="4" t="s">
        <v>32</v>
      </c>
      <c r="Q62" s="4">
        <v>0</v>
      </c>
      <c r="R62" s="6">
        <v>44379</v>
      </c>
      <c r="S62" s="5">
        <v>44396</v>
      </c>
      <c r="T62" s="4" t="s">
        <v>33</v>
      </c>
      <c r="U62" s="4">
        <v>313</v>
      </c>
      <c r="V62" s="4">
        <v>0</v>
      </c>
      <c r="W62" s="4">
        <v>0</v>
      </c>
      <c r="X62" s="4">
        <v>2180808</v>
      </c>
    </row>
    <row r="63" s="4" customFormat="1" spans="1:24">
      <c r="A63" s="4">
        <v>15680157140</v>
      </c>
      <c r="B63" s="4" t="s">
        <v>25</v>
      </c>
      <c r="C63" s="4" t="s">
        <v>26</v>
      </c>
      <c r="D63" s="4" t="s">
        <v>101</v>
      </c>
      <c r="E63" s="4" t="s">
        <v>148</v>
      </c>
      <c r="F63" s="5">
        <v>44380</v>
      </c>
      <c r="G63" s="5">
        <v>44381</v>
      </c>
      <c r="H63" s="4">
        <v>1</v>
      </c>
      <c r="I63" s="4">
        <v>1</v>
      </c>
      <c r="J63" s="4">
        <v>1</v>
      </c>
      <c r="K63" s="4" t="s">
        <v>29</v>
      </c>
      <c r="L63" s="4">
        <v>290</v>
      </c>
      <c r="M63" s="4">
        <v>290</v>
      </c>
      <c r="N63" s="4" t="s">
        <v>152</v>
      </c>
      <c r="O63" s="4" t="s">
        <v>117</v>
      </c>
      <c r="P63" s="4" t="s">
        <v>32</v>
      </c>
      <c r="Q63" s="4">
        <v>0</v>
      </c>
      <c r="R63" s="6">
        <v>44379</v>
      </c>
      <c r="S63" s="5">
        <v>44396</v>
      </c>
      <c r="T63" s="4" t="s">
        <v>33</v>
      </c>
      <c r="U63" s="4">
        <v>290</v>
      </c>
      <c r="V63" s="4">
        <v>0</v>
      </c>
      <c r="W63" s="4">
        <v>0</v>
      </c>
      <c r="X63" s="4">
        <v>2181342</v>
      </c>
    </row>
    <row r="64" s="4" customFormat="1" spans="1:23">
      <c r="A64" s="4">
        <v>15683769328</v>
      </c>
      <c r="B64" s="4" t="s">
        <v>25</v>
      </c>
      <c r="C64" s="4" t="s">
        <v>26</v>
      </c>
      <c r="D64" s="4" t="s">
        <v>87</v>
      </c>
      <c r="E64" s="4" t="s">
        <v>88</v>
      </c>
      <c r="F64" s="5">
        <v>44380</v>
      </c>
      <c r="G64" s="5">
        <v>44381</v>
      </c>
      <c r="H64" s="4">
        <v>2</v>
      </c>
      <c r="I64" s="4">
        <v>1</v>
      </c>
      <c r="J64" s="4">
        <v>2</v>
      </c>
      <c r="K64" s="4" t="s">
        <v>29</v>
      </c>
      <c r="L64" s="4">
        <v>1600</v>
      </c>
      <c r="M64" s="4">
        <v>1600</v>
      </c>
      <c r="N64" s="4" t="s">
        <v>153</v>
      </c>
      <c r="O64" s="4" t="s">
        <v>117</v>
      </c>
      <c r="P64" s="4" t="s">
        <v>32</v>
      </c>
      <c r="Q64" s="4">
        <v>0</v>
      </c>
      <c r="R64" s="6">
        <v>44380</v>
      </c>
      <c r="S64" s="5">
        <v>44396</v>
      </c>
      <c r="T64" s="4" t="s">
        <v>33</v>
      </c>
      <c r="U64" s="4">
        <v>1600</v>
      </c>
      <c r="V64" s="4">
        <v>0</v>
      </c>
      <c r="W64" s="4">
        <v>0</v>
      </c>
    </row>
    <row r="65" s="4" customFormat="1" spans="1:24">
      <c r="A65" s="4">
        <v>15684151323</v>
      </c>
      <c r="B65" s="4" t="s">
        <v>25</v>
      </c>
      <c r="C65" s="4" t="s">
        <v>26</v>
      </c>
      <c r="D65" s="4" t="s">
        <v>146</v>
      </c>
      <c r="E65" s="4" t="s">
        <v>123</v>
      </c>
      <c r="F65" s="5">
        <v>44380</v>
      </c>
      <c r="G65" s="5">
        <v>44381</v>
      </c>
      <c r="H65" s="4">
        <v>1</v>
      </c>
      <c r="I65" s="4">
        <v>1</v>
      </c>
      <c r="J65" s="4">
        <v>1</v>
      </c>
      <c r="K65" s="4" t="s">
        <v>29</v>
      </c>
      <c r="L65" s="4">
        <v>527.8</v>
      </c>
      <c r="M65" s="4">
        <v>527.8</v>
      </c>
      <c r="N65" s="4" t="s">
        <v>154</v>
      </c>
      <c r="O65" s="4" t="s">
        <v>117</v>
      </c>
      <c r="P65" s="4" t="s">
        <v>32</v>
      </c>
      <c r="Q65" s="4">
        <v>0</v>
      </c>
      <c r="R65" s="6">
        <v>44380</v>
      </c>
      <c r="S65" s="5">
        <v>44396</v>
      </c>
      <c r="T65" s="4" t="s">
        <v>33</v>
      </c>
      <c r="U65" s="4">
        <v>527.8</v>
      </c>
      <c r="V65" s="4">
        <v>0</v>
      </c>
      <c r="W65" s="4">
        <v>0</v>
      </c>
      <c r="X65" s="4">
        <v>2181776</v>
      </c>
    </row>
    <row r="66" s="4" customFormat="1" spans="1:24">
      <c r="A66" s="4">
        <v>15684151323</v>
      </c>
      <c r="B66" s="4" t="s">
        <v>25</v>
      </c>
      <c r="C66" s="4" t="s">
        <v>34</v>
      </c>
      <c r="D66" s="4" t="s">
        <v>146</v>
      </c>
      <c r="E66" s="4" t="s">
        <v>123</v>
      </c>
      <c r="F66" s="5">
        <v>44380</v>
      </c>
      <c r="G66" s="5">
        <v>44381</v>
      </c>
      <c r="H66" s="4">
        <v>1</v>
      </c>
      <c r="I66" s="4">
        <v>1</v>
      </c>
      <c r="J66" s="4">
        <v>1</v>
      </c>
      <c r="K66" s="4" t="s">
        <v>29</v>
      </c>
      <c r="L66" s="4">
        <v>-527.8</v>
      </c>
      <c r="M66" s="4">
        <v>-527.8</v>
      </c>
      <c r="N66" s="4" t="s">
        <v>154</v>
      </c>
      <c r="O66" s="4" t="s">
        <v>117</v>
      </c>
      <c r="P66" s="4" t="s">
        <v>32</v>
      </c>
      <c r="Q66" s="4">
        <v>0</v>
      </c>
      <c r="R66" s="6">
        <v>44380</v>
      </c>
      <c r="S66" s="5">
        <v>44396</v>
      </c>
      <c r="T66" s="4" t="s">
        <v>33</v>
      </c>
      <c r="U66" s="4">
        <v>-527.8</v>
      </c>
      <c r="V66" s="4">
        <v>0</v>
      </c>
      <c r="W66" s="4">
        <v>0</v>
      </c>
      <c r="X66" s="4">
        <v>2181776</v>
      </c>
    </row>
    <row r="67" s="4" customFormat="1" spans="1:23">
      <c r="A67" s="4">
        <v>15683769328</v>
      </c>
      <c r="B67" s="4" t="s">
        <v>25</v>
      </c>
      <c r="C67" s="4" t="s">
        <v>34</v>
      </c>
      <c r="D67" s="4" t="s">
        <v>87</v>
      </c>
      <c r="E67" s="4" t="s">
        <v>88</v>
      </c>
      <c r="F67" s="5">
        <v>44380</v>
      </c>
      <c r="G67" s="5">
        <v>44381</v>
      </c>
      <c r="H67" s="4">
        <v>2</v>
      </c>
      <c r="I67" s="4">
        <v>1</v>
      </c>
      <c r="J67" s="4">
        <v>2</v>
      </c>
      <c r="K67" s="4" t="s">
        <v>29</v>
      </c>
      <c r="L67" s="4">
        <v>-1600</v>
      </c>
      <c r="M67" s="4">
        <v>-1600</v>
      </c>
      <c r="N67" s="4" t="s">
        <v>153</v>
      </c>
      <c r="O67" s="4" t="s">
        <v>117</v>
      </c>
      <c r="P67" s="4" t="s">
        <v>32</v>
      </c>
      <c r="Q67" s="4">
        <v>0</v>
      </c>
      <c r="R67" s="6">
        <v>44380</v>
      </c>
      <c r="S67" s="5">
        <v>44396</v>
      </c>
      <c r="T67" s="4" t="s">
        <v>33</v>
      </c>
      <c r="U67" s="4">
        <v>-1600</v>
      </c>
      <c r="V67" s="4">
        <v>0</v>
      </c>
      <c r="W67" s="4">
        <v>0</v>
      </c>
    </row>
    <row r="68" s="4" customFormat="1" spans="1:24">
      <c r="A68" s="4">
        <v>15689569708</v>
      </c>
      <c r="B68" s="4" t="s">
        <v>25</v>
      </c>
      <c r="C68" s="4" t="s">
        <v>26</v>
      </c>
      <c r="D68" s="4" t="s">
        <v>155</v>
      </c>
      <c r="E68" s="4" t="s">
        <v>156</v>
      </c>
      <c r="F68" s="5">
        <v>44380</v>
      </c>
      <c r="G68" s="5">
        <v>44381</v>
      </c>
      <c r="H68" s="4">
        <v>1</v>
      </c>
      <c r="I68" s="4">
        <v>1</v>
      </c>
      <c r="J68" s="4">
        <v>1</v>
      </c>
      <c r="K68" s="4" t="s">
        <v>29</v>
      </c>
      <c r="L68" s="4">
        <v>50</v>
      </c>
      <c r="M68" s="4">
        <v>50</v>
      </c>
      <c r="N68" s="4" t="s">
        <v>157</v>
      </c>
      <c r="O68" s="4" t="s">
        <v>117</v>
      </c>
      <c r="P68" s="4" t="s">
        <v>32</v>
      </c>
      <c r="Q68" s="4">
        <v>0</v>
      </c>
      <c r="R68" s="6">
        <v>44380</v>
      </c>
      <c r="S68" s="5">
        <v>44396</v>
      </c>
      <c r="T68" s="4" t="s">
        <v>33</v>
      </c>
      <c r="U68" s="4">
        <v>50</v>
      </c>
      <c r="V68" s="4">
        <v>0</v>
      </c>
      <c r="W68" s="4">
        <v>0</v>
      </c>
      <c r="X68" s="4">
        <v>2182515</v>
      </c>
    </row>
    <row r="69" s="4" customFormat="1" spans="1:23">
      <c r="A69" s="4">
        <v>15690838459</v>
      </c>
      <c r="B69" s="4" t="s">
        <v>25</v>
      </c>
      <c r="C69" s="4" t="s">
        <v>26</v>
      </c>
      <c r="D69" s="4" t="s">
        <v>101</v>
      </c>
      <c r="E69" s="4" t="s">
        <v>148</v>
      </c>
      <c r="F69" s="5">
        <v>44380</v>
      </c>
      <c r="G69" s="5">
        <v>44381</v>
      </c>
      <c r="H69" s="4">
        <v>1</v>
      </c>
      <c r="I69" s="4">
        <v>1</v>
      </c>
      <c r="J69" s="4">
        <v>1</v>
      </c>
      <c r="K69" s="4" t="s">
        <v>29</v>
      </c>
      <c r="L69" s="4">
        <v>290</v>
      </c>
      <c r="M69" s="4">
        <v>290</v>
      </c>
      <c r="N69" s="4" t="s">
        <v>158</v>
      </c>
      <c r="O69" s="4" t="s">
        <v>117</v>
      </c>
      <c r="P69" s="4" t="s">
        <v>32</v>
      </c>
      <c r="Q69" s="4">
        <v>0</v>
      </c>
      <c r="R69" s="6">
        <v>44380</v>
      </c>
      <c r="S69" s="5">
        <v>44396</v>
      </c>
      <c r="T69" s="4" t="s">
        <v>33</v>
      </c>
      <c r="U69" s="4">
        <v>290</v>
      </c>
      <c r="V69" s="4">
        <v>0</v>
      </c>
      <c r="W69" s="4">
        <v>0</v>
      </c>
    </row>
    <row r="70" s="4" customFormat="1" spans="1:24">
      <c r="A70" s="4">
        <v>15690964328</v>
      </c>
      <c r="B70" s="4" t="s">
        <v>25</v>
      </c>
      <c r="C70" s="4" t="s">
        <v>26</v>
      </c>
      <c r="D70" s="4" t="s">
        <v>146</v>
      </c>
      <c r="E70" s="4" t="s">
        <v>123</v>
      </c>
      <c r="F70" s="5">
        <v>44380</v>
      </c>
      <c r="G70" s="5">
        <v>44381</v>
      </c>
      <c r="H70" s="4">
        <v>1</v>
      </c>
      <c r="I70" s="4">
        <v>1</v>
      </c>
      <c r="J70" s="4">
        <v>1</v>
      </c>
      <c r="K70" s="4" t="s">
        <v>29</v>
      </c>
      <c r="L70" s="4">
        <v>527.8</v>
      </c>
      <c r="M70" s="4">
        <v>527.8</v>
      </c>
      <c r="N70" s="4" t="s">
        <v>159</v>
      </c>
      <c r="O70" s="4" t="s">
        <v>117</v>
      </c>
      <c r="P70" s="4" t="s">
        <v>32</v>
      </c>
      <c r="Q70" s="4">
        <v>0</v>
      </c>
      <c r="R70" s="6">
        <v>44380</v>
      </c>
      <c r="S70" s="5">
        <v>44396</v>
      </c>
      <c r="T70" s="4" t="s">
        <v>33</v>
      </c>
      <c r="U70" s="4">
        <v>527.8</v>
      </c>
      <c r="V70" s="4">
        <v>0</v>
      </c>
      <c r="W70" s="4">
        <v>0</v>
      </c>
      <c r="X70" s="4">
        <v>2182767</v>
      </c>
    </row>
    <row r="75" spans="12:12">
      <c r="L75" s="4" t="s">
        <v>160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36" workbookViewId="0">
      <selection activeCell="D78" sqref="D78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hidden="1" spans="1:9">
      <c r="A2" s="4">
        <v>15595395530</v>
      </c>
      <c r="B2" s="5">
        <v>44378</v>
      </c>
      <c r="C2" s="5">
        <v>44380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15632083451</v>
      </c>
      <c r="B3" s="5">
        <v>44379</v>
      </c>
      <c r="C3" s="5">
        <v>44380</v>
      </c>
      <c r="D3" s="4">
        <v>2297</v>
      </c>
      <c r="E3" s="4" t="str">
        <f>VLOOKUP(A3,HOP!A:L,12,0)</f>
        <v>2297.00</v>
      </c>
      <c r="F3" s="4" t="str">
        <f>VLOOKUP(A3,HOP!A:C,3,0)</f>
        <v>2173749</v>
      </c>
      <c r="G3" s="4">
        <f>D3-E3</f>
        <v>0</v>
      </c>
      <c r="H3" s="4" t="str">
        <f>$H$1&amp;F3</f>
        <v>，2173749</v>
      </c>
      <c r="I3" s="4" t="str">
        <f>VLOOKUP(A3,HOP!A:T,20,0)</f>
        <v>直采</v>
      </c>
    </row>
    <row r="4" s="4" customFormat="1" spans="1:9">
      <c r="A4" s="4">
        <v>15635633756</v>
      </c>
      <c r="B4" s="5">
        <v>44379</v>
      </c>
      <c r="C4" s="5">
        <v>44380</v>
      </c>
      <c r="D4" s="4">
        <v>3710</v>
      </c>
      <c r="E4" s="4" t="str">
        <f>VLOOKUP(A4,HOP!A:L,12,0)</f>
        <v>3710.00</v>
      </c>
      <c r="F4" s="4" t="str">
        <f>VLOOKUP(A4,HOP!A:C,3,0)</f>
        <v>2174592</v>
      </c>
      <c r="G4" s="4">
        <f>D4-E4</f>
        <v>0</v>
      </c>
      <c r="H4" s="4" t="str">
        <f>$H$1&amp;F4</f>
        <v>，2174592</v>
      </c>
      <c r="I4" s="4" t="str">
        <f>VLOOKUP(A4,HOP!A:T,20,0)</f>
        <v>直采</v>
      </c>
    </row>
    <row r="5" s="4" customFormat="1" spans="1:9">
      <c r="A5" s="4">
        <v>15642983805</v>
      </c>
      <c r="B5" s="5">
        <v>44377</v>
      </c>
      <c r="C5" s="5">
        <v>44380</v>
      </c>
      <c r="D5" s="4">
        <v>3350</v>
      </c>
      <c r="E5" s="4" t="str">
        <f>VLOOKUP(A5,HOP!A:L,12,0)</f>
        <v>3350.00</v>
      </c>
      <c r="F5" s="4" t="str">
        <f>VLOOKUP(A5,HOP!A:C,3,0)</f>
        <v>2175868</v>
      </c>
      <c r="G5" s="4">
        <f>D5-E5</f>
        <v>0</v>
      </c>
      <c r="H5" s="4" t="str">
        <f>$H$1&amp;F5</f>
        <v>，2175868</v>
      </c>
      <c r="I5" s="4" t="str">
        <f>VLOOKUP(A5,HOP!A:T,20,0)</f>
        <v>直采</v>
      </c>
    </row>
    <row r="6" s="4" customFormat="1" hidden="1" spans="1:9">
      <c r="A6" s="4">
        <v>15648330941</v>
      </c>
      <c r="B6" s="5">
        <v>44379</v>
      </c>
      <c r="C6" s="5">
        <v>44380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15648473056</v>
      </c>
      <c r="B7" s="5">
        <v>44377</v>
      </c>
      <c r="C7" s="5">
        <v>44380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15655511768</v>
      </c>
      <c r="B8" s="5">
        <v>44378</v>
      </c>
      <c r="C8" s="5">
        <v>44380</v>
      </c>
      <c r="D8" s="4">
        <v>1400</v>
      </c>
      <c r="E8" s="4" t="str">
        <f>VLOOKUP(A8,HOP!A:L,12,0)</f>
        <v>1400.00</v>
      </c>
      <c r="F8" s="4" t="str">
        <f>VLOOKUP(A8,HOP!A:C,3,0)</f>
        <v>2177828</v>
      </c>
      <c r="G8" s="4">
        <f>D8-E8</f>
        <v>0</v>
      </c>
      <c r="H8" s="4" t="str">
        <f>$H$1&amp;F8</f>
        <v>，2177828</v>
      </c>
      <c r="I8" s="4" t="str">
        <f>VLOOKUP(A8,HOP!A:T,20,0)</f>
        <v>直采</v>
      </c>
    </row>
    <row r="9" s="4" customFormat="1" hidden="1" spans="1:9">
      <c r="A9" s="4">
        <v>15656744181</v>
      </c>
      <c r="B9" s="5">
        <v>44379</v>
      </c>
      <c r="C9" s="5">
        <v>44380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15656017189</v>
      </c>
      <c r="B10" s="5">
        <v>44378</v>
      </c>
      <c r="C10" s="5">
        <v>44380</v>
      </c>
      <c r="D10" s="4">
        <v>1070</v>
      </c>
      <c r="E10" s="4" t="str">
        <f>VLOOKUP(A10,HOP!A:L,12,0)</f>
        <v>1070.00</v>
      </c>
      <c r="F10" s="4" t="str">
        <f>VLOOKUP(A10,HOP!A:C,3,0)</f>
        <v>2177951</v>
      </c>
      <c r="G10" s="4">
        <f>D10-E10</f>
        <v>0</v>
      </c>
      <c r="H10" s="4" t="str">
        <f>$H$1&amp;F10</f>
        <v>，2177951</v>
      </c>
      <c r="I10" s="4" t="str">
        <f>VLOOKUP(A10,HOP!A:T,20,0)</f>
        <v>直采</v>
      </c>
    </row>
    <row r="11" s="4" customFormat="1" spans="1:9">
      <c r="A11" s="4">
        <v>15657069516</v>
      </c>
      <c r="B11" s="5">
        <v>44379</v>
      </c>
      <c r="C11" s="5">
        <v>44380</v>
      </c>
      <c r="D11" s="4">
        <v>2297</v>
      </c>
      <c r="E11" s="4" t="str">
        <f>VLOOKUP(A11,HOP!A:L,12,0)</f>
        <v>2297.00</v>
      </c>
      <c r="F11" s="4" t="str">
        <f>VLOOKUP(A11,HOP!A:C,3,0)</f>
        <v>2178206</v>
      </c>
      <c r="G11" s="4">
        <f>D11-E11</f>
        <v>0</v>
      </c>
      <c r="H11" s="4" t="str">
        <f>$H$1&amp;F11</f>
        <v>，2178206</v>
      </c>
      <c r="I11" s="4" t="str">
        <f>VLOOKUP(A11,HOP!A:T,20,0)</f>
        <v>直采</v>
      </c>
    </row>
    <row r="12" s="4" customFormat="1" spans="1:9">
      <c r="A12" s="4">
        <v>15657251764</v>
      </c>
      <c r="B12" s="5">
        <v>44379</v>
      </c>
      <c r="C12" s="5">
        <v>44380</v>
      </c>
      <c r="D12" s="4">
        <v>2297</v>
      </c>
      <c r="E12" s="4" t="str">
        <f>VLOOKUP(A12,HOP!A:L,12,0)</f>
        <v>2297.00</v>
      </c>
      <c r="F12" s="4" t="str">
        <f>VLOOKUP(A12,HOP!A:C,3,0)</f>
        <v>2178261</v>
      </c>
      <c r="G12" s="4">
        <f>D12-E12</f>
        <v>0</v>
      </c>
      <c r="H12" s="4" t="str">
        <f>$H$1&amp;F12</f>
        <v>，2178261</v>
      </c>
      <c r="I12" s="4" t="str">
        <f>VLOOKUP(A12,HOP!A:T,20,0)</f>
        <v>直采</v>
      </c>
    </row>
    <row r="13" s="4" customFormat="1" spans="1:9">
      <c r="A13" s="4">
        <v>15657509323</v>
      </c>
      <c r="B13" s="5">
        <v>44379</v>
      </c>
      <c r="C13" s="5">
        <v>44380</v>
      </c>
      <c r="D13" s="4">
        <v>163.29</v>
      </c>
      <c r="E13" s="4" t="str">
        <f>VLOOKUP(A13,HOP!A:L,12,0)</f>
        <v>163.29</v>
      </c>
      <c r="F13" s="4" t="str">
        <f>VLOOKUP(A13,HOP!A:C,3,0)</f>
        <v>2178346</v>
      </c>
      <c r="G13" s="4">
        <f>D13-E13</f>
        <v>0</v>
      </c>
      <c r="H13" s="4" t="str">
        <f>$H$1&amp;F13</f>
        <v>，2178346</v>
      </c>
      <c r="I13" s="4" t="str">
        <f>VLOOKUP(A13,HOP!A:T,20,0)</f>
        <v>直连</v>
      </c>
    </row>
    <row r="14" s="4" customFormat="1" spans="1:9">
      <c r="A14" s="4">
        <v>15657752346</v>
      </c>
      <c r="B14" s="5">
        <v>44377</v>
      </c>
      <c r="C14" s="5">
        <v>44380</v>
      </c>
      <c r="D14" s="4">
        <v>832.32</v>
      </c>
      <c r="E14" s="4" t="str">
        <f>VLOOKUP(A14,HOP!A:L,12,0)</f>
        <v>832.32</v>
      </c>
      <c r="F14" s="4" t="str">
        <f>VLOOKUP(A14,HOP!A:C,3,0)</f>
        <v>2178429</v>
      </c>
      <c r="G14" s="4">
        <f>D14-E14</f>
        <v>0</v>
      </c>
      <c r="H14" s="4" t="str">
        <f>$H$1&amp;F14</f>
        <v>，2178429</v>
      </c>
      <c r="I14" s="4" t="str">
        <f>VLOOKUP(A14,HOP!A:T,20,0)</f>
        <v>直连</v>
      </c>
    </row>
    <row r="15" s="4" customFormat="1" spans="1:9">
      <c r="A15" s="4">
        <v>15660850345</v>
      </c>
      <c r="B15" s="5">
        <v>44378</v>
      </c>
      <c r="C15" s="5">
        <v>44380</v>
      </c>
      <c r="D15" s="4">
        <v>540.89</v>
      </c>
      <c r="E15" s="4" t="str">
        <f>VLOOKUP(A15,HOP!A:L,12,0)</f>
        <v>540.89</v>
      </c>
      <c r="F15" s="4" t="str">
        <f>VLOOKUP(A15,HOP!A:C,3,0)</f>
        <v>2178565</v>
      </c>
      <c r="G15" s="4">
        <f>D15-E15</f>
        <v>0</v>
      </c>
      <c r="H15" s="4" t="str">
        <f>$H$1&amp;F15</f>
        <v>，2178565</v>
      </c>
      <c r="I15" s="4" t="str">
        <f>VLOOKUP(A15,HOP!A:T,20,0)</f>
        <v>直连</v>
      </c>
    </row>
    <row r="16" s="4" customFormat="1" hidden="1" spans="1:9">
      <c r="A16" s="4">
        <v>15664355378</v>
      </c>
      <c r="B16" s="5">
        <v>44379</v>
      </c>
      <c r="C16" s="5">
        <v>44380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spans="1:9">
      <c r="A17" s="4">
        <v>15664765761</v>
      </c>
      <c r="B17" s="5">
        <v>44379</v>
      </c>
      <c r="C17" s="5">
        <v>44380</v>
      </c>
      <c r="D17" s="4">
        <v>2699</v>
      </c>
      <c r="E17" s="4" t="str">
        <f>VLOOKUP(A17,HOP!A:L,12,0)</f>
        <v>2699.00</v>
      </c>
      <c r="F17" s="4" t="str">
        <f>VLOOKUP(A17,HOP!A:C,3,0)</f>
        <v>2179361</v>
      </c>
      <c r="G17" s="4">
        <f>D17-E17</f>
        <v>0</v>
      </c>
      <c r="H17" s="4" t="str">
        <f>$H$1&amp;F17</f>
        <v>，2179361</v>
      </c>
      <c r="I17" s="4" t="str">
        <f>VLOOKUP(A17,HOP!A:T,20,0)</f>
        <v>直采</v>
      </c>
    </row>
    <row r="18" s="4" customFormat="1" spans="1:9">
      <c r="A18" s="4">
        <v>15665034314</v>
      </c>
      <c r="B18" s="5">
        <v>44378</v>
      </c>
      <c r="C18" s="5">
        <v>44380</v>
      </c>
      <c r="D18" s="4">
        <v>3560</v>
      </c>
      <c r="E18" s="4" t="str">
        <f>VLOOKUP(A18,HOP!A:L,12,0)</f>
        <v>3560.00</v>
      </c>
      <c r="F18" s="4" t="str">
        <f>VLOOKUP(A18,HOP!A:C,3,0)</f>
        <v>2179413</v>
      </c>
      <c r="G18" s="4">
        <f>D18-E18</f>
        <v>0</v>
      </c>
      <c r="H18" s="4" t="str">
        <f>$H$1&amp;F18</f>
        <v>，2179413</v>
      </c>
      <c r="I18" s="4" t="str">
        <f>VLOOKUP(A18,HOP!A:T,20,0)</f>
        <v>直采</v>
      </c>
    </row>
    <row r="19" s="4" customFormat="1" spans="1:9">
      <c r="A19" s="4">
        <v>15668856363</v>
      </c>
      <c r="B19" s="5">
        <v>44379</v>
      </c>
      <c r="C19" s="5">
        <v>44380</v>
      </c>
      <c r="D19" s="4">
        <v>1680</v>
      </c>
      <c r="E19" s="4" t="str">
        <f>VLOOKUP(A19,HOP!A:L,12,0)</f>
        <v>1680.00</v>
      </c>
      <c r="F19" s="4" t="str">
        <f>VLOOKUP(A19,HOP!A:C,3,0)</f>
        <v>2179589</v>
      </c>
      <c r="G19" s="4">
        <f>D19-E19</f>
        <v>0</v>
      </c>
      <c r="H19" s="4" t="str">
        <f>$H$1&amp;F19</f>
        <v>，2179589</v>
      </c>
      <c r="I19" s="4" t="str">
        <f>VLOOKUP(A19,HOP!A:T,20,0)</f>
        <v>直采</v>
      </c>
    </row>
    <row r="20" s="4" customFormat="1" spans="1:9">
      <c r="A20" s="4">
        <v>15671099627</v>
      </c>
      <c r="B20" s="5">
        <v>44379</v>
      </c>
      <c r="C20" s="5">
        <v>44380</v>
      </c>
      <c r="D20" s="4">
        <v>482.12</v>
      </c>
      <c r="E20" s="4" t="str">
        <f>VLOOKUP(A20,HOP!A:L,12,0)</f>
        <v>482.12</v>
      </c>
      <c r="F20" s="4" t="str">
        <f>VLOOKUP(A20,HOP!A:C,3,0)</f>
        <v>2180062</v>
      </c>
      <c r="G20" s="4">
        <f t="shared" ref="G20:G28" si="0">D20-E20</f>
        <v>0</v>
      </c>
      <c r="H20" s="4" t="str">
        <f t="shared" ref="H20:H28" si="1">$H$1&amp;F20</f>
        <v>，2180062</v>
      </c>
      <c r="I20" s="4" t="str">
        <f>VLOOKUP(A20,HOP!A:T,20,0)</f>
        <v>直连</v>
      </c>
    </row>
    <row r="21" s="4" customFormat="1" spans="1:9">
      <c r="A21" s="4">
        <v>15671605053</v>
      </c>
      <c r="B21" s="5">
        <v>44379</v>
      </c>
      <c r="C21" s="5">
        <v>44380</v>
      </c>
      <c r="D21" s="4">
        <v>441.58</v>
      </c>
      <c r="E21" s="4" t="str">
        <f>VLOOKUP(A21,HOP!A:L,12,0)</f>
        <v>441.58</v>
      </c>
      <c r="F21" s="4" t="str">
        <f>VLOOKUP(A21,HOP!A:C,3,0)</f>
        <v>2180187</v>
      </c>
      <c r="G21" s="4">
        <f t="shared" si="0"/>
        <v>0</v>
      </c>
      <c r="H21" s="4" t="str">
        <f t="shared" si="1"/>
        <v>，2180187</v>
      </c>
      <c r="I21" s="4" t="str">
        <f>VLOOKUP(A21,HOP!A:T,20,0)</f>
        <v>直连</v>
      </c>
    </row>
    <row r="22" s="4" customFormat="1" spans="1:9">
      <c r="A22" s="4">
        <v>15671753959</v>
      </c>
      <c r="B22" s="5">
        <v>44379</v>
      </c>
      <c r="C22" s="5">
        <v>44380</v>
      </c>
      <c r="D22" s="4">
        <v>797.83</v>
      </c>
      <c r="E22" s="4" t="str">
        <f>VLOOKUP(A22,HOP!A:L,12,0)</f>
        <v>797.83</v>
      </c>
      <c r="F22" s="4" t="str">
        <f>VLOOKUP(A22,HOP!A:C,3,0)</f>
        <v>2180228</v>
      </c>
      <c r="G22" s="4">
        <f t="shared" si="0"/>
        <v>0</v>
      </c>
      <c r="H22" s="4" t="str">
        <f t="shared" si="1"/>
        <v>，2180228</v>
      </c>
      <c r="I22" s="4" t="str">
        <f>VLOOKUP(A22,HOP!A:T,20,0)</f>
        <v>直连</v>
      </c>
    </row>
    <row r="23" s="4" customFormat="1" spans="1:9">
      <c r="A23" s="4">
        <v>15672006935</v>
      </c>
      <c r="B23" s="5">
        <v>44379</v>
      </c>
      <c r="C23" s="5">
        <v>44380</v>
      </c>
      <c r="D23" s="4">
        <v>800</v>
      </c>
      <c r="E23" s="4" t="str">
        <f>VLOOKUP(A23,HOP!A:L,12,0)</f>
        <v>800.00</v>
      </c>
      <c r="F23" s="4" t="str">
        <f>VLOOKUP(A23,HOP!A:C,3,0)</f>
        <v>2180297</v>
      </c>
      <c r="G23" s="4">
        <f t="shared" si="0"/>
        <v>0</v>
      </c>
      <c r="H23" s="4" t="str">
        <f t="shared" si="1"/>
        <v>，2180297</v>
      </c>
      <c r="I23" s="4" t="str">
        <f>VLOOKUP(A23,HOP!A:T,20,0)</f>
        <v>直采</v>
      </c>
    </row>
    <row r="24" s="4" customFormat="1" spans="1:9">
      <c r="A24" s="4">
        <v>15678008931</v>
      </c>
      <c r="B24" s="5">
        <v>44379</v>
      </c>
      <c r="C24" s="5">
        <v>44380</v>
      </c>
      <c r="D24" s="4">
        <v>487.09</v>
      </c>
      <c r="E24" s="4" t="str">
        <f>VLOOKUP(A24,HOP!A:L,12,0)</f>
        <v>487.09</v>
      </c>
      <c r="F24" s="4" t="str">
        <f>VLOOKUP(A24,HOP!A:C,3,0)</f>
        <v>2180857</v>
      </c>
      <c r="G24" s="4">
        <f t="shared" si="0"/>
        <v>0</v>
      </c>
      <c r="H24" s="4" t="str">
        <f t="shared" si="1"/>
        <v>，2180857</v>
      </c>
      <c r="I24" s="4" t="str">
        <f>VLOOKUP(A24,HOP!A:T,20,0)</f>
        <v>直连</v>
      </c>
    </row>
    <row r="25" s="4" customFormat="1" hidden="1" spans="1:9">
      <c r="A25" s="4">
        <v>15678390913</v>
      </c>
      <c r="B25" s="5">
        <v>44379</v>
      </c>
      <c r="C25" s="5">
        <v>44380</v>
      </c>
      <c r="D25" s="4">
        <v>0</v>
      </c>
      <c r="E25" s="4" t="str">
        <f>VLOOKUP(A25,HOP!A:L,12,0)</f>
        <v>0.00</v>
      </c>
      <c r="F25" s="4" t="str">
        <f>VLOOKUP(A25,HOP!A:C,3,0)</f>
        <v>2180953</v>
      </c>
      <c r="G25" s="4">
        <f t="shared" si="0"/>
        <v>0</v>
      </c>
      <c r="H25" s="4" t="str">
        <f t="shared" si="1"/>
        <v>，2180953</v>
      </c>
      <c r="I25" s="4" t="str">
        <f>VLOOKUP(A25,HOP!A:T,20,0)</f>
        <v>直连</v>
      </c>
    </row>
    <row r="26" s="4" customFormat="1" hidden="1" spans="1:9">
      <c r="A26" s="4">
        <v>15678733937</v>
      </c>
      <c r="B26" s="5">
        <v>44379</v>
      </c>
      <c r="C26" s="5">
        <v>44380</v>
      </c>
      <c r="D26" s="4">
        <v>0</v>
      </c>
      <c r="E26" s="4" t="str">
        <f>VLOOKUP(A26,HOP!A:L,12,0)</f>
        <v>0.00</v>
      </c>
      <c r="F26" s="4" t="str">
        <f>VLOOKUP(A26,HOP!A:C,3,0)</f>
        <v>2181028</v>
      </c>
      <c r="G26" s="4">
        <f t="shared" si="0"/>
        <v>0</v>
      </c>
      <c r="H26" s="4" t="str">
        <f t="shared" si="1"/>
        <v>，2181028</v>
      </c>
      <c r="I26" s="4" t="str">
        <f>VLOOKUP(A26,HOP!A:T,20,0)</f>
        <v>直连</v>
      </c>
    </row>
    <row r="27" s="4" customFormat="1" spans="1:9">
      <c r="A27" s="4">
        <v>15679259765</v>
      </c>
      <c r="B27" s="5">
        <v>44379</v>
      </c>
      <c r="C27" s="5">
        <v>44380</v>
      </c>
      <c r="D27" s="4">
        <v>1838.28</v>
      </c>
      <c r="E27" s="4" t="str">
        <f>VLOOKUP(A27,HOP!A:L,12,0)</f>
        <v>1838.28</v>
      </c>
      <c r="F27" s="4" t="str">
        <f>VLOOKUP(A27,HOP!A:C,3,0)</f>
        <v>2181152</v>
      </c>
      <c r="G27" s="4">
        <f t="shared" si="0"/>
        <v>0</v>
      </c>
      <c r="H27" s="4" t="str">
        <f t="shared" si="1"/>
        <v>，2181152</v>
      </c>
      <c r="I27" s="4" t="str">
        <f>VLOOKUP(A27,HOP!A:T,20,0)</f>
        <v>直连</v>
      </c>
    </row>
    <row r="28" s="4" customFormat="1" spans="1:9">
      <c r="A28" s="4">
        <v>15679828709</v>
      </c>
      <c r="B28" s="5">
        <v>44379</v>
      </c>
      <c r="C28" s="5">
        <v>44380</v>
      </c>
      <c r="D28" s="4">
        <v>612.76</v>
      </c>
      <c r="E28" s="4" t="str">
        <f>VLOOKUP(A28,HOP!A:L,12,0)</f>
        <v>612.76</v>
      </c>
      <c r="F28" s="4" t="str">
        <f>VLOOKUP(A28,HOP!A:C,3,0)</f>
        <v>2181259</v>
      </c>
      <c r="G28" s="4">
        <f t="shared" si="0"/>
        <v>0</v>
      </c>
      <c r="H28" s="4" t="str">
        <f t="shared" si="1"/>
        <v>，2181259</v>
      </c>
      <c r="I28" s="4" t="str">
        <f>VLOOKUP(A28,HOP!A:T,20,0)</f>
        <v>直连</v>
      </c>
    </row>
    <row r="29" s="4" customFormat="1" spans="1:9">
      <c r="A29" s="4">
        <v>15680417670</v>
      </c>
      <c r="B29" s="5">
        <v>44379</v>
      </c>
      <c r="C29" s="5">
        <v>44380</v>
      </c>
      <c r="D29" s="4">
        <v>400</v>
      </c>
      <c r="E29" s="4" t="str">
        <f>VLOOKUP(A29,HOP!A:L,12,0)</f>
        <v>400.00</v>
      </c>
      <c r="F29" s="4" t="str">
        <f>VLOOKUP(A29,HOP!A:C,3,0)</f>
        <v>2181388</v>
      </c>
      <c r="G29" s="4">
        <f>D29-E29</f>
        <v>0</v>
      </c>
      <c r="H29" s="4" t="str">
        <f>$H$1&amp;F29</f>
        <v>，2181388</v>
      </c>
      <c r="I29" s="4" t="str">
        <f>VLOOKUP(A29,HOP!A:T,20,0)</f>
        <v>Saas酒店</v>
      </c>
    </row>
    <row r="30" s="4" customFormat="1" spans="1:9">
      <c r="A30" s="4">
        <v>15680711573</v>
      </c>
      <c r="B30" s="5">
        <v>44379</v>
      </c>
      <c r="C30" s="5">
        <v>44380</v>
      </c>
      <c r="D30" s="4">
        <v>482.12</v>
      </c>
      <c r="E30" s="4" t="str">
        <f>VLOOKUP(A30,HOP!A:L,12,0)</f>
        <v>482.12</v>
      </c>
      <c r="F30" s="4" t="str">
        <f>VLOOKUP(A30,HOP!A:C,3,0)</f>
        <v>2181450</v>
      </c>
      <c r="G30" s="4">
        <f>D30-E30</f>
        <v>0</v>
      </c>
      <c r="H30" s="4" t="str">
        <f>$H$1&amp;F30</f>
        <v>，2181450</v>
      </c>
      <c r="I30" s="4" t="str">
        <f>VLOOKUP(A30,HOP!A:T,20,0)</f>
        <v>直连</v>
      </c>
    </row>
    <row r="31" s="4" customFormat="1" hidden="1" spans="1:9">
      <c r="A31" s="4">
        <v>15681169396</v>
      </c>
      <c r="B31" s="5">
        <v>44379</v>
      </c>
      <c r="C31" s="5">
        <v>44380</v>
      </c>
      <c r="D31" s="4">
        <v>0</v>
      </c>
      <c r="E31" s="4" t="str">
        <f>VLOOKUP(A31,HOP!A:L,12,0)</f>
        <v>0.00</v>
      </c>
      <c r="F31" s="4" t="str">
        <f>VLOOKUP(A31,HOP!A:C,3,0)</f>
        <v>2181584</v>
      </c>
      <c r="G31" s="4">
        <f>D31-E31</f>
        <v>0</v>
      </c>
      <c r="H31" s="4" t="str">
        <f>$H$1&amp;F31</f>
        <v>，2181584</v>
      </c>
      <c r="I31" s="4" t="str">
        <f>VLOOKUP(A31,HOP!A:T,20,0)</f>
        <v>直连</v>
      </c>
    </row>
    <row r="32" s="4" customFormat="1" spans="1:9">
      <c r="A32" s="4" t="s">
        <v>108</v>
      </c>
      <c r="B32" s="5">
        <v>44393</v>
      </c>
      <c r="C32" s="5">
        <v>44394</v>
      </c>
      <c r="D32" s="4">
        <v>3710</v>
      </c>
      <c r="E32" s="4">
        <v>3710</v>
      </c>
      <c r="F32" s="4">
        <v>2187239</v>
      </c>
      <c r="G32" s="4">
        <f t="shared" ref="G32:G57" si="2">D32-E32</f>
        <v>0</v>
      </c>
      <c r="H32" s="4" t="str">
        <f t="shared" ref="H32:H57" si="3">$H$1&amp;F32</f>
        <v>，2187239</v>
      </c>
      <c r="I32" s="4" t="e">
        <f>VLOOKUP(A32,HOP!A:T,20,0)</f>
        <v>#N/A</v>
      </c>
    </row>
    <row r="33" s="4" customFormat="1" spans="1:9">
      <c r="A33" s="4" t="s">
        <v>112</v>
      </c>
      <c r="B33" s="5">
        <v>44394</v>
      </c>
      <c r="C33" s="5">
        <v>44395</v>
      </c>
      <c r="D33" s="4">
        <v>3710</v>
      </c>
      <c r="E33" s="4">
        <v>3710</v>
      </c>
      <c r="F33" s="4">
        <v>2189036</v>
      </c>
      <c r="G33" s="4">
        <f t="shared" si="2"/>
        <v>0</v>
      </c>
      <c r="H33" s="4" t="str">
        <f t="shared" si="3"/>
        <v>，2189036</v>
      </c>
      <c r="I33" s="4" t="e">
        <f>VLOOKUP(A33,HOP!A:T,20,0)</f>
        <v>#N/A</v>
      </c>
    </row>
    <row r="34" s="4" customFormat="1" spans="1:9">
      <c r="A34" s="4">
        <v>15564647177</v>
      </c>
      <c r="B34" s="5">
        <v>44378</v>
      </c>
      <c r="C34" s="5">
        <v>44381</v>
      </c>
      <c r="D34" s="4">
        <v>11130</v>
      </c>
      <c r="E34" s="4" t="str">
        <f>VLOOKUP(A34,HOP!A:L,12,0)</f>
        <v>11130.00</v>
      </c>
      <c r="F34" s="4" t="str">
        <f>VLOOKUP(A34,HOP!A:C,3,0)</f>
        <v>2160791</v>
      </c>
      <c r="G34" s="4">
        <f t="shared" si="2"/>
        <v>0</v>
      </c>
      <c r="H34" s="4" t="str">
        <f t="shared" si="3"/>
        <v>，2160791</v>
      </c>
      <c r="I34" s="4" t="str">
        <f>VLOOKUP(A34,HOP!A:T,20,0)</f>
        <v>直采</v>
      </c>
    </row>
    <row r="35" s="4" customFormat="1" spans="1:9">
      <c r="A35" s="4">
        <v>15616437213</v>
      </c>
      <c r="B35" s="5">
        <v>44380</v>
      </c>
      <c r="C35" s="5">
        <v>44381</v>
      </c>
      <c r="D35" s="4">
        <v>4594</v>
      </c>
      <c r="E35" s="4" t="str">
        <f>VLOOKUP(A35,HOP!A:L,12,0)</f>
        <v>4594.00</v>
      </c>
      <c r="F35" s="4" t="str">
        <f>VLOOKUP(A35,HOP!A:C,3,0)</f>
        <v>2170568</v>
      </c>
      <c r="G35" s="4">
        <f t="shared" si="2"/>
        <v>0</v>
      </c>
      <c r="H35" s="4" t="str">
        <f t="shared" si="3"/>
        <v>，2170568</v>
      </c>
      <c r="I35" s="4" t="str">
        <f>VLOOKUP(A35,HOP!A:T,20,0)</f>
        <v>直采</v>
      </c>
    </row>
    <row r="36" s="4" customFormat="1" spans="1:9">
      <c r="A36" s="4">
        <v>15636243562</v>
      </c>
      <c r="B36" s="5">
        <v>44378</v>
      </c>
      <c r="C36" s="5">
        <v>44381</v>
      </c>
      <c r="D36" s="4">
        <v>797.89</v>
      </c>
      <c r="E36" s="4" t="str">
        <f>VLOOKUP(A36,HOP!A:L,12,0)</f>
        <v>797.89</v>
      </c>
      <c r="F36" s="4" t="str">
        <f>VLOOKUP(A36,HOP!A:C,3,0)</f>
        <v>2174746</v>
      </c>
      <c r="G36" s="4">
        <f t="shared" si="2"/>
        <v>0</v>
      </c>
      <c r="H36" s="4" t="str">
        <f t="shared" si="3"/>
        <v>，2174746</v>
      </c>
      <c r="I36" s="4" t="str">
        <f>VLOOKUP(A36,HOP!A:T,20,0)</f>
        <v>直连</v>
      </c>
    </row>
    <row r="37" s="4" customFormat="1" spans="1:9">
      <c r="A37" s="4">
        <v>15655242137</v>
      </c>
      <c r="B37" s="5">
        <v>44379</v>
      </c>
      <c r="C37" s="5">
        <v>44381</v>
      </c>
      <c r="D37" s="4">
        <v>907.58</v>
      </c>
      <c r="E37" s="4" t="str">
        <f>VLOOKUP(A37,HOP!A:L,12,0)</f>
        <v>907.58</v>
      </c>
      <c r="F37" s="4" t="str">
        <f>VLOOKUP(A37,HOP!A:C,3,0)</f>
        <v>2177748</v>
      </c>
      <c r="G37" s="4">
        <f t="shared" si="2"/>
        <v>0</v>
      </c>
      <c r="H37" s="4" t="str">
        <f t="shared" si="3"/>
        <v>，2177748</v>
      </c>
      <c r="I37" s="4" t="str">
        <f>VLOOKUP(A37,HOP!A:T,20,0)</f>
        <v>直连</v>
      </c>
    </row>
    <row r="38" s="4" customFormat="1" spans="1:9">
      <c r="A38" s="4">
        <v>15655953627</v>
      </c>
      <c r="B38" s="5">
        <v>44380</v>
      </c>
      <c r="C38" s="5">
        <v>44381</v>
      </c>
      <c r="D38" s="4">
        <v>1680</v>
      </c>
      <c r="E38" s="4" t="str">
        <f>VLOOKUP(A38,HOP!A:L,12,0)</f>
        <v>1680.00</v>
      </c>
      <c r="F38" s="4" t="str">
        <f>VLOOKUP(A38,HOP!A:C,3,0)</f>
        <v>2177934</v>
      </c>
      <c r="G38" s="4">
        <f t="shared" si="2"/>
        <v>0</v>
      </c>
      <c r="H38" s="4" t="str">
        <f t="shared" si="3"/>
        <v>，2177934</v>
      </c>
      <c r="I38" s="4" t="str">
        <f>VLOOKUP(A38,HOP!A:T,20,0)</f>
        <v>直采</v>
      </c>
    </row>
    <row r="39" s="4" customFormat="1" spans="1:9">
      <c r="A39" s="4">
        <v>15657366745</v>
      </c>
      <c r="B39" s="5">
        <v>44379</v>
      </c>
      <c r="C39" s="5">
        <v>44381</v>
      </c>
      <c r="D39" s="4">
        <v>1070</v>
      </c>
      <c r="E39" s="4" t="str">
        <f>VLOOKUP(A39,HOP!A:L,12,0)</f>
        <v>1070.00</v>
      </c>
      <c r="F39" s="4" t="str">
        <f>VLOOKUP(A39,HOP!A:C,3,0)</f>
        <v>2178295</v>
      </c>
      <c r="G39" s="4">
        <f t="shared" si="2"/>
        <v>0</v>
      </c>
      <c r="H39" s="4" t="str">
        <f t="shared" si="3"/>
        <v>，2178295</v>
      </c>
      <c r="I39" s="4" t="str">
        <f>VLOOKUP(A39,HOP!A:T,20,0)</f>
        <v>直采</v>
      </c>
    </row>
    <row r="40" s="4" customFormat="1" spans="1:9">
      <c r="A40" s="4">
        <v>15657299473</v>
      </c>
      <c r="B40" s="5">
        <v>44379</v>
      </c>
      <c r="C40" s="5">
        <v>44381</v>
      </c>
      <c r="D40" s="4">
        <v>1070</v>
      </c>
      <c r="E40" s="4" t="str">
        <f>VLOOKUP(A40,HOP!A:L,12,0)</f>
        <v>1070.00</v>
      </c>
      <c r="F40" s="4" t="str">
        <f>VLOOKUP(A40,HOP!A:C,3,0)</f>
        <v>2178274</v>
      </c>
      <c r="G40" s="4">
        <f t="shared" si="2"/>
        <v>0</v>
      </c>
      <c r="H40" s="4" t="str">
        <f t="shared" si="3"/>
        <v>，2178274</v>
      </c>
      <c r="I40" s="4" t="str">
        <f>VLOOKUP(A40,HOP!A:T,20,0)</f>
        <v>直采</v>
      </c>
    </row>
    <row r="41" s="4" customFormat="1" spans="1:9">
      <c r="A41" s="4">
        <v>15657316619</v>
      </c>
      <c r="B41" s="5">
        <v>44378</v>
      </c>
      <c r="C41" s="5">
        <v>44381</v>
      </c>
      <c r="D41" s="4">
        <v>6891</v>
      </c>
      <c r="E41" s="4" t="str">
        <f>VLOOKUP(A41,HOP!A:L,12,0)</f>
        <v>6891.00</v>
      </c>
      <c r="F41" s="4" t="str">
        <f>VLOOKUP(A41,HOP!A:C,3,0)</f>
        <v>2178307</v>
      </c>
      <c r="G41" s="4">
        <f t="shared" si="2"/>
        <v>0</v>
      </c>
      <c r="H41" s="4" t="str">
        <f t="shared" si="3"/>
        <v>，2178307</v>
      </c>
      <c r="I41" s="4" t="str">
        <f>VLOOKUP(A41,HOP!A:T,20,0)</f>
        <v>直采</v>
      </c>
    </row>
    <row r="42" s="4" customFormat="1" spans="1:9">
      <c r="A42" s="4">
        <v>15661038381</v>
      </c>
      <c r="B42" s="5">
        <v>44380</v>
      </c>
      <c r="C42" s="5">
        <v>44381</v>
      </c>
      <c r="D42" s="4">
        <v>895.86</v>
      </c>
      <c r="E42" s="4" t="str">
        <f>VLOOKUP(A42,HOP!A:L,12,0)</f>
        <v>895.86</v>
      </c>
      <c r="F42" s="4" t="str">
        <f>VLOOKUP(A42,HOP!A:C,3,0)</f>
        <v>2178587</v>
      </c>
      <c r="G42" s="4">
        <f t="shared" si="2"/>
        <v>0</v>
      </c>
      <c r="H42" s="4" t="str">
        <f t="shared" si="3"/>
        <v>，2178587</v>
      </c>
      <c r="I42" s="4" t="str">
        <f>VLOOKUP(A42,HOP!A:T,20,0)</f>
        <v>直连</v>
      </c>
    </row>
    <row r="43" s="4" customFormat="1" spans="1:9">
      <c r="A43" s="4">
        <v>15662313299</v>
      </c>
      <c r="B43" s="5">
        <v>44380</v>
      </c>
      <c r="C43" s="5">
        <v>44381</v>
      </c>
      <c r="D43" s="4">
        <v>1680</v>
      </c>
      <c r="E43" s="4" t="str">
        <f>VLOOKUP(A43,HOP!A:L,12,0)</f>
        <v>1680.00</v>
      </c>
      <c r="F43" s="4" t="str">
        <f>VLOOKUP(A43,HOP!A:C,3,0)</f>
        <v>2178845</v>
      </c>
      <c r="G43" s="4">
        <f t="shared" si="2"/>
        <v>0</v>
      </c>
      <c r="H43" s="4" t="str">
        <f t="shared" si="3"/>
        <v>，2178845</v>
      </c>
      <c r="I43" s="4" t="str">
        <f>VLOOKUP(A43,HOP!A:T,20,0)</f>
        <v>直采</v>
      </c>
    </row>
    <row r="44" s="4" customFormat="1" spans="1:9">
      <c r="A44" s="4">
        <v>15663913236</v>
      </c>
      <c r="B44" s="5">
        <v>44378</v>
      </c>
      <c r="C44" s="5">
        <v>44381</v>
      </c>
      <c r="D44" s="4">
        <v>2655</v>
      </c>
      <c r="E44" s="4" t="str">
        <f>VLOOKUP(A44,HOP!A:L,12,0)</f>
        <v>2655.00</v>
      </c>
      <c r="F44" s="4" t="str">
        <f>VLOOKUP(A44,HOP!A:C,3,0)</f>
        <v>2179193</v>
      </c>
      <c r="G44" s="4">
        <f t="shared" si="2"/>
        <v>0</v>
      </c>
      <c r="H44" s="4" t="str">
        <f t="shared" si="3"/>
        <v>，2179193</v>
      </c>
      <c r="I44" s="4" t="str">
        <f>VLOOKUP(A44,HOP!A:T,20,0)</f>
        <v>直采</v>
      </c>
    </row>
    <row r="45" s="4" customFormat="1" spans="1:9">
      <c r="A45" s="4">
        <v>15664639456</v>
      </c>
      <c r="B45" s="5">
        <v>44379</v>
      </c>
      <c r="C45" s="5">
        <v>44381</v>
      </c>
      <c r="D45" s="4">
        <v>255.74</v>
      </c>
      <c r="E45" s="4" t="str">
        <f>VLOOKUP(A45,HOP!A:L,12,0)</f>
        <v>255.74</v>
      </c>
      <c r="F45" s="4" t="str">
        <f>VLOOKUP(A45,HOP!A:C,3,0)</f>
        <v>2179336</v>
      </c>
      <c r="G45" s="4">
        <f t="shared" si="2"/>
        <v>0</v>
      </c>
      <c r="H45" s="4" t="str">
        <f t="shared" si="3"/>
        <v>，2179336</v>
      </c>
      <c r="I45" s="4" t="str">
        <f>VLOOKUP(A45,HOP!A:T,20,0)</f>
        <v>直连</v>
      </c>
    </row>
    <row r="46" s="4" customFormat="1" spans="1:9">
      <c r="A46" s="4">
        <v>15665048006</v>
      </c>
      <c r="B46" s="5">
        <v>44380</v>
      </c>
      <c r="C46" s="5">
        <v>44381</v>
      </c>
      <c r="D46" s="4">
        <v>375.15</v>
      </c>
      <c r="E46" s="4" t="str">
        <f>VLOOKUP(A46,HOP!A:L,12,0)</f>
        <v>375.15</v>
      </c>
      <c r="F46" s="4" t="str">
        <f>VLOOKUP(A46,HOP!A:C,3,0)</f>
        <v>2179418</v>
      </c>
      <c r="G46" s="4">
        <f t="shared" si="2"/>
        <v>0</v>
      </c>
      <c r="H46" s="4" t="str">
        <f t="shared" si="3"/>
        <v>，2179418</v>
      </c>
      <c r="I46" s="4" t="str">
        <f>VLOOKUP(A46,HOP!A:T,20,0)</f>
        <v>直连</v>
      </c>
    </row>
    <row r="47" s="4" customFormat="1" spans="1:9">
      <c r="A47" s="4">
        <v>15669450936</v>
      </c>
      <c r="B47" s="5">
        <v>44379</v>
      </c>
      <c r="C47" s="5">
        <v>44381</v>
      </c>
      <c r="D47" s="4">
        <v>1340</v>
      </c>
      <c r="E47" s="4" t="str">
        <f>VLOOKUP(A47,HOP!A:L,12,0)</f>
        <v>1340.00</v>
      </c>
      <c r="F47" s="4" t="str">
        <f>VLOOKUP(A47,HOP!A:C,3,0)</f>
        <v>2179694</v>
      </c>
      <c r="G47" s="4">
        <f t="shared" si="2"/>
        <v>0</v>
      </c>
      <c r="H47" s="4" t="str">
        <f t="shared" si="3"/>
        <v>，2179694</v>
      </c>
      <c r="I47" s="4" t="str">
        <f>VLOOKUP(A47,HOP!A:T,20,0)</f>
        <v>直采</v>
      </c>
    </row>
    <row r="48" s="4" customFormat="1" hidden="1" spans="1:9">
      <c r="A48" s="4">
        <v>15669548646</v>
      </c>
      <c r="B48" s="5">
        <v>44379</v>
      </c>
      <c r="C48" s="5">
        <v>44381</v>
      </c>
      <c r="D48" s="4">
        <v>0</v>
      </c>
      <c r="E48" s="4" t="str">
        <f>VLOOKUP(A48,HOP!A:L,12,0)</f>
        <v>0.00</v>
      </c>
      <c r="F48" s="4" t="str">
        <f>VLOOKUP(A48,HOP!A:C,3,0)</f>
        <v>2179718</v>
      </c>
      <c r="G48" s="4">
        <f t="shared" si="2"/>
        <v>0</v>
      </c>
      <c r="H48" s="4" t="str">
        <f t="shared" si="3"/>
        <v>，2179718</v>
      </c>
      <c r="I48" s="4" t="str">
        <f>VLOOKUP(A48,HOP!A:T,20,0)</f>
        <v>直连</v>
      </c>
    </row>
    <row r="49" s="4" customFormat="1" spans="1:9">
      <c r="A49" s="4">
        <v>15669732830</v>
      </c>
      <c r="B49" s="5">
        <v>44380</v>
      </c>
      <c r="C49" s="5">
        <v>44381</v>
      </c>
      <c r="D49" s="4">
        <v>1050</v>
      </c>
      <c r="E49" s="4" t="str">
        <f>VLOOKUP(A49,HOP!A:L,12,0)</f>
        <v>1050.00</v>
      </c>
      <c r="F49" s="4" t="str">
        <f>VLOOKUP(A49,HOP!A:C,3,0)</f>
        <v>2179754</v>
      </c>
      <c r="G49" s="4">
        <f t="shared" si="2"/>
        <v>0</v>
      </c>
      <c r="H49" s="4" t="str">
        <f t="shared" si="3"/>
        <v>，2179754</v>
      </c>
      <c r="I49" s="4" t="str">
        <f>VLOOKUP(A49,HOP!A:T,20,0)</f>
        <v>直采</v>
      </c>
    </row>
    <row r="50" s="4" customFormat="1" spans="1:9">
      <c r="A50" s="4">
        <v>15672433189</v>
      </c>
      <c r="B50" s="5">
        <v>44380</v>
      </c>
      <c r="C50" s="5">
        <v>44381</v>
      </c>
      <c r="D50" s="4">
        <v>554.73</v>
      </c>
      <c r="E50" s="4" t="str">
        <f>VLOOKUP(A50,HOP!A:L,12,0)</f>
        <v>554.73</v>
      </c>
      <c r="F50" s="4" t="str">
        <f>VLOOKUP(A50,HOP!A:C,3,0)</f>
        <v>2180374</v>
      </c>
      <c r="G50" s="4">
        <f>D50-E50</f>
        <v>0</v>
      </c>
      <c r="H50" s="4" t="str">
        <f>$H$1&amp;F50</f>
        <v>，2180374</v>
      </c>
      <c r="I50" s="4" t="str">
        <f>VLOOKUP(A50,HOP!A:T,20,0)</f>
        <v>直连</v>
      </c>
    </row>
    <row r="51" s="4" customFormat="1" spans="1:9">
      <c r="A51" s="4">
        <v>15677805724</v>
      </c>
      <c r="B51" s="5">
        <v>44380</v>
      </c>
      <c r="C51" s="5">
        <v>44381</v>
      </c>
      <c r="D51" s="4">
        <v>290</v>
      </c>
      <c r="E51" s="4" t="str">
        <f>VLOOKUP(A51,HOP!A:L,12,0)</f>
        <v>290.00</v>
      </c>
      <c r="F51" s="4" t="str">
        <f>VLOOKUP(A51,HOP!A:C,3,0)</f>
        <v>2180805</v>
      </c>
      <c r="G51" s="4">
        <f>D51-E51</f>
        <v>0</v>
      </c>
      <c r="H51" s="4" t="str">
        <f>$H$1&amp;F51</f>
        <v>，2180805</v>
      </c>
      <c r="I51" s="4" t="str">
        <f>VLOOKUP(A51,HOP!A:T,20,0)</f>
        <v>Saas酒店</v>
      </c>
    </row>
    <row r="52" s="4" customFormat="1" spans="1:9">
      <c r="A52" s="4">
        <v>15677816404</v>
      </c>
      <c r="B52" s="5">
        <v>44380</v>
      </c>
      <c r="C52" s="5">
        <v>44381</v>
      </c>
      <c r="D52" s="4">
        <v>313</v>
      </c>
      <c r="E52" s="4" t="str">
        <f>VLOOKUP(A52,HOP!A:L,12,0)</f>
        <v>313.00</v>
      </c>
      <c r="F52" s="4" t="str">
        <f>VLOOKUP(A52,HOP!A:C,3,0)</f>
        <v>2180808</v>
      </c>
      <c r="G52" s="4">
        <f>D52-E52</f>
        <v>0</v>
      </c>
      <c r="H52" s="4" t="str">
        <f>$H$1&amp;F52</f>
        <v>，2180808</v>
      </c>
      <c r="I52" s="4" t="str">
        <f>VLOOKUP(A52,HOP!A:T,20,0)</f>
        <v>Saas酒店</v>
      </c>
    </row>
    <row r="53" s="4" customFormat="1" spans="1:9">
      <c r="A53" s="4">
        <v>15680157140</v>
      </c>
      <c r="B53" s="5">
        <v>44380</v>
      </c>
      <c r="C53" s="5">
        <v>44381</v>
      </c>
      <c r="D53" s="4">
        <v>290</v>
      </c>
      <c r="E53" s="4" t="str">
        <f>VLOOKUP(A53,HOP!A:L,12,0)</f>
        <v>290.00</v>
      </c>
      <c r="F53" s="4" t="str">
        <f>VLOOKUP(A53,HOP!A:C,3,0)</f>
        <v>2181342</v>
      </c>
      <c r="G53" s="4">
        <f>D53-E53</f>
        <v>0</v>
      </c>
      <c r="H53" s="4" t="str">
        <f>$H$1&amp;F53</f>
        <v>，2181342</v>
      </c>
      <c r="I53" s="4" t="str">
        <f>VLOOKUP(A53,HOP!A:T,20,0)</f>
        <v>Saas酒店</v>
      </c>
    </row>
    <row r="54" s="4" customFormat="1" hidden="1" spans="1:9">
      <c r="A54" s="4">
        <v>15683769328</v>
      </c>
      <c r="B54" s="5">
        <v>44380</v>
      </c>
      <c r="C54" s="5">
        <v>44381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>D54-E54</f>
        <v>#N/A</v>
      </c>
      <c r="H54" s="4" t="e">
        <f>$H$1&amp;F54</f>
        <v>#N/A</v>
      </c>
      <c r="I54" s="4" t="e">
        <f>VLOOKUP(A54,HOP!A:T,20,0)</f>
        <v>#N/A</v>
      </c>
    </row>
    <row r="55" s="4" customFormat="1" hidden="1" spans="1:9">
      <c r="A55" s="4">
        <v>15684151323</v>
      </c>
      <c r="B55" s="5">
        <v>44380</v>
      </c>
      <c r="C55" s="5">
        <v>44381</v>
      </c>
      <c r="D55" s="4">
        <v>0</v>
      </c>
      <c r="E55" s="4" t="str">
        <f>VLOOKUP(A55,HOP!A:L,12,0)</f>
        <v>0.00</v>
      </c>
      <c r="F55" s="4" t="str">
        <f>VLOOKUP(A55,HOP!A:C,3,0)</f>
        <v>2181776</v>
      </c>
      <c r="G55" s="4">
        <f>D55-E55</f>
        <v>0</v>
      </c>
      <c r="H55" s="4" t="str">
        <f>$H$1&amp;F55</f>
        <v>，2181776</v>
      </c>
      <c r="I55" s="4" t="str">
        <f>VLOOKUP(A55,HOP!A:T,20,0)</f>
        <v>直连</v>
      </c>
    </row>
    <row r="56" s="4" customFormat="1" spans="1:9">
      <c r="A56" s="4">
        <v>15689569708</v>
      </c>
      <c r="B56" s="5">
        <v>44380</v>
      </c>
      <c r="C56" s="5">
        <v>44381</v>
      </c>
      <c r="D56" s="4">
        <v>50</v>
      </c>
      <c r="E56" s="4" t="str">
        <f>VLOOKUP(A56,HOP!A:L,12,0)</f>
        <v>50.00</v>
      </c>
      <c r="F56" s="4" t="str">
        <f>VLOOKUP(A56,HOP!A:C,3,0)</f>
        <v>2182515</v>
      </c>
      <c r="G56" s="4">
        <f>D56-E56</f>
        <v>0</v>
      </c>
      <c r="H56" s="4" t="str">
        <f>$H$1&amp;F56</f>
        <v>，2182515</v>
      </c>
      <c r="I56" s="4" t="str">
        <f>VLOOKUP(A56,HOP!A:T,20,0)</f>
        <v>Saas酒店</v>
      </c>
    </row>
    <row r="57" s="4" customFormat="1" spans="1:9">
      <c r="A57" s="4">
        <v>15690838459</v>
      </c>
      <c r="B57" s="5">
        <v>44380</v>
      </c>
      <c r="C57" s="5">
        <v>44381</v>
      </c>
      <c r="D57" s="4">
        <v>290</v>
      </c>
      <c r="E57" s="4" t="str">
        <f>VLOOKUP(A57,HOP!A:L,12,0)</f>
        <v>290.00</v>
      </c>
      <c r="F57" s="4" t="str">
        <f>VLOOKUP(A57,HOP!A:C,3,0)</f>
        <v>2182735</v>
      </c>
      <c r="G57" s="4">
        <f>D57-E57</f>
        <v>0</v>
      </c>
      <c r="H57" s="4" t="str">
        <f>$H$1&amp;F57</f>
        <v>，2182735</v>
      </c>
      <c r="I57" s="4" t="str">
        <f>VLOOKUP(A57,HOP!A:T,20,0)</f>
        <v>Saas酒店</v>
      </c>
    </row>
    <row r="58" s="4" customFormat="1" spans="1:9">
      <c r="A58" s="4">
        <v>15690964328</v>
      </c>
      <c r="B58" s="5">
        <v>44380</v>
      </c>
      <c r="C58" s="5">
        <v>44381</v>
      </c>
      <c r="D58" s="4">
        <v>527.8</v>
      </c>
      <c r="E58" s="4" t="str">
        <f>VLOOKUP(A58,HOP!A:L,12,0)</f>
        <v>527.80</v>
      </c>
      <c r="F58" s="4" t="str">
        <f>VLOOKUP(A58,HOP!A:C,3,0)</f>
        <v>2182767</v>
      </c>
      <c r="G58" s="4">
        <f>D58-E58</f>
        <v>0</v>
      </c>
      <c r="H58" s="4" t="str">
        <f>$H$1&amp;F58</f>
        <v>，2182767</v>
      </c>
      <c r="I58" s="4" t="str">
        <f>VLOOKUP(A58,HOP!A:T,20,0)</f>
        <v>直连</v>
      </c>
    </row>
    <row r="59" s="4" customFormat="1"/>
    <row r="60" s="4" customFormat="1" spans="4:4">
      <c r="D60" s="4">
        <f>SUM(D2:D59)</f>
        <v>78366.03</v>
      </c>
    </row>
    <row r="61" s="4" customFormat="1" spans="4:4">
      <c r="D61" s="4" t="s">
        <v>160</v>
      </c>
    </row>
    <row r="62" s="4" customFormat="1"/>
    <row r="63" s="4" customFormat="1"/>
    <row r="64" spans="1:1">
      <c r="A64" s="4" t="s">
        <v>162</v>
      </c>
    </row>
    <row r="65" spans="1:1">
      <c r="A65" s="4" t="s">
        <v>163</v>
      </c>
    </row>
    <row r="66" spans="1:1">
      <c r="A66" s="4" t="s">
        <v>164</v>
      </c>
    </row>
    <row r="67" spans="1:1">
      <c r="A67" s="4" t="s">
        <v>165</v>
      </c>
    </row>
  </sheetData>
  <autoFilter ref="A1:XFD61">
    <filterColumn colId="3">
      <filters blank="1">
        <filter val="50"/>
        <filter val="290"/>
        <filter val="1050"/>
        <filter val="3350"/>
        <filter val="3710"/>
        <filter val="6891"/>
        <filter val="482.12"/>
        <filter val="313"/>
        <filter val="4594"/>
        <filter val="2655"/>
        <filter val="375.15"/>
        <filter val="2297"/>
        <filter val="441.58"/>
        <filter val="907.58"/>
        <filter val="2699"/>
        <filter val="3560"/>
        <filter val="78366.03"/>
        <filter val="527.8"/>
        <filter val="163.29"/>
        <filter val="1070"/>
        <filter val="11130"/>
        <filter val="832.32"/>
        <filter val="554.73"/>
        <filter val="255.74"/>
        <filter val="612.76"/>
        <filter val="1838.28"/>
        <filter val="78366.03 CNY"/>
        <filter val="400"/>
        <filter val="800"/>
        <filter val="1340"/>
        <filter val="1400"/>
        <filter val="1680"/>
        <filter val="797.83"/>
        <filter val="895.86"/>
        <filter val="487.09"/>
        <filter val="540.89"/>
        <filter val="797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15690964328</v>
      </c>
      <c r="B2" s="1" t="s">
        <v>183</v>
      </c>
      <c r="C2" s="1" t="s">
        <v>184</v>
      </c>
      <c r="D2" s="1" t="s">
        <v>185</v>
      </c>
      <c r="E2" s="1" t="s">
        <v>159</v>
      </c>
      <c r="F2" s="1" t="s">
        <v>183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3">
        <v>15690838459</v>
      </c>
      <c r="B3" s="1" t="s">
        <v>183</v>
      </c>
      <c r="C3" s="1" t="s">
        <v>197</v>
      </c>
      <c r="D3" s="1" t="s">
        <v>198</v>
      </c>
      <c r="E3" s="1" t="s">
        <v>158</v>
      </c>
      <c r="F3" s="1" t="s">
        <v>183</v>
      </c>
      <c r="G3" s="1" t="s">
        <v>186</v>
      </c>
      <c r="H3" s="1" t="s">
        <v>187</v>
      </c>
      <c r="I3" s="1" t="s">
        <v>199</v>
      </c>
      <c r="J3" s="1" t="s">
        <v>189</v>
      </c>
      <c r="K3" s="1" t="s">
        <v>199</v>
      </c>
      <c r="L3" s="1" t="s">
        <v>199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200</v>
      </c>
      <c r="R3" s="1" t="s">
        <v>194</v>
      </c>
      <c r="S3" s="1" t="s">
        <v>195</v>
      </c>
      <c r="T3" s="1" t="s">
        <v>201</v>
      </c>
    </row>
    <row r="4" s="1" customFormat="1" spans="1:20">
      <c r="A4" s="3">
        <v>15689569708</v>
      </c>
      <c r="B4" s="1" t="s">
        <v>183</v>
      </c>
      <c r="C4" s="1" t="s">
        <v>202</v>
      </c>
      <c r="D4" s="1" t="s">
        <v>203</v>
      </c>
      <c r="E4" s="1" t="s">
        <v>157</v>
      </c>
      <c r="F4" s="1" t="s">
        <v>183</v>
      </c>
      <c r="G4" s="1" t="s">
        <v>186</v>
      </c>
      <c r="H4" s="1" t="s">
        <v>187</v>
      </c>
      <c r="I4" s="1" t="s">
        <v>204</v>
      </c>
      <c r="J4" s="1" t="s">
        <v>189</v>
      </c>
      <c r="K4" s="1" t="s">
        <v>204</v>
      </c>
      <c r="L4" s="1" t="s">
        <v>204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205</v>
      </c>
      <c r="R4" s="1" t="s">
        <v>194</v>
      </c>
      <c r="S4" s="1" t="s">
        <v>195</v>
      </c>
      <c r="T4" s="1" t="s">
        <v>201</v>
      </c>
    </row>
    <row r="5" s="1" customFormat="1" spans="1:20">
      <c r="A5" s="3">
        <v>15684151323</v>
      </c>
      <c r="B5" s="1" t="s">
        <v>183</v>
      </c>
      <c r="C5" s="1" t="s">
        <v>206</v>
      </c>
      <c r="D5" s="1" t="s">
        <v>185</v>
      </c>
      <c r="E5" s="1" t="s">
        <v>154</v>
      </c>
      <c r="F5" s="1" t="s">
        <v>183</v>
      </c>
      <c r="G5" s="1" t="s">
        <v>186</v>
      </c>
      <c r="H5" s="1" t="s">
        <v>187</v>
      </c>
      <c r="I5" s="1" t="s">
        <v>191</v>
      </c>
      <c r="J5" s="1" t="s">
        <v>189</v>
      </c>
      <c r="K5" s="1" t="s">
        <v>191</v>
      </c>
      <c r="L5" s="1" t="s">
        <v>191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207</v>
      </c>
      <c r="R5" s="1" t="s">
        <v>194</v>
      </c>
      <c r="S5" s="1" t="s">
        <v>195</v>
      </c>
      <c r="T5" s="1" t="s">
        <v>196</v>
      </c>
    </row>
    <row r="6" s="1" customFormat="1" spans="1:20">
      <c r="A6" s="3">
        <v>15681169396</v>
      </c>
      <c r="B6" s="1" t="s">
        <v>208</v>
      </c>
      <c r="C6" s="1" t="s">
        <v>209</v>
      </c>
      <c r="D6" s="1" t="s">
        <v>210</v>
      </c>
      <c r="E6" s="1" t="s">
        <v>107</v>
      </c>
      <c r="F6" s="1" t="s">
        <v>208</v>
      </c>
      <c r="G6" s="1" t="s">
        <v>183</v>
      </c>
      <c r="H6" s="1" t="s">
        <v>187</v>
      </c>
      <c r="I6" s="1" t="s">
        <v>191</v>
      </c>
      <c r="J6" s="1" t="s">
        <v>189</v>
      </c>
      <c r="K6" s="1" t="s">
        <v>191</v>
      </c>
      <c r="L6" s="1" t="s">
        <v>191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211</v>
      </c>
      <c r="R6" s="1" t="s">
        <v>194</v>
      </c>
      <c r="S6" s="1" t="s">
        <v>195</v>
      </c>
      <c r="T6" s="1" t="s">
        <v>196</v>
      </c>
    </row>
    <row r="7" s="1" customFormat="1" spans="1:20">
      <c r="A7" s="3">
        <v>15680711573</v>
      </c>
      <c r="B7" s="1" t="s">
        <v>208</v>
      </c>
      <c r="C7" s="1" t="s">
        <v>212</v>
      </c>
      <c r="D7" s="1" t="s">
        <v>213</v>
      </c>
      <c r="E7" s="1" t="s">
        <v>104</v>
      </c>
      <c r="F7" s="1" t="s">
        <v>208</v>
      </c>
      <c r="G7" s="1" t="s">
        <v>183</v>
      </c>
      <c r="H7" s="1" t="s">
        <v>187</v>
      </c>
      <c r="I7" s="1" t="s">
        <v>214</v>
      </c>
      <c r="J7" s="1" t="s">
        <v>189</v>
      </c>
      <c r="K7" s="1" t="s">
        <v>214</v>
      </c>
      <c r="L7" s="1" t="s">
        <v>214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215</v>
      </c>
      <c r="R7" s="1" t="s">
        <v>194</v>
      </c>
      <c r="S7" s="1" t="s">
        <v>195</v>
      </c>
      <c r="T7" s="1" t="s">
        <v>196</v>
      </c>
    </row>
    <row r="8" s="1" customFormat="1" spans="1:20">
      <c r="A8" s="3">
        <v>15680417670</v>
      </c>
      <c r="B8" s="1" t="s">
        <v>208</v>
      </c>
      <c r="C8" s="1" t="s">
        <v>216</v>
      </c>
      <c r="D8" s="1" t="s">
        <v>198</v>
      </c>
      <c r="E8" s="1" t="s">
        <v>103</v>
      </c>
      <c r="F8" s="1" t="s">
        <v>208</v>
      </c>
      <c r="G8" s="1" t="s">
        <v>183</v>
      </c>
      <c r="H8" s="1" t="s">
        <v>187</v>
      </c>
      <c r="I8" s="1" t="s">
        <v>217</v>
      </c>
      <c r="J8" s="1" t="s">
        <v>189</v>
      </c>
      <c r="K8" s="1" t="s">
        <v>217</v>
      </c>
      <c r="L8" s="1" t="s">
        <v>217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218</v>
      </c>
      <c r="R8" s="1" t="s">
        <v>194</v>
      </c>
      <c r="S8" s="1" t="s">
        <v>195</v>
      </c>
      <c r="T8" s="1" t="s">
        <v>201</v>
      </c>
    </row>
    <row r="9" s="1" customFormat="1" spans="1:20">
      <c r="A9" s="3">
        <v>15680157140</v>
      </c>
      <c r="B9" s="1" t="s">
        <v>208</v>
      </c>
      <c r="C9" s="1" t="s">
        <v>219</v>
      </c>
      <c r="D9" s="1" t="s">
        <v>198</v>
      </c>
      <c r="E9" s="1" t="s">
        <v>152</v>
      </c>
      <c r="F9" s="1" t="s">
        <v>183</v>
      </c>
      <c r="G9" s="1" t="s">
        <v>186</v>
      </c>
      <c r="H9" s="1" t="s">
        <v>187</v>
      </c>
      <c r="I9" s="1" t="s">
        <v>199</v>
      </c>
      <c r="J9" s="1" t="s">
        <v>189</v>
      </c>
      <c r="K9" s="1" t="s">
        <v>199</v>
      </c>
      <c r="L9" s="1" t="s">
        <v>199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220</v>
      </c>
      <c r="R9" s="1" t="s">
        <v>194</v>
      </c>
      <c r="S9" s="1" t="s">
        <v>195</v>
      </c>
      <c r="T9" s="1" t="s">
        <v>201</v>
      </c>
    </row>
    <row r="10" s="1" customFormat="1" spans="1:20">
      <c r="A10" s="3">
        <v>15679828709</v>
      </c>
      <c r="B10" s="1" t="s">
        <v>208</v>
      </c>
      <c r="C10" s="1" t="s">
        <v>221</v>
      </c>
      <c r="D10" s="1" t="s">
        <v>222</v>
      </c>
      <c r="E10" s="1" t="s">
        <v>100</v>
      </c>
      <c r="F10" s="1" t="s">
        <v>208</v>
      </c>
      <c r="G10" s="1" t="s">
        <v>183</v>
      </c>
      <c r="H10" s="1" t="s">
        <v>187</v>
      </c>
      <c r="I10" s="1" t="s">
        <v>223</v>
      </c>
      <c r="J10" s="1" t="s">
        <v>189</v>
      </c>
      <c r="K10" s="1" t="s">
        <v>223</v>
      </c>
      <c r="L10" s="1" t="s">
        <v>223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224</v>
      </c>
      <c r="R10" s="1" t="s">
        <v>194</v>
      </c>
      <c r="S10" s="1" t="s">
        <v>195</v>
      </c>
      <c r="T10" s="1" t="s">
        <v>196</v>
      </c>
    </row>
    <row r="11" s="1" customFormat="1" spans="1:20">
      <c r="A11" s="3">
        <v>15679259765</v>
      </c>
      <c r="B11" s="1" t="s">
        <v>208</v>
      </c>
      <c r="C11" s="1" t="s">
        <v>225</v>
      </c>
      <c r="D11" s="1" t="s">
        <v>222</v>
      </c>
      <c r="E11" s="1" t="s">
        <v>99</v>
      </c>
      <c r="F11" s="1" t="s">
        <v>208</v>
      </c>
      <c r="G11" s="1" t="s">
        <v>183</v>
      </c>
      <c r="H11" s="1" t="s">
        <v>187</v>
      </c>
      <c r="I11" s="1" t="s">
        <v>226</v>
      </c>
      <c r="J11" s="1" t="s">
        <v>189</v>
      </c>
      <c r="K11" s="1" t="s">
        <v>226</v>
      </c>
      <c r="L11" s="1" t="s">
        <v>226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227</v>
      </c>
      <c r="R11" s="1" t="s">
        <v>194</v>
      </c>
      <c r="S11" s="1" t="s">
        <v>195</v>
      </c>
      <c r="T11" s="1" t="s">
        <v>196</v>
      </c>
    </row>
    <row r="12" s="1" customFormat="1" spans="1:20">
      <c r="A12" s="3">
        <v>15678733937</v>
      </c>
      <c r="B12" s="1" t="s">
        <v>208</v>
      </c>
      <c r="C12" s="1" t="s">
        <v>228</v>
      </c>
      <c r="D12" s="1" t="s">
        <v>229</v>
      </c>
      <c r="E12" s="1" t="s">
        <v>97</v>
      </c>
      <c r="F12" s="1" t="s">
        <v>208</v>
      </c>
      <c r="G12" s="1" t="s">
        <v>183</v>
      </c>
      <c r="H12" s="1" t="s">
        <v>187</v>
      </c>
      <c r="I12" s="1" t="s">
        <v>191</v>
      </c>
      <c r="J12" s="1" t="s">
        <v>189</v>
      </c>
      <c r="K12" s="1" t="s">
        <v>191</v>
      </c>
      <c r="L12" s="1" t="s">
        <v>191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230</v>
      </c>
      <c r="R12" s="1" t="s">
        <v>194</v>
      </c>
      <c r="S12" s="1" t="s">
        <v>195</v>
      </c>
      <c r="T12" s="1" t="s">
        <v>196</v>
      </c>
    </row>
    <row r="13" s="1" customFormat="1" spans="1:20">
      <c r="A13" s="3">
        <v>15678390913</v>
      </c>
      <c r="B13" s="1" t="s">
        <v>208</v>
      </c>
      <c r="C13" s="1" t="s">
        <v>231</v>
      </c>
      <c r="D13" s="1" t="s">
        <v>232</v>
      </c>
      <c r="E13" s="1" t="s">
        <v>94</v>
      </c>
      <c r="F13" s="1" t="s">
        <v>208</v>
      </c>
      <c r="G13" s="1" t="s">
        <v>183</v>
      </c>
      <c r="H13" s="1" t="s">
        <v>187</v>
      </c>
      <c r="I13" s="1" t="s">
        <v>191</v>
      </c>
      <c r="J13" s="1" t="s">
        <v>189</v>
      </c>
      <c r="K13" s="1" t="s">
        <v>191</v>
      </c>
      <c r="L13" s="1" t="s">
        <v>191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233</v>
      </c>
      <c r="R13" s="1" t="s">
        <v>194</v>
      </c>
      <c r="S13" s="1" t="s">
        <v>195</v>
      </c>
      <c r="T13" s="1" t="s">
        <v>196</v>
      </c>
    </row>
    <row r="14" s="1" customFormat="1" spans="1:20">
      <c r="A14" s="3">
        <v>15678008931</v>
      </c>
      <c r="B14" s="1" t="s">
        <v>208</v>
      </c>
      <c r="C14" s="1" t="s">
        <v>234</v>
      </c>
      <c r="D14" s="1" t="s">
        <v>235</v>
      </c>
      <c r="E14" s="1" t="s">
        <v>91</v>
      </c>
      <c r="F14" s="1" t="s">
        <v>208</v>
      </c>
      <c r="G14" s="1" t="s">
        <v>183</v>
      </c>
      <c r="H14" s="1" t="s">
        <v>187</v>
      </c>
      <c r="I14" s="1" t="s">
        <v>236</v>
      </c>
      <c r="J14" s="1" t="s">
        <v>189</v>
      </c>
      <c r="K14" s="1" t="s">
        <v>236</v>
      </c>
      <c r="L14" s="1" t="s">
        <v>236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237</v>
      </c>
      <c r="R14" s="1" t="s">
        <v>194</v>
      </c>
      <c r="S14" s="1" t="s">
        <v>195</v>
      </c>
      <c r="T14" s="1" t="s">
        <v>196</v>
      </c>
    </row>
    <row r="15" s="1" customFormat="1" spans="1:20">
      <c r="A15" s="3">
        <v>15677816404</v>
      </c>
      <c r="B15" s="1" t="s">
        <v>208</v>
      </c>
      <c r="C15" s="1" t="s">
        <v>238</v>
      </c>
      <c r="D15" s="1" t="s">
        <v>198</v>
      </c>
      <c r="E15" s="1" t="s">
        <v>151</v>
      </c>
      <c r="F15" s="1" t="s">
        <v>183</v>
      </c>
      <c r="G15" s="1" t="s">
        <v>186</v>
      </c>
      <c r="H15" s="1" t="s">
        <v>187</v>
      </c>
      <c r="I15" s="1" t="s">
        <v>239</v>
      </c>
      <c r="J15" s="1" t="s">
        <v>189</v>
      </c>
      <c r="K15" s="1" t="s">
        <v>239</v>
      </c>
      <c r="L15" s="1" t="s">
        <v>239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240</v>
      </c>
      <c r="R15" s="1" t="s">
        <v>194</v>
      </c>
      <c r="S15" s="1" t="s">
        <v>195</v>
      </c>
      <c r="T15" s="1" t="s">
        <v>201</v>
      </c>
    </row>
    <row r="16" s="1" customFormat="1" spans="1:20">
      <c r="A16" s="3">
        <v>15677805724</v>
      </c>
      <c r="B16" s="1" t="s">
        <v>208</v>
      </c>
      <c r="C16" s="1" t="s">
        <v>241</v>
      </c>
      <c r="D16" s="1" t="s">
        <v>198</v>
      </c>
      <c r="E16" s="1" t="s">
        <v>149</v>
      </c>
      <c r="F16" s="1" t="s">
        <v>183</v>
      </c>
      <c r="G16" s="1" t="s">
        <v>186</v>
      </c>
      <c r="H16" s="1" t="s">
        <v>187</v>
      </c>
      <c r="I16" s="1" t="s">
        <v>199</v>
      </c>
      <c r="J16" s="1" t="s">
        <v>189</v>
      </c>
      <c r="K16" s="1" t="s">
        <v>199</v>
      </c>
      <c r="L16" s="1" t="s">
        <v>199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242</v>
      </c>
      <c r="R16" s="1" t="s">
        <v>194</v>
      </c>
      <c r="S16" s="1" t="s">
        <v>195</v>
      </c>
      <c r="T16" s="1" t="s">
        <v>201</v>
      </c>
    </row>
    <row r="17" s="1" customFormat="1" spans="1:20">
      <c r="A17" s="3">
        <v>15672433189</v>
      </c>
      <c r="B17" s="1" t="s">
        <v>208</v>
      </c>
      <c r="C17" s="1" t="s">
        <v>243</v>
      </c>
      <c r="D17" s="1" t="s">
        <v>185</v>
      </c>
      <c r="E17" s="1" t="s">
        <v>147</v>
      </c>
      <c r="F17" s="1" t="s">
        <v>183</v>
      </c>
      <c r="G17" s="1" t="s">
        <v>186</v>
      </c>
      <c r="H17" s="1" t="s">
        <v>187</v>
      </c>
      <c r="I17" s="1" t="s">
        <v>244</v>
      </c>
      <c r="J17" s="1" t="s">
        <v>189</v>
      </c>
      <c r="K17" s="1" t="s">
        <v>244</v>
      </c>
      <c r="L17" s="1" t="s">
        <v>244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245</v>
      </c>
      <c r="R17" s="1" t="s">
        <v>194</v>
      </c>
      <c r="S17" s="1" t="s">
        <v>195</v>
      </c>
      <c r="T17" s="1" t="s">
        <v>196</v>
      </c>
    </row>
    <row r="18" s="1" customFormat="1" spans="1:20">
      <c r="A18" s="3">
        <v>15672006935</v>
      </c>
      <c r="B18" s="1" t="s">
        <v>246</v>
      </c>
      <c r="C18" s="1" t="s">
        <v>247</v>
      </c>
      <c r="D18" s="1" t="s">
        <v>248</v>
      </c>
      <c r="E18" s="1" t="s">
        <v>89</v>
      </c>
      <c r="F18" s="1" t="s">
        <v>208</v>
      </c>
      <c r="G18" s="1" t="s">
        <v>183</v>
      </c>
      <c r="H18" s="1" t="s">
        <v>187</v>
      </c>
      <c r="I18" s="1" t="s">
        <v>249</v>
      </c>
      <c r="J18" s="1" t="s">
        <v>189</v>
      </c>
      <c r="K18" s="1" t="s">
        <v>249</v>
      </c>
      <c r="L18" s="1" t="s">
        <v>249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250</v>
      </c>
      <c r="R18" s="1" t="s">
        <v>194</v>
      </c>
      <c r="S18" s="1" t="s">
        <v>195</v>
      </c>
      <c r="T18" s="1" t="s">
        <v>251</v>
      </c>
    </row>
    <row r="19" s="1" customFormat="1" spans="1:20">
      <c r="A19" s="3">
        <v>15671753959</v>
      </c>
      <c r="B19" s="1" t="s">
        <v>246</v>
      </c>
      <c r="C19" s="1" t="s">
        <v>252</v>
      </c>
      <c r="D19" s="1" t="s">
        <v>222</v>
      </c>
      <c r="E19" s="1" t="s">
        <v>86</v>
      </c>
      <c r="F19" s="1" t="s">
        <v>208</v>
      </c>
      <c r="G19" s="1" t="s">
        <v>183</v>
      </c>
      <c r="H19" s="1" t="s">
        <v>187</v>
      </c>
      <c r="I19" s="1" t="s">
        <v>253</v>
      </c>
      <c r="J19" s="1" t="s">
        <v>189</v>
      </c>
      <c r="K19" s="1" t="s">
        <v>253</v>
      </c>
      <c r="L19" s="1" t="s">
        <v>253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254</v>
      </c>
      <c r="R19" s="1" t="s">
        <v>194</v>
      </c>
      <c r="S19" s="1" t="s">
        <v>195</v>
      </c>
      <c r="T19" s="1" t="s">
        <v>196</v>
      </c>
    </row>
    <row r="20" s="1" customFormat="1" spans="1:20">
      <c r="A20" s="3">
        <v>15671605053</v>
      </c>
      <c r="B20" s="1" t="s">
        <v>246</v>
      </c>
      <c r="C20" s="1" t="s">
        <v>255</v>
      </c>
      <c r="D20" s="1" t="s">
        <v>256</v>
      </c>
      <c r="E20" s="1" t="s">
        <v>83</v>
      </c>
      <c r="F20" s="1" t="s">
        <v>208</v>
      </c>
      <c r="G20" s="1" t="s">
        <v>183</v>
      </c>
      <c r="H20" s="1" t="s">
        <v>187</v>
      </c>
      <c r="I20" s="1" t="s">
        <v>257</v>
      </c>
      <c r="J20" s="1" t="s">
        <v>189</v>
      </c>
      <c r="K20" s="1" t="s">
        <v>257</v>
      </c>
      <c r="L20" s="1" t="s">
        <v>257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258</v>
      </c>
      <c r="R20" s="1" t="s">
        <v>194</v>
      </c>
      <c r="S20" s="1" t="s">
        <v>195</v>
      </c>
      <c r="T20" s="1" t="s">
        <v>196</v>
      </c>
    </row>
    <row r="21" s="1" customFormat="1" spans="1:20">
      <c r="A21" s="3">
        <v>15671099627</v>
      </c>
      <c r="B21" s="1" t="s">
        <v>246</v>
      </c>
      <c r="C21" s="1" t="s">
        <v>259</v>
      </c>
      <c r="D21" s="1" t="s">
        <v>213</v>
      </c>
      <c r="E21" s="1" t="s">
        <v>80</v>
      </c>
      <c r="F21" s="1" t="s">
        <v>208</v>
      </c>
      <c r="G21" s="1" t="s">
        <v>183</v>
      </c>
      <c r="H21" s="1" t="s">
        <v>187</v>
      </c>
      <c r="I21" s="1" t="s">
        <v>214</v>
      </c>
      <c r="J21" s="1" t="s">
        <v>189</v>
      </c>
      <c r="K21" s="1" t="s">
        <v>214</v>
      </c>
      <c r="L21" s="1" t="s">
        <v>214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260</v>
      </c>
      <c r="R21" s="1" t="s">
        <v>194</v>
      </c>
      <c r="S21" s="1" t="s">
        <v>195</v>
      </c>
      <c r="T21" s="1" t="s">
        <v>196</v>
      </c>
    </row>
    <row r="22" s="1" customFormat="1" spans="1:20">
      <c r="A22" s="3">
        <v>15669732830</v>
      </c>
      <c r="B22" s="1" t="s">
        <v>246</v>
      </c>
      <c r="C22" s="1" t="s">
        <v>261</v>
      </c>
      <c r="D22" s="1" t="s">
        <v>262</v>
      </c>
      <c r="E22" s="1" t="s">
        <v>145</v>
      </c>
      <c r="F22" s="1" t="s">
        <v>183</v>
      </c>
      <c r="G22" s="1" t="s">
        <v>186</v>
      </c>
      <c r="H22" s="1" t="s">
        <v>187</v>
      </c>
      <c r="I22" s="1" t="s">
        <v>263</v>
      </c>
      <c r="J22" s="1" t="s">
        <v>189</v>
      </c>
      <c r="K22" s="1" t="s">
        <v>263</v>
      </c>
      <c r="L22" s="1" t="s">
        <v>263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264</v>
      </c>
      <c r="R22" s="1" t="s">
        <v>194</v>
      </c>
      <c r="S22" s="1" t="s">
        <v>195</v>
      </c>
      <c r="T22" s="1" t="s">
        <v>251</v>
      </c>
    </row>
    <row r="23" s="1" customFormat="1" spans="1:20">
      <c r="A23" s="3">
        <v>15669548646</v>
      </c>
      <c r="B23" s="1" t="s">
        <v>246</v>
      </c>
      <c r="C23" s="1" t="s">
        <v>265</v>
      </c>
      <c r="D23" s="1" t="s">
        <v>266</v>
      </c>
      <c r="E23" s="1" t="s">
        <v>143</v>
      </c>
      <c r="F23" s="1" t="s">
        <v>208</v>
      </c>
      <c r="G23" s="1" t="s">
        <v>186</v>
      </c>
      <c r="H23" s="1" t="s">
        <v>187</v>
      </c>
      <c r="I23" s="1" t="s">
        <v>191</v>
      </c>
      <c r="J23" s="1" t="s">
        <v>189</v>
      </c>
      <c r="K23" s="1" t="s">
        <v>191</v>
      </c>
      <c r="L23" s="1" t="s">
        <v>191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267</v>
      </c>
      <c r="R23" s="1" t="s">
        <v>194</v>
      </c>
      <c r="S23" s="1" t="s">
        <v>195</v>
      </c>
      <c r="T23" s="1" t="s">
        <v>196</v>
      </c>
    </row>
    <row r="24" s="1" customFormat="1" spans="1:20">
      <c r="A24" s="3">
        <v>15669450936</v>
      </c>
      <c r="B24" s="1" t="s">
        <v>246</v>
      </c>
      <c r="C24" s="1" t="s">
        <v>268</v>
      </c>
      <c r="D24" s="1" t="s">
        <v>269</v>
      </c>
      <c r="E24" s="1" t="s">
        <v>140</v>
      </c>
      <c r="F24" s="1" t="s">
        <v>208</v>
      </c>
      <c r="G24" s="1" t="s">
        <v>186</v>
      </c>
      <c r="H24" s="1" t="s">
        <v>187</v>
      </c>
      <c r="I24" s="1" t="s">
        <v>270</v>
      </c>
      <c r="J24" s="1" t="s">
        <v>189</v>
      </c>
      <c r="K24" s="1" t="s">
        <v>270</v>
      </c>
      <c r="L24" s="1" t="s">
        <v>270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271</v>
      </c>
      <c r="R24" s="1" t="s">
        <v>194</v>
      </c>
      <c r="S24" s="1" t="s">
        <v>195</v>
      </c>
      <c r="T24" s="1" t="s">
        <v>251</v>
      </c>
    </row>
    <row r="25" s="1" customFormat="1" spans="1:20">
      <c r="A25" s="3">
        <v>15668856363</v>
      </c>
      <c r="B25" s="1" t="s">
        <v>246</v>
      </c>
      <c r="C25" s="1" t="s">
        <v>272</v>
      </c>
      <c r="D25" s="1" t="s">
        <v>262</v>
      </c>
      <c r="E25" s="1" t="s">
        <v>76</v>
      </c>
      <c r="F25" s="1" t="s">
        <v>208</v>
      </c>
      <c r="G25" s="1" t="s">
        <v>183</v>
      </c>
      <c r="H25" s="1" t="s">
        <v>187</v>
      </c>
      <c r="I25" s="1" t="s">
        <v>273</v>
      </c>
      <c r="J25" s="1" t="s">
        <v>189</v>
      </c>
      <c r="K25" s="1" t="s">
        <v>273</v>
      </c>
      <c r="L25" s="1" t="s">
        <v>273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274</v>
      </c>
      <c r="R25" s="1" t="s">
        <v>194</v>
      </c>
      <c r="S25" s="1" t="s">
        <v>195</v>
      </c>
      <c r="T25" s="1" t="s">
        <v>251</v>
      </c>
    </row>
    <row r="26" s="1" customFormat="1" spans="1:20">
      <c r="A26" s="3">
        <v>15665048006</v>
      </c>
      <c r="B26" s="1" t="s">
        <v>246</v>
      </c>
      <c r="C26" s="1" t="s">
        <v>275</v>
      </c>
      <c r="D26" s="1" t="s">
        <v>276</v>
      </c>
      <c r="E26" s="1" t="s">
        <v>139</v>
      </c>
      <c r="F26" s="1" t="s">
        <v>183</v>
      </c>
      <c r="G26" s="1" t="s">
        <v>186</v>
      </c>
      <c r="H26" s="1" t="s">
        <v>187</v>
      </c>
      <c r="I26" s="1" t="s">
        <v>277</v>
      </c>
      <c r="J26" s="1" t="s">
        <v>189</v>
      </c>
      <c r="K26" s="1" t="s">
        <v>277</v>
      </c>
      <c r="L26" s="1" t="s">
        <v>277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278</v>
      </c>
      <c r="R26" s="1" t="s">
        <v>194</v>
      </c>
      <c r="S26" s="1" t="s">
        <v>195</v>
      </c>
      <c r="T26" s="1" t="s">
        <v>196</v>
      </c>
    </row>
    <row r="27" s="1" customFormat="1" spans="1:20">
      <c r="A27" s="3">
        <v>15665034314</v>
      </c>
      <c r="B27" s="1" t="s">
        <v>246</v>
      </c>
      <c r="C27" s="1" t="s">
        <v>279</v>
      </c>
      <c r="D27" s="1" t="s">
        <v>280</v>
      </c>
      <c r="E27" s="1" t="s">
        <v>73</v>
      </c>
      <c r="F27" s="1" t="s">
        <v>246</v>
      </c>
      <c r="G27" s="1" t="s">
        <v>183</v>
      </c>
      <c r="H27" s="1" t="s">
        <v>187</v>
      </c>
      <c r="I27" s="1" t="s">
        <v>281</v>
      </c>
      <c r="J27" s="1" t="s">
        <v>189</v>
      </c>
      <c r="K27" s="1" t="s">
        <v>281</v>
      </c>
      <c r="L27" s="1" t="s">
        <v>281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282</v>
      </c>
      <c r="R27" s="1" t="s">
        <v>194</v>
      </c>
      <c r="S27" s="1" t="s">
        <v>195</v>
      </c>
      <c r="T27" s="1" t="s">
        <v>251</v>
      </c>
    </row>
    <row r="28" s="1" customFormat="1" spans="1:20">
      <c r="A28" s="3">
        <v>15664765761</v>
      </c>
      <c r="B28" s="1" t="s">
        <v>246</v>
      </c>
      <c r="C28" s="1" t="s">
        <v>283</v>
      </c>
      <c r="D28" s="1" t="s">
        <v>284</v>
      </c>
      <c r="E28" s="1" t="s">
        <v>70</v>
      </c>
      <c r="F28" s="1" t="s">
        <v>208</v>
      </c>
      <c r="G28" s="1" t="s">
        <v>183</v>
      </c>
      <c r="H28" s="1" t="s">
        <v>187</v>
      </c>
      <c r="I28" s="1" t="s">
        <v>285</v>
      </c>
      <c r="J28" s="1" t="s">
        <v>189</v>
      </c>
      <c r="K28" s="1" t="s">
        <v>285</v>
      </c>
      <c r="L28" s="1" t="s">
        <v>285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286</v>
      </c>
      <c r="R28" s="1" t="s">
        <v>194</v>
      </c>
      <c r="S28" s="1" t="s">
        <v>195</v>
      </c>
      <c r="T28" s="1" t="s">
        <v>251</v>
      </c>
    </row>
    <row r="29" s="1" customFormat="1" spans="1:20">
      <c r="A29" s="3">
        <v>15664639456</v>
      </c>
      <c r="B29" s="1" t="s">
        <v>246</v>
      </c>
      <c r="C29" s="1" t="s">
        <v>287</v>
      </c>
      <c r="D29" s="1" t="s">
        <v>288</v>
      </c>
      <c r="E29" s="1" t="s">
        <v>137</v>
      </c>
      <c r="F29" s="1" t="s">
        <v>208</v>
      </c>
      <c r="G29" s="1" t="s">
        <v>186</v>
      </c>
      <c r="H29" s="1" t="s">
        <v>187</v>
      </c>
      <c r="I29" s="1" t="s">
        <v>289</v>
      </c>
      <c r="J29" s="1" t="s">
        <v>189</v>
      </c>
      <c r="K29" s="1" t="s">
        <v>289</v>
      </c>
      <c r="L29" s="1" t="s">
        <v>289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290</v>
      </c>
      <c r="R29" s="1" t="s">
        <v>194</v>
      </c>
      <c r="S29" s="1" t="s">
        <v>195</v>
      </c>
      <c r="T29" s="1" t="s">
        <v>196</v>
      </c>
    </row>
    <row r="30" s="1" customFormat="1" spans="1:20">
      <c r="A30" s="3">
        <v>15663913236</v>
      </c>
      <c r="B30" s="1" t="s">
        <v>246</v>
      </c>
      <c r="C30" s="1" t="s">
        <v>291</v>
      </c>
      <c r="D30" s="1" t="s">
        <v>280</v>
      </c>
      <c r="E30" s="1" t="s">
        <v>134</v>
      </c>
      <c r="F30" s="1" t="s">
        <v>246</v>
      </c>
      <c r="G30" s="1" t="s">
        <v>186</v>
      </c>
      <c r="H30" s="1" t="s">
        <v>187</v>
      </c>
      <c r="I30" s="1" t="s">
        <v>292</v>
      </c>
      <c r="J30" s="1" t="s">
        <v>189</v>
      </c>
      <c r="K30" s="1" t="s">
        <v>292</v>
      </c>
      <c r="L30" s="1" t="s">
        <v>292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293</v>
      </c>
      <c r="R30" s="1" t="s">
        <v>194</v>
      </c>
      <c r="S30" s="1" t="s">
        <v>195</v>
      </c>
      <c r="T30" s="1" t="s">
        <v>251</v>
      </c>
    </row>
    <row r="31" s="1" customFormat="1" spans="1:20">
      <c r="A31" s="3">
        <v>15662313299</v>
      </c>
      <c r="B31" s="1" t="s">
        <v>294</v>
      </c>
      <c r="C31" s="1" t="s">
        <v>295</v>
      </c>
      <c r="D31" s="1" t="s">
        <v>262</v>
      </c>
      <c r="E31" s="1" t="s">
        <v>133</v>
      </c>
      <c r="F31" s="1" t="s">
        <v>183</v>
      </c>
      <c r="G31" s="1" t="s">
        <v>186</v>
      </c>
      <c r="H31" s="1" t="s">
        <v>187</v>
      </c>
      <c r="I31" s="1" t="s">
        <v>273</v>
      </c>
      <c r="J31" s="1" t="s">
        <v>189</v>
      </c>
      <c r="K31" s="1" t="s">
        <v>273</v>
      </c>
      <c r="L31" s="1" t="s">
        <v>273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296</v>
      </c>
      <c r="R31" s="1" t="s">
        <v>194</v>
      </c>
      <c r="S31" s="1" t="s">
        <v>195</v>
      </c>
      <c r="T31" s="1" t="s">
        <v>251</v>
      </c>
    </row>
    <row r="32" s="1" customFormat="1" spans="1:20">
      <c r="A32" s="3">
        <v>15661038381</v>
      </c>
      <c r="B32" s="1" t="s">
        <v>294</v>
      </c>
      <c r="C32" s="1" t="s">
        <v>297</v>
      </c>
      <c r="D32" s="1" t="s">
        <v>298</v>
      </c>
      <c r="E32" s="1" t="s">
        <v>132</v>
      </c>
      <c r="F32" s="1" t="s">
        <v>183</v>
      </c>
      <c r="G32" s="1" t="s">
        <v>186</v>
      </c>
      <c r="H32" s="1" t="s">
        <v>187</v>
      </c>
      <c r="I32" s="1" t="s">
        <v>299</v>
      </c>
      <c r="J32" s="1" t="s">
        <v>189</v>
      </c>
      <c r="K32" s="1" t="s">
        <v>299</v>
      </c>
      <c r="L32" s="1" t="s">
        <v>299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300</v>
      </c>
      <c r="R32" s="1" t="s">
        <v>194</v>
      </c>
      <c r="S32" s="1" t="s">
        <v>195</v>
      </c>
      <c r="T32" s="1" t="s">
        <v>196</v>
      </c>
    </row>
    <row r="33" s="1" customFormat="1" spans="1:20">
      <c r="A33" s="3">
        <v>15660850345</v>
      </c>
      <c r="B33" s="1" t="s">
        <v>294</v>
      </c>
      <c r="C33" s="1" t="s">
        <v>301</v>
      </c>
      <c r="D33" s="1" t="s">
        <v>302</v>
      </c>
      <c r="E33" s="1" t="s">
        <v>66</v>
      </c>
      <c r="F33" s="1" t="s">
        <v>246</v>
      </c>
      <c r="G33" s="1" t="s">
        <v>183</v>
      </c>
      <c r="H33" s="1" t="s">
        <v>187</v>
      </c>
      <c r="I33" s="1" t="s">
        <v>303</v>
      </c>
      <c r="J33" s="1" t="s">
        <v>189</v>
      </c>
      <c r="K33" s="1" t="s">
        <v>303</v>
      </c>
      <c r="L33" s="1" t="s">
        <v>303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304</v>
      </c>
      <c r="R33" s="1" t="s">
        <v>194</v>
      </c>
      <c r="S33" s="1" t="s">
        <v>195</v>
      </c>
      <c r="T33" s="1" t="s">
        <v>196</v>
      </c>
    </row>
    <row r="34" s="1" customFormat="1" spans="1:20">
      <c r="A34" s="3">
        <v>15657752346</v>
      </c>
      <c r="B34" s="1" t="s">
        <v>294</v>
      </c>
      <c r="C34" s="1" t="s">
        <v>305</v>
      </c>
      <c r="D34" s="1" t="s">
        <v>306</v>
      </c>
      <c r="E34" s="1" t="s">
        <v>307</v>
      </c>
      <c r="F34" s="1" t="s">
        <v>294</v>
      </c>
      <c r="G34" s="1" t="s">
        <v>183</v>
      </c>
      <c r="H34" s="1" t="s">
        <v>187</v>
      </c>
      <c r="I34" s="1" t="s">
        <v>308</v>
      </c>
      <c r="J34" s="1" t="s">
        <v>189</v>
      </c>
      <c r="K34" s="1" t="s">
        <v>308</v>
      </c>
      <c r="L34" s="1" t="s">
        <v>308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309</v>
      </c>
      <c r="R34" s="1" t="s">
        <v>194</v>
      </c>
      <c r="S34" s="1" t="s">
        <v>195</v>
      </c>
      <c r="T34" s="1" t="s">
        <v>196</v>
      </c>
    </row>
    <row r="35" s="1" customFormat="1" spans="1:20">
      <c r="A35" s="3">
        <v>15657509323</v>
      </c>
      <c r="B35" s="1" t="s">
        <v>294</v>
      </c>
      <c r="C35" s="1" t="s">
        <v>310</v>
      </c>
      <c r="D35" s="1" t="s">
        <v>311</v>
      </c>
      <c r="E35" s="1" t="s">
        <v>60</v>
      </c>
      <c r="F35" s="1" t="s">
        <v>208</v>
      </c>
      <c r="G35" s="1" t="s">
        <v>183</v>
      </c>
      <c r="H35" s="1" t="s">
        <v>187</v>
      </c>
      <c r="I35" s="1" t="s">
        <v>312</v>
      </c>
      <c r="J35" s="1" t="s">
        <v>189</v>
      </c>
      <c r="K35" s="1" t="s">
        <v>312</v>
      </c>
      <c r="L35" s="1" t="s">
        <v>312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313</v>
      </c>
      <c r="R35" s="1" t="s">
        <v>194</v>
      </c>
      <c r="S35" s="1" t="s">
        <v>195</v>
      </c>
      <c r="T35" s="1" t="s">
        <v>196</v>
      </c>
    </row>
    <row r="36" s="1" customFormat="1" spans="1:20">
      <c r="A36" s="3">
        <v>15657316619</v>
      </c>
      <c r="B36" s="1" t="s">
        <v>294</v>
      </c>
      <c r="C36" s="1" t="s">
        <v>314</v>
      </c>
      <c r="D36" s="1" t="s">
        <v>284</v>
      </c>
      <c r="E36" s="1" t="s">
        <v>129</v>
      </c>
      <c r="F36" s="1" t="s">
        <v>246</v>
      </c>
      <c r="G36" s="1" t="s">
        <v>186</v>
      </c>
      <c r="H36" s="1" t="s">
        <v>187</v>
      </c>
      <c r="I36" s="1" t="s">
        <v>315</v>
      </c>
      <c r="J36" s="1" t="s">
        <v>189</v>
      </c>
      <c r="K36" s="1" t="s">
        <v>315</v>
      </c>
      <c r="L36" s="1" t="s">
        <v>315</v>
      </c>
      <c r="M36" s="1" t="s">
        <v>190</v>
      </c>
      <c r="N36" s="1" t="s">
        <v>190</v>
      </c>
      <c r="O36" s="1" t="s">
        <v>191</v>
      </c>
      <c r="P36" s="1" t="s">
        <v>192</v>
      </c>
      <c r="Q36" s="1" t="s">
        <v>316</v>
      </c>
      <c r="R36" s="1" t="s">
        <v>194</v>
      </c>
      <c r="S36" s="1" t="s">
        <v>195</v>
      </c>
      <c r="T36" s="1" t="s">
        <v>251</v>
      </c>
    </row>
    <row r="37" s="1" customFormat="1" spans="1:20">
      <c r="A37" s="3">
        <v>15657366745</v>
      </c>
      <c r="B37" s="1" t="s">
        <v>294</v>
      </c>
      <c r="C37" s="1" t="s">
        <v>317</v>
      </c>
      <c r="D37" s="1" t="s">
        <v>318</v>
      </c>
      <c r="E37" s="1" t="s">
        <v>127</v>
      </c>
      <c r="F37" s="1" t="s">
        <v>208</v>
      </c>
      <c r="G37" s="1" t="s">
        <v>186</v>
      </c>
      <c r="H37" s="1" t="s">
        <v>187</v>
      </c>
      <c r="I37" s="1" t="s">
        <v>319</v>
      </c>
      <c r="J37" s="1" t="s">
        <v>189</v>
      </c>
      <c r="K37" s="1" t="s">
        <v>319</v>
      </c>
      <c r="L37" s="1" t="s">
        <v>319</v>
      </c>
      <c r="M37" s="1" t="s">
        <v>190</v>
      </c>
      <c r="N37" s="1" t="s">
        <v>190</v>
      </c>
      <c r="O37" s="1" t="s">
        <v>191</v>
      </c>
      <c r="P37" s="1" t="s">
        <v>192</v>
      </c>
      <c r="Q37" s="1" t="s">
        <v>320</v>
      </c>
      <c r="R37" s="1" t="s">
        <v>194</v>
      </c>
      <c r="S37" s="1" t="s">
        <v>195</v>
      </c>
      <c r="T37" s="1" t="s">
        <v>251</v>
      </c>
    </row>
    <row r="38" s="1" customFormat="1" spans="1:20">
      <c r="A38" s="3">
        <v>15657299473</v>
      </c>
      <c r="B38" s="1" t="s">
        <v>294</v>
      </c>
      <c r="C38" s="1" t="s">
        <v>321</v>
      </c>
      <c r="D38" s="1" t="s">
        <v>318</v>
      </c>
      <c r="E38" s="1" t="s">
        <v>128</v>
      </c>
      <c r="F38" s="1" t="s">
        <v>208</v>
      </c>
      <c r="G38" s="1" t="s">
        <v>186</v>
      </c>
      <c r="H38" s="1" t="s">
        <v>187</v>
      </c>
      <c r="I38" s="1" t="s">
        <v>319</v>
      </c>
      <c r="J38" s="1" t="s">
        <v>189</v>
      </c>
      <c r="K38" s="1" t="s">
        <v>319</v>
      </c>
      <c r="L38" s="1" t="s">
        <v>319</v>
      </c>
      <c r="M38" s="1" t="s">
        <v>190</v>
      </c>
      <c r="N38" s="1" t="s">
        <v>190</v>
      </c>
      <c r="O38" s="1" t="s">
        <v>191</v>
      </c>
      <c r="P38" s="1" t="s">
        <v>192</v>
      </c>
      <c r="Q38" s="1" t="s">
        <v>322</v>
      </c>
      <c r="R38" s="1" t="s">
        <v>194</v>
      </c>
      <c r="S38" s="1" t="s">
        <v>195</v>
      </c>
      <c r="T38" s="1" t="s">
        <v>251</v>
      </c>
    </row>
    <row r="39" s="1" customFormat="1" spans="1:20">
      <c r="A39" s="3">
        <v>15657251764</v>
      </c>
      <c r="B39" s="1" t="s">
        <v>294</v>
      </c>
      <c r="C39" s="1" t="s">
        <v>323</v>
      </c>
      <c r="D39" s="1" t="s">
        <v>284</v>
      </c>
      <c r="E39" s="1" t="s">
        <v>57</v>
      </c>
      <c r="F39" s="1" t="s">
        <v>208</v>
      </c>
      <c r="G39" s="1" t="s">
        <v>183</v>
      </c>
      <c r="H39" s="1" t="s">
        <v>187</v>
      </c>
      <c r="I39" s="1" t="s">
        <v>324</v>
      </c>
      <c r="J39" s="1" t="s">
        <v>189</v>
      </c>
      <c r="K39" s="1" t="s">
        <v>324</v>
      </c>
      <c r="L39" s="1" t="s">
        <v>324</v>
      </c>
      <c r="M39" s="1" t="s">
        <v>190</v>
      </c>
      <c r="N39" s="1" t="s">
        <v>190</v>
      </c>
      <c r="O39" s="1" t="s">
        <v>191</v>
      </c>
      <c r="P39" s="1" t="s">
        <v>192</v>
      </c>
      <c r="Q39" s="1" t="s">
        <v>325</v>
      </c>
      <c r="R39" s="1" t="s">
        <v>194</v>
      </c>
      <c r="S39" s="1" t="s">
        <v>195</v>
      </c>
      <c r="T39" s="1" t="s">
        <v>251</v>
      </c>
    </row>
    <row r="40" s="1" customFormat="1" spans="1:20">
      <c r="A40" s="3">
        <v>15657069516</v>
      </c>
      <c r="B40" s="1" t="s">
        <v>294</v>
      </c>
      <c r="C40" s="1" t="s">
        <v>326</v>
      </c>
      <c r="D40" s="1" t="s">
        <v>284</v>
      </c>
      <c r="E40" s="1" t="s">
        <v>327</v>
      </c>
      <c r="F40" s="1" t="s">
        <v>208</v>
      </c>
      <c r="G40" s="1" t="s">
        <v>183</v>
      </c>
      <c r="H40" s="1" t="s">
        <v>187</v>
      </c>
      <c r="I40" s="1" t="s">
        <v>324</v>
      </c>
      <c r="J40" s="1" t="s">
        <v>189</v>
      </c>
      <c r="K40" s="1" t="s">
        <v>324</v>
      </c>
      <c r="L40" s="1" t="s">
        <v>324</v>
      </c>
      <c r="M40" s="1" t="s">
        <v>190</v>
      </c>
      <c r="N40" s="1" t="s">
        <v>190</v>
      </c>
      <c r="O40" s="1" t="s">
        <v>191</v>
      </c>
      <c r="P40" s="1" t="s">
        <v>192</v>
      </c>
      <c r="Q40" s="1" t="s">
        <v>328</v>
      </c>
      <c r="R40" s="1" t="s">
        <v>194</v>
      </c>
      <c r="S40" s="1" t="s">
        <v>195</v>
      </c>
      <c r="T40" s="1" t="s">
        <v>251</v>
      </c>
    </row>
    <row r="41" s="1" customFormat="1" spans="1:20">
      <c r="A41" s="3">
        <v>15656017189</v>
      </c>
      <c r="B41" s="1" t="s">
        <v>294</v>
      </c>
      <c r="C41" s="1" t="s">
        <v>329</v>
      </c>
      <c r="D41" s="1" t="s">
        <v>318</v>
      </c>
      <c r="E41" s="1" t="s">
        <v>54</v>
      </c>
      <c r="F41" s="1" t="s">
        <v>246</v>
      </c>
      <c r="G41" s="1" t="s">
        <v>183</v>
      </c>
      <c r="H41" s="1" t="s">
        <v>187</v>
      </c>
      <c r="I41" s="1" t="s">
        <v>319</v>
      </c>
      <c r="J41" s="1" t="s">
        <v>189</v>
      </c>
      <c r="K41" s="1" t="s">
        <v>319</v>
      </c>
      <c r="L41" s="1" t="s">
        <v>319</v>
      </c>
      <c r="M41" s="1" t="s">
        <v>190</v>
      </c>
      <c r="N41" s="1" t="s">
        <v>190</v>
      </c>
      <c r="O41" s="1" t="s">
        <v>191</v>
      </c>
      <c r="P41" s="1" t="s">
        <v>192</v>
      </c>
      <c r="Q41" s="1" t="s">
        <v>330</v>
      </c>
      <c r="R41" s="1" t="s">
        <v>194</v>
      </c>
      <c r="S41" s="1" t="s">
        <v>195</v>
      </c>
      <c r="T41" s="1" t="s">
        <v>251</v>
      </c>
    </row>
    <row r="42" s="1" customFormat="1" spans="1:20">
      <c r="A42" s="3">
        <v>15655953627</v>
      </c>
      <c r="B42" s="1" t="s">
        <v>331</v>
      </c>
      <c r="C42" s="1" t="s">
        <v>332</v>
      </c>
      <c r="D42" s="1" t="s">
        <v>262</v>
      </c>
      <c r="E42" s="1" t="s">
        <v>126</v>
      </c>
      <c r="F42" s="1" t="s">
        <v>183</v>
      </c>
      <c r="G42" s="1" t="s">
        <v>186</v>
      </c>
      <c r="H42" s="1" t="s">
        <v>187</v>
      </c>
      <c r="I42" s="1" t="s">
        <v>273</v>
      </c>
      <c r="J42" s="1" t="s">
        <v>189</v>
      </c>
      <c r="K42" s="1" t="s">
        <v>273</v>
      </c>
      <c r="L42" s="1" t="s">
        <v>273</v>
      </c>
      <c r="M42" s="1" t="s">
        <v>190</v>
      </c>
      <c r="N42" s="1" t="s">
        <v>190</v>
      </c>
      <c r="O42" s="1" t="s">
        <v>191</v>
      </c>
      <c r="P42" s="1" t="s">
        <v>192</v>
      </c>
      <c r="Q42" s="1" t="s">
        <v>333</v>
      </c>
      <c r="R42" s="1" t="s">
        <v>194</v>
      </c>
      <c r="S42" s="1" t="s">
        <v>195</v>
      </c>
      <c r="T42" s="1" t="s">
        <v>251</v>
      </c>
    </row>
    <row r="43" s="1" customFormat="1" spans="1:20">
      <c r="A43" s="3">
        <v>15655511768</v>
      </c>
      <c r="B43" s="1" t="s">
        <v>331</v>
      </c>
      <c r="C43" s="1" t="s">
        <v>334</v>
      </c>
      <c r="D43" s="1" t="s">
        <v>335</v>
      </c>
      <c r="E43" s="1" t="s">
        <v>49</v>
      </c>
      <c r="F43" s="1" t="s">
        <v>246</v>
      </c>
      <c r="G43" s="1" t="s">
        <v>183</v>
      </c>
      <c r="H43" s="1" t="s">
        <v>187</v>
      </c>
      <c r="I43" s="1" t="s">
        <v>336</v>
      </c>
      <c r="J43" s="1" t="s">
        <v>189</v>
      </c>
      <c r="K43" s="1" t="s">
        <v>336</v>
      </c>
      <c r="L43" s="1" t="s">
        <v>336</v>
      </c>
      <c r="M43" s="1" t="s">
        <v>190</v>
      </c>
      <c r="N43" s="1" t="s">
        <v>190</v>
      </c>
      <c r="O43" s="1" t="s">
        <v>191</v>
      </c>
      <c r="P43" s="1" t="s">
        <v>192</v>
      </c>
      <c r="Q43" s="1" t="s">
        <v>337</v>
      </c>
      <c r="R43" s="1" t="s">
        <v>194</v>
      </c>
      <c r="S43" s="1" t="s">
        <v>195</v>
      </c>
      <c r="T43" s="1" t="s">
        <v>251</v>
      </c>
    </row>
    <row r="44" s="1" customFormat="1" spans="1:20">
      <c r="A44" s="3">
        <v>15655242137</v>
      </c>
      <c r="B44" s="1" t="s">
        <v>331</v>
      </c>
      <c r="C44" s="1" t="s">
        <v>338</v>
      </c>
      <c r="D44" s="1" t="s">
        <v>339</v>
      </c>
      <c r="E44" s="1" t="s">
        <v>124</v>
      </c>
      <c r="F44" s="1" t="s">
        <v>208</v>
      </c>
      <c r="G44" s="1" t="s">
        <v>186</v>
      </c>
      <c r="H44" s="1" t="s">
        <v>187</v>
      </c>
      <c r="I44" s="1" t="s">
        <v>340</v>
      </c>
      <c r="J44" s="1" t="s">
        <v>189</v>
      </c>
      <c r="K44" s="1" t="s">
        <v>340</v>
      </c>
      <c r="L44" s="1" t="s">
        <v>340</v>
      </c>
      <c r="M44" s="1" t="s">
        <v>190</v>
      </c>
      <c r="N44" s="1" t="s">
        <v>190</v>
      </c>
      <c r="O44" s="1" t="s">
        <v>191</v>
      </c>
      <c r="P44" s="1" t="s">
        <v>192</v>
      </c>
      <c r="Q44" s="1" t="s">
        <v>341</v>
      </c>
      <c r="R44" s="1" t="s">
        <v>194</v>
      </c>
      <c r="S44" s="1" t="s">
        <v>195</v>
      </c>
      <c r="T44" s="1" t="s">
        <v>196</v>
      </c>
    </row>
    <row r="45" s="1" customFormat="1" spans="1:20">
      <c r="A45" s="3">
        <v>15642983805</v>
      </c>
      <c r="B45" s="1" t="s">
        <v>342</v>
      </c>
      <c r="C45" s="1" t="s">
        <v>343</v>
      </c>
      <c r="D45" s="1" t="s">
        <v>269</v>
      </c>
      <c r="E45" s="1" t="s">
        <v>42</v>
      </c>
      <c r="F45" s="1" t="s">
        <v>294</v>
      </c>
      <c r="G45" s="1" t="s">
        <v>183</v>
      </c>
      <c r="H45" s="1" t="s">
        <v>187</v>
      </c>
      <c r="I45" s="1" t="s">
        <v>344</v>
      </c>
      <c r="J45" s="1" t="s">
        <v>189</v>
      </c>
      <c r="K45" s="1" t="s">
        <v>344</v>
      </c>
      <c r="L45" s="1" t="s">
        <v>345</v>
      </c>
      <c r="M45" s="1" t="s">
        <v>346</v>
      </c>
      <c r="N45" s="1" t="s">
        <v>346</v>
      </c>
      <c r="O45" s="1" t="s">
        <v>191</v>
      </c>
      <c r="P45" s="1" t="s">
        <v>192</v>
      </c>
      <c r="Q45" s="1" t="s">
        <v>347</v>
      </c>
      <c r="R45" s="1" t="s">
        <v>194</v>
      </c>
      <c r="S45" s="1" t="s">
        <v>195</v>
      </c>
      <c r="T45" s="1" t="s">
        <v>251</v>
      </c>
    </row>
    <row r="46" s="1" customFormat="1" spans="1:20">
      <c r="A46" s="3">
        <v>15636243562</v>
      </c>
      <c r="B46" s="1" t="s">
        <v>348</v>
      </c>
      <c r="C46" s="1" t="s">
        <v>349</v>
      </c>
      <c r="D46" s="1" t="s">
        <v>350</v>
      </c>
      <c r="E46" s="1" t="s">
        <v>121</v>
      </c>
      <c r="F46" s="1" t="s">
        <v>246</v>
      </c>
      <c r="G46" s="1" t="s">
        <v>186</v>
      </c>
      <c r="H46" s="1" t="s">
        <v>187</v>
      </c>
      <c r="I46" s="1" t="s">
        <v>351</v>
      </c>
      <c r="J46" s="1" t="s">
        <v>189</v>
      </c>
      <c r="K46" s="1" t="s">
        <v>351</v>
      </c>
      <c r="L46" s="1" t="s">
        <v>351</v>
      </c>
      <c r="M46" s="1" t="s">
        <v>190</v>
      </c>
      <c r="N46" s="1" t="s">
        <v>190</v>
      </c>
      <c r="O46" s="1" t="s">
        <v>191</v>
      </c>
      <c r="P46" s="1" t="s">
        <v>192</v>
      </c>
      <c r="Q46" s="1" t="s">
        <v>352</v>
      </c>
      <c r="R46" s="1" t="s">
        <v>194</v>
      </c>
      <c r="S46" s="1" t="s">
        <v>195</v>
      </c>
      <c r="T46" s="1" t="s">
        <v>196</v>
      </c>
    </row>
    <row r="47" s="1" customFormat="1" spans="1:20">
      <c r="A47" s="3">
        <v>15635633756</v>
      </c>
      <c r="B47" s="1" t="s">
        <v>348</v>
      </c>
      <c r="C47" s="1" t="s">
        <v>353</v>
      </c>
      <c r="D47" s="1" t="s">
        <v>284</v>
      </c>
      <c r="E47" s="1" t="s">
        <v>39</v>
      </c>
      <c r="F47" s="1" t="s">
        <v>208</v>
      </c>
      <c r="G47" s="1" t="s">
        <v>183</v>
      </c>
      <c r="H47" s="1" t="s">
        <v>187</v>
      </c>
      <c r="I47" s="1" t="s">
        <v>354</v>
      </c>
      <c r="J47" s="1" t="s">
        <v>189</v>
      </c>
      <c r="K47" s="1" t="s">
        <v>354</v>
      </c>
      <c r="L47" s="1" t="s">
        <v>354</v>
      </c>
      <c r="M47" s="1" t="s">
        <v>190</v>
      </c>
      <c r="N47" s="1" t="s">
        <v>190</v>
      </c>
      <c r="O47" s="1" t="s">
        <v>191</v>
      </c>
      <c r="P47" s="1" t="s">
        <v>192</v>
      </c>
      <c r="Q47" s="1" t="s">
        <v>355</v>
      </c>
      <c r="R47" s="1" t="s">
        <v>194</v>
      </c>
      <c r="S47" s="1" t="s">
        <v>195</v>
      </c>
      <c r="T47" s="1" t="s">
        <v>251</v>
      </c>
    </row>
    <row r="48" s="1" customFormat="1" spans="1:20">
      <c r="A48" s="3">
        <v>15632083451</v>
      </c>
      <c r="B48" s="1" t="s">
        <v>356</v>
      </c>
      <c r="C48" s="1" t="s">
        <v>357</v>
      </c>
      <c r="D48" s="1" t="s">
        <v>284</v>
      </c>
      <c r="E48" s="1" t="s">
        <v>37</v>
      </c>
      <c r="F48" s="1" t="s">
        <v>208</v>
      </c>
      <c r="G48" s="1" t="s">
        <v>183</v>
      </c>
      <c r="H48" s="1" t="s">
        <v>187</v>
      </c>
      <c r="I48" s="1" t="s">
        <v>324</v>
      </c>
      <c r="J48" s="1" t="s">
        <v>189</v>
      </c>
      <c r="K48" s="1" t="s">
        <v>324</v>
      </c>
      <c r="L48" s="1" t="s">
        <v>324</v>
      </c>
      <c r="M48" s="1" t="s">
        <v>190</v>
      </c>
      <c r="N48" s="1" t="s">
        <v>190</v>
      </c>
      <c r="O48" s="1" t="s">
        <v>191</v>
      </c>
      <c r="P48" s="1" t="s">
        <v>192</v>
      </c>
      <c r="Q48" s="1" t="s">
        <v>358</v>
      </c>
      <c r="R48" s="1" t="s">
        <v>194</v>
      </c>
      <c r="S48" s="1" t="s">
        <v>195</v>
      </c>
      <c r="T48" s="1" t="s">
        <v>251</v>
      </c>
    </row>
    <row r="49" s="1" customFormat="1" spans="1:20">
      <c r="A49" s="3">
        <v>15616437213</v>
      </c>
      <c r="B49" s="1" t="s">
        <v>359</v>
      </c>
      <c r="C49" s="1" t="s">
        <v>360</v>
      </c>
      <c r="D49" s="1" t="s">
        <v>284</v>
      </c>
      <c r="E49" s="1" t="s">
        <v>118</v>
      </c>
      <c r="F49" s="1" t="s">
        <v>183</v>
      </c>
      <c r="G49" s="1" t="s">
        <v>186</v>
      </c>
      <c r="H49" s="1" t="s">
        <v>187</v>
      </c>
      <c r="I49" s="1" t="s">
        <v>361</v>
      </c>
      <c r="J49" s="1" t="s">
        <v>189</v>
      </c>
      <c r="K49" s="1" t="s">
        <v>361</v>
      </c>
      <c r="L49" s="1" t="s">
        <v>361</v>
      </c>
      <c r="M49" s="1" t="s">
        <v>190</v>
      </c>
      <c r="N49" s="1" t="s">
        <v>190</v>
      </c>
      <c r="O49" s="1" t="s">
        <v>191</v>
      </c>
      <c r="P49" s="1" t="s">
        <v>192</v>
      </c>
      <c r="Q49" s="1" t="s">
        <v>362</v>
      </c>
      <c r="R49" s="1" t="s">
        <v>194</v>
      </c>
      <c r="S49" s="1" t="s">
        <v>195</v>
      </c>
      <c r="T49" s="1" t="s">
        <v>251</v>
      </c>
    </row>
    <row r="50" s="1" customFormat="1" spans="1:20">
      <c r="A50" s="3">
        <v>15564647177</v>
      </c>
      <c r="B50" s="1" t="s">
        <v>363</v>
      </c>
      <c r="C50" s="1" t="s">
        <v>364</v>
      </c>
      <c r="D50" s="1" t="s">
        <v>284</v>
      </c>
      <c r="E50" s="1" t="s">
        <v>116</v>
      </c>
      <c r="F50" s="1" t="s">
        <v>246</v>
      </c>
      <c r="G50" s="1" t="s">
        <v>186</v>
      </c>
      <c r="H50" s="1" t="s">
        <v>187</v>
      </c>
      <c r="I50" s="1" t="s">
        <v>365</v>
      </c>
      <c r="J50" s="1" t="s">
        <v>189</v>
      </c>
      <c r="K50" s="1" t="s">
        <v>365</v>
      </c>
      <c r="L50" s="1" t="s">
        <v>365</v>
      </c>
      <c r="M50" s="1" t="s">
        <v>190</v>
      </c>
      <c r="N50" s="1" t="s">
        <v>190</v>
      </c>
      <c r="O50" s="1" t="s">
        <v>191</v>
      </c>
      <c r="P50" s="1" t="s">
        <v>192</v>
      </c>
      <c r="Q50" s="1" t="s">
        <v>366</v>
      </c>
      <c r="R50" s="1" t="s">
        <v>194</v>
      </c>
      <c r="S50" s="1" t="s">
        <v>195</v>
      </c>
      <c r="T50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2021-07-19T01:49:16Z</dcterms:created>
  <dcterms:modified xsi:type="dcterms:W3CDTF">2021-07-19T02:00:05Z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2E866A30713344089A3139CD4E680D58</vt:lpwstr>
  </property>
  <property fmtid="{D5CDD505-2E9C-101B-9397-08002B2CF9AE}" pid="3" name="KSOProductBuildVer">
    <vt:lpwstr>2052-11.1.0.10503</vt:lpwstr>
  </property>
</Properties>
</file>