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<sst xmlns="http://schemas.openxmlformats.org/spreadsheetml/2006/main" count="101" uniqueCount="78">
  <si>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</si>
  <si>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</si>
  <si>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</si>
  <si>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</si>
  <si>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</si>
  <si>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</si>
  <si>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</si>
  <si>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</si>
  <si>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</si>
  <si>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</si>
  <si>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</si>
  <si>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</si>
  <si>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</si>
  <si>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</si>
  <si>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</si>
  <si>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</si>
  <si>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</si>
  <si>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</si>
  <si>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</si>
  <si>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</si>
  <si>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</si>
  <si>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</si>
  <si>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</si>
  <si>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</si>
  <si>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</si>
  <si>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</si>
  <si>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调整</t>
  </si>
  <si>
    <t>[新兴]云浮翔顺象窝酒店(67680303)</t>
  </si>
  <si>
    <t>山景一房一厅豪华大床套房&lt;双人入住&gt;&lt;特惠专享&gt;&lt;双早&gt;</t>
  </si>
  <si>
    <t>CNY</t>
  </si>
  <si>
    <t>陈艳萍</t>
  </si>
  <si>
    <t>CA4143210701CNY</t>
  </si>
  <si>
    <t>未提现</t>
  </si>
  <si>
    <t>携程开票</t>
  </si>
  <si>
    <t>，</t>
  </si>
  <si>
    <t>A210719094544481</t>
  </si>
  <si>
    <t>总计：920元</t>
  </si>
  <si>
    <t>汇率：1.198127001</t>
  </si>
  <si>
    <t>总计： 920 CNY/
1102.28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</si>
  <si>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</si>
  <si>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</si>
  <si>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</si>
  <si>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</si>
  <si>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</si>
  <si>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</si>
  <si>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</si>
  <si>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</si>
  <si>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</si>
  <si>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</si>
  <si>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</si>
  <si>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</si>
  <si>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</si>
  <si>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</si>
  <si>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</si>
  <si>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</si>
  <si>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</si>
  <si>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2020-10-06</t>
  </si>
  <si>
    <t>1878619</t>
  </si>
  <si>
    <t>云浮翔顺象窝酒店(原象窝酒店)</t>
  </si>
  <si>
    <t>2020-10-07</t>
  </si>
  <si>
    <t>退房日月结</t>
  </si>
  <si>
    <t>920.00</t>
  </si>
  <si>
    <t>RMB</t>
  </si>
  <si>
    <t>0</t>
  </si>
  <si>
    <t>0.00</t>
  </si>
  <si>
    <t>携程盛景国内直连</t>
  </si>
  <si>
    <t>2020-10-06 23:51:06</t>
  </si>
  <si>
    <t>是</t>
  </si>
  <si>
    <t>汇智国际旅游发展有限公司</t>
  </si>
  <si>
    <t>直采</t>
  </si>
  <si>
    <t>2020-09-30</t>
  </si>
  <si>
    <t>1873244</t>
  </si>
  <si>
    <t>清远月光宝盒度假酒店</t>
  </si>
  <si>
    <t>马丽芳,邓宝华（使用包房）</t>
  </si>
  <si>
    <t>2020-10-02</t>
  </si>
  <si>
    <t>2020-10-03</t>
  </si>
  <si>
    <t>2300.00</t>
  </si>
  <si>
    <t>2020-09-30 09:30:43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</si>
</sst>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6" width="9" style="4"/>
    <col min="7" max="7" width="10.375" style="4" customWidth="1"/>
    <col min="8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13659745989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44110</v>
      </c>
      <c r="G2" s="5">
        <v>44111</v>
      </c>
      <c r="H2" s="4">
        <v>1</v>
      </c>
      <c r="I2" s="4">
        <v>1</v>
      </c>
      <c r="J2" s="4">
        <v>1</v>
      </c>
      <c r="K2" s="4" t="s">
        <v>29</v>
      </c>
      <c r="L2" s="4">
        <v>920</v>
      </c>
      <c r="M2" s="4">
        <v>920</v>
      </c>
      <c r="N2" s="4" t="s">
        <v>30</v>
      </c>
      <c r="O2" s="4" t="s">
        <v>31</v>
      </c>
      <c r="P2" s="4" t="s">
        <v>32</v>
      </c>
      <c r="Q2" s="4">
        <v>0</v>
      </c>
      <c r="R2" s="6">
        <v>44110</v>
      </c>
      <c r="S2" s="5">
        <v>44378</v>
      </c>
      <c r="T2" s="4" t="s">
        <v>33</v>
      </c>
      <c r="U2" s="4">
        <v>920</v>
      </c>
      <c r="V2" s="4">
        <v>0</v>
      </c>
      <c r="W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20" sqref="A20"/>
    </sheetView>
  </sheetViews>
  <sheetFormatPr defaultColWidth="9" defaultRowHeight="13.5" outlineLevelCol="7"/>
  <cols>
    <col min="1" max="1" width="13.875" style="4" customWidth="1"/>
    <col min="2" max="2" width="10.375" style="4"/>
    <col min="3" max="3" width="10.375" style="4" customWidth="1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</v>
      </c>
    </row>
    <row r="2" s="4" customFormat="1" spans="1:8">
      <c r="A2" s="4">
        <v>13659745989</v>
      </c>
      <c r="B2" s="5">
        <v>44110</v>
      </c>
      <c r="C2" s="5">
        <v>44111</v>
      </c>
      <c r="D2" s="4">
        <v>920</v>
      </c>
      <c r="E2" s="4" t="str">
        <f>VLOOKUP(A2,HOP!A:L,12,0)</f>
        <v>920.00</v>
      </c>
      <c r="F2" s="4" t="str">
        <f>VLOOKUP(A2,HOP!A:C,3,0)</f>
        <v>1878619</v>
      </c>
      <c r="G2" s="4">
        <f>D2-E2</f>
        <v>0</v>
      </c>
      <c r="H2" s="4" t="str">
        <f>$H$1&amp;F2</f>
        <v>，1878619</v>
      </c>
    </row>
    <row r="6" spans="1:1">
      <c r="A6" s="4" t="s">
        <v>35</v>
      </c>
    </row>
    <row r="7" spans="1:1">
      <c r="A7" s="4" t="s">
        <v>36</v>
      </c>
    </row>
    <row r="9" spans="1:1">
      <c r="A9" s="4" t="s">
        <v>37</v>
      </c>
    </row>
    <row r="10" spans="1:1">
      <c r="A10" s="4" t="s">
        <v>38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39</v>
      </c>
      <c r="B1" s="2" t="s">
        <v>40</v>
      </c>
      <c r="C1" s="2" t="s">
        <v>41</v>
      </c>
      <c r="D1" s="2" t="s">
        <v>42</v>
      </c>
      <c r="E1" s="2" t="s">
        <v>13</v>
      </c>
      <c r="F1" s="2" t="s">
        <v>5</v>
      </c>
      <c r="G1" s="2" t="s">
        <v>6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2" t="s">
        <v>49</v>
      </c>
      <c r="O1" s="2" t="s">
        <v>50</v>
      </c>
      <c r="P1" s="2" t="s">
        <v>51</v>
      </c>
      <c r="Q1" s="2" t="s">
        <v>52</v>
      </c>
      <c r="R1" s="2" t="s">
        <v>53</v>
      </c>
      <c r="S1" s="2" t="s">
        <v>54</v>
      </c>
      <c r="T1" s="2" t="s">
        <v>55</v>
      </c>
    </row>
    <row r="2" s="1" customFormat="1" spans="1:20">
      <c r="A2" s="3">
        <v>13659745989</v>
      </c>
      <c r="B2" s="1" t="s">
        <v>56</v>
      </c>
      <c r="C2" s="1" t="s">
        <v>57</v>
      </c>
      <c r="D2" s="1" t="s">
        <v>58</v>
      </c>
      <c r="E2" s="1" t="s">
        <v>30</v>
      </c>
      <c r="F2" s="1" t="s">
        <v>56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61</v>
      </c>
      <c r="L2" s="1" t="s">
        <v>61</v>
      </c>
      <c r="M2" s="1" t="s">
        <v>63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 t="s">
        <v>69</v>
      </c>
    </row>
    <row r="3" s="1" customFormat="1" spans="1:20">
      <c r="A3" s="3">
        <v>13572553730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60</v>
      </c>
      <c r="I3" s="1" t="s">
        <v>76</v>
      </c>
      <c r="J3" s="1" t="s">
        <v>62</v>
      </c>
      <c r="K3" s="1" t="s">
        <v>76</v>
      </c>
      <c r="L3" s="1" t="s">
        <v>76</v>
      </c>
      <c r="M3" s="1" t="s">
        <v>63</v>
      </c>
      <c r="N3" s="1" t="s">
        <v>63</v>
      </c>
      <c r="O3" s="1" t="s">
        <v>64</v>
      </c>
      <c r="P3" s="1" t="s">
        <v>65</v>
      </c>
      <c r="Q3" s="1" t="s">
        <v>77</v>
      </c>
      <c r="R3" s="1" t="s">
        <v>67</v>
      </c>
      <c r="S3" s="1" t="s">
        <v>68</v>
      </c>
      <c r="T3" s="1" t="s">
        <v>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2021-07-19T01:41:00Z</dcterms:created>
  <dcterms:modified xsi:type="dcterms:W3CDTF">2021-07-19T01:47:40Z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406EFE413F004D2FB5A3D127FF04C4F9</vt:lpwstr>
  </property>
  <property fmtid="{D5CDD505-2E9C-101B-9397-08002B2CF9AE}" pid="3" name="KSOProductBuildVer">
    <vt:lpwstr>2052-11.1.0.10503</vt:lpwstr>
  </property>
</Properties>
</file>