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<sst xmlns="http://schemas.openxmlformats.org/spreadsheetml/2006/main" count="295" uniqueCount="105">
  <si>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</si>
  <si>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</si>
  <si>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</si>
  <si>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</si>
  <si>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</si>
  <si>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</si>
  <si>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</si>
  <si>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</si>
  <si>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</si>
  <si>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</si>
  <si>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</si>
  <si>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</si>
  <si>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</si>
  <si>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</si>
  <si>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</si>
  <si>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</si>
  <si>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</si>
  <si>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</si>
  <si>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</si>
  <si>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</si>
  <si>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</si>
  <si>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</si>
  <si>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</si>
  <si>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</si>
  <si>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</si>
  <si>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</si>
  <si>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</si>
  <si>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[北京]7天连锁酒店(北京苹果园地铁站金顶北街店)(69311134)</t>
  </si>
  <si>
    <t>精选双床房&lt;双人入住&gt;&lt;内宾&gt;&lt;预付&gt;&lt;无早&gt;</t>
  </si>
  <si>
    <t>CNY</t>
  </si>
  <si>
    <t>石岩</t>
  </si>
  <si>
    <t>CA363210720CNY</t>
  </si>
  <si>
    <t>未提现</t>
  </si>
  <si>
    <t>携程开票</t>
  </si>
  <si>
    <t>[深圳]深圳弘都酒店(70183354)</t>
  </si>
  <si>
    <t>豪华单人房&lt;双人入住&gt;&lt;内宾&gt;&lt;预付&gt;&lt;无早&gt;</t>
  </si>
  <si>
    <t>梁琴</t>
  </si>
  <si>
    <t>取消</t>
  </si>
  <si>
    <t>[淮安]淮安富力万达嘉华酒店(68299716)</t>
  </si>
  <si>
    <t>豪华双床房&lt;内宾&gt;&lt;双人入住&gt;&lt;预付&gt;&lt;双早&gt;</t>
  </si>
  <si>
    <t>孙德霞</t>
  </si>
  <si>
    <t>豪华大床房&lt;双人入住&gt;&lt;内宾&gt;&lt;预付&gt;&lt;无早&gt;</t>
  </si>
  <si>
    <t>邱丹丹</t>
  </si>
  <si>
    <t>袁野</t>
  </si>
  <si>
    <t>豪华大床房&lt;内宾&gt;&lt;双人入住&gt;&lt;预付&gt;&lt;双早&gt;</t>
  </si>
  <si>
    <t>陈强,尹彦会,田宇</t>
  </si>
  <si>
    <t>王朝伟</t>
  </si>
  <si>
    <t>张帆,吴恒,金玉林</t>
  </si>
  <si>
    <t>，</t>
  </si>
  <si>
    <t>A210720100036481</t>
  </si>
  <si>
    <t>CNY / HKD 当前参考汇率: 1.196856494</t>
  </si>
  <si>
    <t>总计： 4819.01 CNY/
5767.66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</si>
  <si>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</si>
  <si>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</si>
  <si>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</si>
  <si>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</si>
  <si>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</si>
  <si>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</si>
  <si>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</si>
  <si>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</si>
  <si>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</si>
  <si>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</si>
  <si>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</si>
  <si>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</si>
  <si>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</si>
  <si>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</si>
  <si>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</si>
  <si>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</si>
  <si>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</si>
  <si>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2021-07-02</t>
  </si>
  <si>
    <t>2181565</t>
  </si>
  <si>
    <t>7天连锁酒店(北京苹果园地铁站金顶北街店)</t>
  </si>
  <si>
    <t>2021-07-04</t>
  </si>
  <si>
    <t>2021-07-05</t>
  </si>
  <si>
    <t>退房日周结</t>
  </si>
  <si>
    <t>220.03</t>
  </si>
  <si>
    <t>RMB</t>
  </si>
  <si>
    <t>0</t>
  </si>
  <si>
    <t>0.00</t>
  </si>
  <si>
    <t>携程国内直连(DD)</t>
  </si>
  <si>
    <t>2021-07-02 22:43:02</t>
  </si>
  <si>
    <t>否</t>
  </si>
  <si>
    <t>汇智国际旅游发展有限公司</t>
  </si>
  <si>
    <t>直连</t>
  </si>
  <si>
    <t>2181598</t>
  </si>
  <si>
    <t>深圳弘都酒店</t>
  </si>
  <si>
    <t>2021-07-02 23:04:04</t>
  </si>
  <si>
    <t>2021-07-03</t>
  </si>
  <si>
    <t>2182424</t>
  </si>
  <si>
    <t>淮安富力万达嘉华酒店</t>
  </si>
  <si>
    <t>1195.12</t>
  </si>
  <si>
    <t>2021-07-03 17:07:10</t>
  </si>
  <si>
    <t>2183205</t>
  </si>
  <si>
    <t>506.81</t>
  </si>
  <si>
    <t>2021-07-04 11:57:57</t>
  </si>
  <si>
    <t>2183383</t>
  </si>
  <si>
    <t>2021-07-04 15:47:14</t>
  </si>
  <si>
    <t>2183439</t>
  </si>
  <si>
    <t>2021-07-04 16:56:51</t>
  </si>
  <si>
    <t>2183483</t>
  </si>
  <si>
    <t>597.56</t>
  </si>
  <si>
    <t>2021-07-04 17:56:48</t>
  </si>
  <si>
    <t>2183694</t>
  </si>
  <si>
    <t>1792.68</t>
  </si>
  <si>
    <t>2021-07-04 21:53:18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</si>
</sst>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15681109773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44381</v>
      </c>
      <c r="G2" s="5">
        <v>44382</v>
      </c>
      <c r="H2" s="4">
        <v>1</v>
      </c>
      <c r="I2" s="4">
        <v>1</v>
      </c>
      <c r="J2" s="4">
        <v>1</v>
      </c>
      <c r="K2" s="4" t="s">
        <v>29</v>
      </c>
      <c r="L2" s="4">
        <v>220.03</v>
      </c>
      <c r="M2" s="4">
        <v>220.03</v>
      </c>
      <c r="N2" s="4" t="s">
        <v>30</v>
      </c>
      <c r="O2" s="4" t="s">
        <v>31</v>
      </c>
      <c r="P2" s="4" t="s">
        <v>32</v>
      </c>
      <c r="Q2" s="4">
        <v>0</v>
      </c>
      <c r="R2" s="6">
        <v>44379</v>
      </c>
      <c r="S2" s="5">
        <v>44397</v>
      </c>
      <c r="T2" s="4" t="s">
        <v>33</v>
      </c>
      <c r="U2" s="4">
        <v>220.03</v>
      </c>
      <c r="V2" s="4">
        <v>0</v>
      </c>
      <c r="W2" s="4">
        <v>0</v>
      </c>
      <c r="X2" s="4">
        <v>2181565</v>
      </c>
    </row>
    <row r="3" s="4" customFormat="1" spans="1:24">
      <c r="A3" s="4">
        <v>15681220546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44381</v>
      </c>
      <c r="G3" s="5">
        <v>44382</v>
      </c>
      <c r="H3" s="4">
        <v>1</v>
      </c>
      <c r="I3" s="4">
        <v>1</v>
      </c>
      <c r="J3" s="4">
        <v>1</v>
      </c>
      <c r="K3" s="4" t="s">
        <v>29</v>
      </c>
      <c r="L3" s="4">
        <v>514.85</v>
      </c>
      <c r="M3" s="4">
        <v>514.85</v>
      </c>
      <c r="N3" s="4" t="s">
        <v>36</v>
      </c>
      <c r="O3" s="4" t="s">
        <v>31</v>
      </c>
      <c r="P3" s="4" t="s">
        <v>32</v>
      </c>
      <c r="Q3" s="4">
        <v>0</v>
      </c>
      <c r="R3" s="6">
        <v>44379</v>
      </c>
      <c r="S3" s="5">
        <v>44397</v>
      </c>
      <c r="T3" s="4" t="s">
        <v>33</v>
      </c>
      <c r="U3" s="4">
        <v>514.85</v>
      </c>
      <c r="V3" s="4">
        <v>0</v>
      </c>
      <c r="W3" s="4">
        <v>0</v>
      </c>
      <c r="X3" s="4">
        <v>2181598</v>
      </c>
    </row>
    <row r="4" s="4" customFormat="1" spans="1:24">
      <c r="A4" s="4">
        <v>15681220546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44381</v>
      </c>
      <c r="G4" s="5">
        <v>44382</v>
      </c>
      <c r="H4" s="4">
        <v>1</v>
      </c>
      <c r="I4" s="4">
        <v>1</v>
      </c>
      <c r="J4" s="4">
        <v>1</v>
      </c>
      <c r="K4" s="4" t="s">
        <v>29</v>
      </c>
      <c r="L4" s="4">
        <v>-514.85</v>
      </c>
      <c r="M4" s="4">
        <v>-514.85</v>
      </c>
      <c r="N4" s="4" t="s">
        <v>36</v>
      </c>
      <c r="O4" s="4" t="s">
        <v>31</v>
      </c>
      <c r="P4" s="4" t="s">
        <v>32</v>
      </c>
      <c r="Q4" s="4">
        <v>0</v>
      </c>
      <c r="R4" s="6">
        <v>44379</v>
      </c>
      <c r="S4" s="5">
        <v>44397</v>
      </c>
      <c r="T4" s="4" t="s">
        <v>33</v>
      </c>
      <c r="U4" s="4">
        <v>-514.85</v>
      </c>
      <c r="V4" s="4">
        <v>0</v>
      </c>
      <c r="W4" s="4">
        <v>0</v>
      </c>
      <c r="X4" s="4">
        <v>2181598</v>
      </c>
    </row>
    <row r="5" s="4" customFormat="1" spans="1:24">
      <c r="A5" s="4">
        <v>15686925274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44380</v>
      </c>
      <c r="G5" s="5">
        <v>44382</v>
      </c>
      <c r="H5" s="4">
        <v>1</v>
      </c>
      <c r="I5" s="4">
        <v>2</v>
      </c>
      <c r="J5" s="4">
        <v>2</v>
      </c>
      <c r="K5" s="4" t="s">
        <v>29</v>
      </c>
      <c r="L5" s="4">
        <v>1195.12</v>
      </c>
      <c r="M5" s="4">
        <v>1195.12</v>
      </c>
      <c r="N5" s="4" t="s">
        <v>40</v>
      </c>
      <c r="O5" s="4" t="s">
        <v>31</v>
      </c>
      <c r="P5" s="4" t="s">
        <v>32</v>
      </c>
      <c r="Q5" s="4">
        <v>0</v>
      </c>
      <c r="R5" s="6">
        <v>44380</v>
      </c>
      <c r="S5" s="5">
        <v>44397</v>
      </c>
      <c r="T5" s="4" t="s">
        <v>33</v>
      </c>
      <c r="U5" s="4">
        <v>1195.12</v>
      </c>
      <c r="V5" s="4">
        <v>0</v>
      </c>
      <c r="W5" s="4">
        <v>0</v>
      </c>
      <c r="X5" s="4">
        <v>2182424</v>
      </c>
    </row>
    <row r="6" s="4" customFormat="1" spans="1:24">
      <c r="A6" s="4">
        <v>15693237007</v>
      </c>
      <c r="B6" s="4" t="s">
        <v>25</v>
      </c>
      <c r="C6" s="4" t="s">
        <v>26</v>
      </c>
      <c r="D6" s="4" t="s">
        <v>38</v>
      </c>
      <c r="E6" s="4" t="s">
        <v>41</v>
      </c>
      <c r="F6" s="5">
        <v>44381</v>
      </c>
      <c r="G6" s="5">
        <v>44382</v>
      </c>
      <c r="H6" s="4">
        <v>1</v>
      </c>
      <c r="I6" s="4">
        <v>1</v>
      </c>
      <c r="J6" s="4">
        <v>1</v>
      </c>
      <c r="K6" s="4" t="s">
        <v>29</v>
      </c>
      <c r="L6" s="4">
        <v>506.81</v>
      </c>
      <c r="M6" s="4">
        <v>506.81</v>
      </c>
      <c r="N6" s="4" t="s">
        <v>42</v>
      </c>
      <c r="O6" s="4" t="s">
        <v>31</v>
      </c>
      <c r="P6" s="4" t="s">
        <v>32</v>
      </c>
      <c r="Q6" s="4">
        <v>0</v>
      </c>
      <c r="R6" s="6">
        <v>44381</v>
      </c>
      <c r="S6" s="5">
        <v>44397</v>
      </c>
      <c r="T6" s="4" t="s">
        <v>33</v>
      </c>
      <c r="U6" s="4">
        <v>506.81</v>
      </c>
      <c r="V6" s="4">
        <v>0</v>
      </c>
      <c r="W6" s="4">
        <v>0</v>
      </c>
      <c r="X6" s="4">
        <v>2183205</v>
      </c>
    </row>
    <row r="7" s="4" customFormat="1" spans="1:24">
      <c r="A7" s="4">
        <v>15697511062</v>
      </c>
      <c r="B7" s="4" t="s">
        <v>25</v>
      </c>
      <c r="C7" s="4" t="s">
        <v>26</v>
      </c>
      <c r="D7" s="4" t="s">
        <v>38</v>
      </c>
      <c r="E7" s="4" t="s">
        <v>41</v>
      </c>
      <c r="F7" s="5">
        <v>44381</v>
      </c>
      <c r="G7" s="5">
        <v>44382</v>
      </c>
      <c r="H7" s="4">
        <v>1</v>
      </c>
      <c r="I7" s="4">
        <v>1</v>
      </c>
      <c r="J7" s="4">
        <v>1</v>
      </c>
      <c r="K7" s="4" t="s">
        <v>29</v>
      </c>
      <c r="L7" s="4">
        <v>506.81</v>
      </c>
      <c r="M7" s="4">
        <v>506.81</v>
      </c>
      <c r="N7" s="4" t="s">
        <v>43</v>
      </c>
      <c r="O7" s="4" t="s">
        <v>31</v>
      </c>
      <c r="P7" s="4" t="s">
        <v>32</v>
      </c>
      <c r="Q7" s="4">
        <v>0</v>
      </c>
      <c r="R7" s="6">
        <v>44381</v>
      </c>
      <c r="S7" s="5">
        <v>44397</v>
      </c>
      <c r="T7" s="4" t="s">
        <v>33</v>
      </c>
      <c r="U7" s="4">
        <v>506.81</v>
      </c>
      <c r="V7" s="4">
        <v>0</v>
      </c>
      <c r="W7" s="4">
        <v>531</v>
      </c>
      <c r="X7" s="4">
        <v>2183383</v>
      </c>
    </row>
    <row r="8" s="4" customFormat="1" spans="1:24">
      <c r="A8" s="4">
        <v>15697926274</v>
      </c>
      <c r="B8" s="4" t="s">
        <v>25</v>
      </c>
      <c r="C8" s="4" t="s">
        <v>26</v>
      </c>
      <c r="D8" s="4" t="s">
        <v>38</v>
      </c>
      <c r="E8" s="4" t="s">
        <v>44</v>
      </c>
      <c r="F8" s="5">
        <v>44381</v>
      </c>
      <c r="G8" s="5">
        <v>44382</v>
      </c>
      <c r="H8" s="4">
        <v>3</v>
      </c>
      <c r="I8" s="4">
        <v>1</v>
      </c>
      <c r="J8" s="4">
        <v>3</v>
      </c>
      <c r="K8" s="4" t="s">
        <v>29</v>
      </c>
      <c r="L8" s="4">
        <v>1792.68</v>
      </c>
      <c r="M8" s="4">
        <v>1792.68</v>
      </c>
      <c r="N8" s="4" t="s">
        <v>45</v>
      </c>
      <c r="O8" s="4" t="s">
        <v>31</v>
      </c>
      <c r="P8" s="4" t="s">
        <v>32</v>
      </c>
      <c r="Q8" s="4">
        <v>0</v>
      </c>
      <c r="R8" s="6">
        <v>44381</v>
      </c>
      <c r="S8" s="5">
        <v>44397</v>
      </c>
      <c r="T8" s="4" t="s">
        <v>33</v>
      </c>
      <c r="U8" s="4">
        <v>1792.68</v>
      </c>
      <c r="V8" s="4">
        <v>0</v>
      </c>
      <c r="W8" s="4">
        <v>0</v>
      </c>
      <c r="X8" s="4">
        <v>2183439</v>
      </c>
    </row>
    <row r="9" s="4" customFormat="1" spans="1:24">
      <c r="A9" s="4">
        <v>15697926274</v>
      </c>
      <c r="B9" s="4" t="s">
        <v>25</v>
      </c>
      <c r="C9" s="4" t="s">
        <v>37</v>
      </c>
      <c r="D9" s="4" t="s">
        <v>38</v>
      </c>
      <c r="E9" s="4" t="s">
        <v>44</v>
      </c>
      <c r="F9" s="5">
        <v>44381</v>
      </c>
      <c r="G9" s="5">
        <v>44382</v>
      </c>
      <c r="H9" s="4">
        <v>3</v>
      </c>
      <c r="I9" s="4">
        <v>1</v>
      </c>
      <c r="J9" s="4">
        <v>3</v>
      </c>
      <c r="K9" s="4" t="s">
        <v>29</v>
      </c>
      <c r="L9" s="4">
        <v>-1792.68</v>
      </c>
      <c r="M9" s="4">
        <v>-1792.68</v>
      </c>
      <c r="N9" s="4" t="s">
        <v>45</v>
      </c>
      <c r="O9" s="4" t="s">
        <v>31</v>
      </c>
      <c r="P9" s="4" t="s">
        <v>32</v>
      </c>
      <c r="Q9" s="4">
        <v>0</v>
      </c>
      <c r="R9" s="6">
        <v>44381</v>
      </c>
      <c r="S9" s="5">
        <v>44397</v>
      </c>
      <c r="T9" s="4" t="s">
        <v>33</v>
      </c>
      <c r="U9" s="4">
        <v>-1792.68</v>
      </c>
      <c r="V9" s="4">
        <v>0</v>
      </c>
      <c r="W9" s="4">
        <v>0</v>
      </c>
      <c r="X9" s="4">
        <v>2183439</v>
      </c>
    </row>
    <row r="10" s="4" customFormat="1" spans="1:24">
      <c r="A10" s="4">
        <v>15698214545</v>
      </c>
      <c r="B10" s="4" t="s">
        <v>25</v>
      </c>
      <c r="C10" s="4" t="s">
        <v>26</v>
      </c>
      <c r="D10" s="4" t="s">
        <v>38</v>
      </c>
      <c r="E10" s="4" t="s">
        <v>44</v>
      </c>
      <c r="F10" s="5">
        <v>44381</v>
      </c>
      <c r="G10" s="5">
        <v>44382</v>
      </c>
      <c r="H10" s="4">
        <v>1</v>
      </c>
      <c r="I10" s="4">
        <v>1</v>
      </c>
      <c r="J10" s="4">
        <v>1</v>
      </c>
      <c r="K10" s="4" t="s">
        <v>29</v>
      </c>
      <c r="L10" s="4">
        <v>597.56</v>
      </c>
      <c r="M10" s="4">
        <v>597.56</v>
      </c>
      <c r="N10" s="4" t="s">
        <v>46</v>
      </c>
      <c r="O10" s="4" t="s">
        <v>31</v>
      </c>
      <c r="P10" s="4" t="s">
        <v>32</v>
      </c>
      <c r="Q10" s="4">
        <v>0</v>
      </c>
      <c r="R10" s="6">
        <v>44381</v>
      </c>
      <c r="S10" s="5">
        <v>44397</v>
      </c>
      <c r="T10" s="4" t="s">
        <v>33</v>
      </c>
      <c r="U10" s="4">
        <v>597.56</v>
      </c>
      <c r="V10" s="4">
        <v>0</v>
      </c>
      <c r="W10" s="4">
        <v>0</v>
      </c>
      <c r="X10" s="4">
        <v>2183483</v>
      </c>
    </row>
    <row r="11" s="4" customFormat="1" spans="1:24">
      <c r="A11" s="4">
        <v>15699379676</v>
      </c>
      <c r="B11" s="4" t="s">
        <v>25</v>
      </c>
      <c r="C11" s="4" t="s">
        <v>26</v>
      </c>
      <c r="D11" s="4" t="s">
        <v>38</v>
      </c>
      <c r="E11" s="4" t="s">
        <v>44</v>
      </c>
      <c r="F11" s="5">
        <v>44381</v>
      </c>
      <c r="G11" s="5">
        <v>44382</v>
      </c>
      <c r="H11" s="4">
        <v>3</v>
      </c>
      <c r="I11" s="4">
        <v>1</v>
      </c>
      <c r="J11" s="4">
        <v>3</v>
      </c>
      <c r="K11" s="4" t="s">
        <v>29</v>
      </c>
      <c r="L11" s="4">
        <v>1792.68</v>
      </c>
      <c r="M11" s="4">
        <v>1792.68</v>
      </c>
      <c r="N11" s="4" t="s">
        <v>47</v>
      </c>
      <c r="O11" s="4" t="s">
        <v>31</v>
      </c>
      <c r="P11" s="4" t="s">
        <v>32</v>
      </c>
      <c r="Q11" s="4">
        <v>0</v>
      </c>
      <c r="R11" s="6">
        <v>44381</v>
      </c>
      <c r="S11" s="5">
        <v>44397</v>
      </c>
      <c r="T11" s="4" t="s">
        <v>33</v>
      </c>
      <c r="U11" s="4">
        <v>1792.68</v>
      </c>
      <c r="V11" s="4">
        <v>0</v>
      </c>
      <c r="W11" s="4">
        <v>0</v>
      </c>
      <c r="X11" s="4">
        <v>2183694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D25" sqref="D25"/>
    </sheetView>
  </sheetViews>
  <sheetFormatPr defaultColWidth="9" defaultRowHeight="13.5"/>
  <cols>
    <col min="1" max="1" width="12" style="4" customWidth="1"/>
    <col min="2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4">
        <v>15681109773</v>
      </c>
      <c r="B2" s="5">
        <v>44381</v>
      </c>
      <c r="C2" s="5">
        <v>44382</v>
      </c>
      <c r="D2" s="4">
        <v>220.03</v>
      </c>
      <c r="E2" s="4" t="str">
        <f>VLOOKUP(A2,HOP!A:L,12,0)</f>
        <v>220.03</v>
      </c>
      <c r="F2" s="4" t="str">
        <f>VLOOKUP(A2,HOP!A:C,3,0)</f>
        <v>2181565</v>
      </c>
      <c r="G2" s="4">
        <f>D2-E2</f>
        <v>0</v>
      </c>
      <c r="H2" s="4" t="str">
        <f>$H$1&amp;F2</f>
        <v>，2181565</v>
      </c>
      <c r="I2" s="4" t="str">
        <f>VLOOKUP(A2,HOP!A:T,20,0)</f>
        <v>直连</v>
      </c>
    </row>
    <row r="3" s="4" customFormat="1" hidden="1" spans="1:9">
      <c r="A3" s="4">
        <v>15681220546</v>
      </c>
      <c r="B3" s="5">
        <v>44381</v>
      </c>
      <c r="C3" s="5">
        <v>44382</v>
      </c>
      <c r="D3" s="4">
        <v>0</v>
      </c>
      <c r="E3" s="4" t="str">
        <f>VLOOKUP(A3,HOP!A:L,12,0)</f>
        <v>0.00</v>
      </c>
      <c r="F3" s="4" t="str">
        <f>VLOOKUP(A3,HOP!A:C,3,0)</f>
        <v>2181598</v>
      </c>
      <c r="G3" s="4">
        <f>D3-E3</f>
        <v>0</v>
      </c>
      <c r="H3" s="4" t="str">
        <f>$H$1&amp;F3</f>
        <v>，2181598</v>
      </c>
      <c r="I3" s="4" t="str">
        <f>VLOOKUP(A3,HOP!A:T,20,0)</f>
        <v>直连</v>
      </c>
    </row>
    <row r="4" s="4" customFormat="1" spans="1:9">
      <c r="A4" s="4">
        <v>15686925274</v>
      </c>
      <c r="B4" s="5">
        <v>44380</v>
      </c>
      <c r="C4" s="5">
        <v>44382</v>
      </c>
      <c r="D4" s="4">
        <v>1195.12</v>
      </c>
      <c r="E4" s="4" t="str">
        <f>VLOOKUP(A4,HOP!A:L,12,0)</f>
        <v>1195.12</v>
      </c>
      <c r="F4" s="4" t="str">
        <f>VLOOKUP(A4,HOP!A:C,3,0)</f>
        <v>2182424</v>
      </c>
      <c r="G4" s="4">
        <f>D4-E4</f>
        <v>0</v>
      </c>
      <c r="H4" s="4" t="str">
        <f>$H$1&amp;F4</f>
        <v>，2182424</v>
      </c>
      <c r="I4" s="4" t="str">
        <f>VLOOKUP(A4,HOP!A:T,20,0)</f>
        <v>直连</v>
      </c>
    </row>
    <row r="5" s="4" customFormat="1" spans="1:9">
      <c r="A5" s="4">
        <v>15693237007</v>
      </c>
      <c r="B5" s="5">
        <v>44381</v>
      </c>
      <c r="C5" s="5">
        <v>44382</v>
      </c>
      <c r="D5" s="4">
        <v>506.81</v>
      </c>
      <c r="E5" s="4" t="str">
        <f>VLOOKUP(A5,HOP!A:L,12,0)</f>
        <v>506.81</v>
      </c>
      <c r="F5" s="4" t="str">
        <f>VLOOKUP(A5,HOP!A:C,3,0)</f>
        <v>2183205</v>
      </c>
      <c r="G5" s="4">
        <f>D5-E5</f>
        <v>0</v>
      </c>
      <c r="H5" s="4" t="str">
        <f>$H$1&amp;F5</f>
        <v>，2183205</v>
      </c>
      <c r="I5" s="4" t="str">
        <f>VLOOKUP(A5,HOP!A:T,20,0)</f>
        <v>直连</v>
      </c>
    </row>
    <row r="6" s="4" customFormat="1" spans="1:9">
      <c r="A6" s="4">
        <v>15697511062</v>
      </c>
      <c r="B6" s="5">
        <v>44381</v>
      </c>
      <c r="C6" s="5">
        <v>44382</v>
      </c>
      <c r="D6" s="4">
        <v>506.81</v>
      </c>
      <c r="E6" s="4" t="str">
        <f>VLOOKUP(A6,HOP!A:L,12,0)</f>
        <v>506.81</v>
      </c>
      <c r="F6" s="4" t="str">
        <f>VLOOKUP(A6,HOP!A:C,3,0)</f>
        <v>2183383</v>
      </c>
      <c r="G6" s="4">
        <f>D6-E6</f>
        <v>0</v>
      </c>
      <c r="H6" s="4" t="str">
        <f>$H$1&amp;F6</f>
        <v>，2183383</v>
      </c>
      <c r="I6" s="4" t="str">
        <f>VLOOKUP(A6,HOP!A:T,20,0)</f>
        <v>直连</v>
      </c>
    </row>
    <row r="7" s="4" customFormat="1" hidden="1" spans="1:9">
      <c r="A7" s="4">
        <v>15697926274</v>
      </c>
      <c r="B7" s="5">
        <v>44381</v>
      </c>
      <c r="C7" s="5">
        <v>44382</v>
      </c>
      <c r="D7" s="4">
        <v>0</v>
      </c>
      <c r="E7" s="4" t="str">
        <f>VLOOKUP(A7,HOP!A:L,12,0)</f>
        <v>0.00</v>
      </c>
      <c r="F7" s="4" t="str">
        <f>VLOOKUP(A7,HOP!A:C,3,0)</f>
        <v>2183439</v>
      </c>
      <c r="G7" s="4">
        <f>D7-E7</f>
        <v>0</v>
      </c>
      <c r="H7" s="4" t="str">
        <f>$H$1&amp;F7</f>
        <v>，2183439</v>
      </c>
      <c r="I7" s="4" t="str">
        <f>VLOOKUP(A7,HOP!A:T,20,0)</f>
        <v>直连</v>
      </c>
    </row>
    <row r="8" s="4" customFormat="1" spans="1:9">
      <c r="A8" s="4">
        <v>15698214545</v>
      </c>
      <c r="B8" s="5">
        <v>44381</v>
      </c>
      <c r="C8" s="5">
        <v>44382</v>
      </c>
      <c r="D8" s="4">
        <v>597.56</v>
      </c>
      <c r="E8" s="4" t="str">
        <f>VLOOKUP(A8,HOP!A:L,12,0)</f>
        <v>597.56</v>
      </c>
      <c r="F8" s="4" t="str">
        <f>VLOOKUP(A8,HOP!A:C,3,0)</f>
        <v>2183483</v>
      </c>
      <c r="G8" s="4">
        <f>D8-E8</f>
        <v>0</v>
      </c>
      <c r="H8" s="4" t="str">
        <f>$H$1&amp;F8</f>
        <v>，2183483</v>
      </c>
      <c r="I8" s="4" t="str">
        <f>VLOOKUP(A8,HOP!A:T,20,0)</f>
        <v>直连</v>
      </c>
    </row>
    <row r="9" s="4" customFormat="1" spans="1:9">
      <c r="A9" s="4">
        <v>15699379676</v>
      </c>
      <c r="B9" s="5">
        <v>44381</v>
      </c>
      <c r="C9" s="5">
        <v>44382</v>
      </c>
      <c r="D9" s="4">
        <v>1792.68</v>
      </c>
      <c r="E9" s="4" t="str">
        <f>VLOOKUP(A9,HOP!A:L,12,0)</f>
        <v>1792.68</v>
      </c>
      <c r="F9" s="4" t="str">
        <f>VLOOKUP(A9,HOP!A:C,3,0)</f>
        <v>2183694</v>
      </c>
      <c r="G9" s="4">
        <f>D9-E9</f>
        <v>0</v>
      </c>
      <c r="H9" s="4" t="str">
        <f>$H$1&amp;F9</f>
        <v>，2183694</v>
      </c>
      <c r="I9" s="4" t="str">
        <f>VLOOKUP(A9,HOP!A:T,20,0)</f>
        <v>直连</v>
      </c>
    </row>
    <row r="11" spans="4:4">
      <c r="D11" s="4">
        <f>SUM(D2:D10)</f>
        <v>4819.01</v>
      </c>
    </row>
    <row r="15" spans="1:1">
      <c r="A15" s="4" t="s">
        <v>49</v>
      </c>
    </row>
    <row r="16" spans="1:1">
      <c r="A16" s="4" t="s">
        <v>50</v>
      </c>
    </row>
    <row r="17" spans="1:1">
      <c r="A17" s="4" t="s">
        <v>51</v>
      </c>
    </row>
  </sheetData>
  <autoFilter ref="A1:XFD17">
    <filterColumn colId="3">
      <filters blank="1">
        <filter val="506.81"/>
        <filter val="4819.01"/>
        <filter val="1195.12"/>
        <filter val="220.03"/>
        <filter val="597.56"/>
        <filter val="1792.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33" sqref="F3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</row>
    <row r="2" s="1" customFormat="1" spans="1:20">
      <c r="A2" s="3">
        <v>15681109773</v>
      </c>
      <c r="B2" s="1" t="s">
        <v>69</v>
      </c>
      <c r="C2" s="1" t="s">
        <v>70</v>
      </c>
      <c r="D2" s="1" t="s">
        <v>71</v>
      </c>
      <c r="E2" s="1" t="s">
        <v>30</v>
      </c>
      <c r="F2" s="1" t="s">
        <v>72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</row>
    <row r="3" s="1" customFormat="1" spans="1:20">
      <c r="A3" s="3">
        <v>15681220546</v>
      </c>
      <c r="B3" s="1" t="s">
        <v>69</v>
      </c>
      <c r="C3" s="1" t="s">
        <v>84</v>
      </c>
      <c r="D3" s="1" t="s">
        <v>85</v>
      </c>
      <c r="E3" s="1" t="s">
        <v>36</v>
      </c>
      <c r="F3" s="1" t="s">
        <v>72</v>
      </c>
      <c r="G3" s="1" t="s">
        <v>73</v>
      </c>
      <c r="H3" s="1" t="s">
        <v>74</v>
      </c>
      <c r="I3" s="1" t="s">
        <v>78</v>
      </c>
      <c r="J3" s="1" t="s">
        <v>76</v>
      </c>
      <c r="K3" s="1" t="s">
        <v>78</v>
      </c>
      <c r="L3" s="1" t="s">
        <v>78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86</v>
      </c>
      <c r="R3" s="1" t="s">
        <v>81</v>
      </c>
      <c r="S3" s="1" t="s">
        <v>82</v>
      </c>
      <c r="T3" s="1" t="s">
        <v>83</v>
      </c>
    </row>
    <row r="4" s="1" customFormat="1" spans="1:20">
      <c r="A4" s="3">
        <v>15686925274</v>
      </c>
      <c r="B4" s="1" t="s">
        <v>87</v>
      </c>
      <c r="C4" s="1" t="s">
        <v>88</v>
      </c>
      <c r="D4" s="1" t="s">
        <v>89</v>
      </c>
      <c r="E4" s="1" t="s">
        <v>40</v>
      </c>
      <c r="F4" s="1" t="s">
        <v>87</v>
      </c>
      <c r="G4" s="1" t="s">
        <v>73</v>
      </c>
      <c r="H4" s="1" t="s">
        <v>74</v>
      </c>
      <c r="I4" s="1" t="s">
        <v>90</v>
      </c>
      <c r="J4" s="1" t="s">
        <v>76</v>
      </c>
      <c r="K4" s="1" t="s">
        <v>90</v>
      </c>
      <c r="L4" s="1" t="s">
        <v>90</v>
      </c>
      <c r="M4" s="1" t="s">
        <v>77</v>
      </c>
      <c r="N4" s="1" t="s">
        <v>77</v>
      </c>
      <c r="O4" s="1" t="s">
        <v>78</v>
      </c>
      <c r="P4" s="1" t="s">
        <v>79</v>
      </c>
      <c r="Q4" s="1" t="s">
        <v>91</v>
      </c>
      <c r="R4" s="1" t="s">
        <v>81</v>
      </c>
      <c r="S4" s="1" t="s">
        <v>82</v>
      </c>
      <c r="T4" s="1" t="s">
        <v>83</v>
      </c>
    </row>
    <row r="5" s="1" customFormat="1" spans="1:20">
      <c r="A5" s="3">
        <v>15693237007</v>
      </c>
      <c r="B5" s="1" t="s">
        <v>72</v>
      </c>
      <c r="C5" s="1" t="s">
        <v>92</v>
      </c>
      <c r="D5" s="1" t="s">
        <v>89</v>
      </c>
      <c r="E5" s="1" t="s">
        <v>42</v>
      </c>
      <c r="F5" s="1" t="s">
        <v>72</v>
      </c>
      <c r="G5" s="1" t="s">
        <v>73</v>
      </c>
      <c r="H5" s="1" t="s">
        <v>74</v>
      </c>
      <c r="I5" s="1" t="s">
        <v>93</v>
      </c>
      <c r="J5" s="1" t="s">
        <v>76</v>
      </c>
      <c r="K5" s="1" t="s">
        <v>93</v>
      </c>
      <c r="L5" s="1" t="s">
        <v>93</v>
      </c>
      <c r="M5" s="1" t="s">
        <v>77</v>
      </c>
      <c r="N5" s="1" t="s">
        <v>77</v>
      </c>
      <c r="O5" s="1" t="s">
        <v>78</v>
      </c>
      <c r="P5" s="1" t="s">
        <v>79</v>
      </c>
      <c r="Q5" s="1" t="s">
        <v>94</v>
      </c>
      <c r="R5" s="1" t="s">
        <v>81</v>
      </c>
      <c r="S5" s="1" t="s">
        <v>82</v>
      </c>
      <c r="T5" s="1" t="s">
        <v>83</v>
      </c>
    </row>
    <row r="6" s="1" customFormat="1" spans="1:20">
      <c r="A6" s="3">
        <v>15697511062</v>
      </c>
      <c r="B6" s="1" t="s">
        <v>72</v>
      </c>
      <c r="C6" s="1" t="s">
        <v>95</v>
      </c>
      <c r="D6" s="1" t="s">
        <v>89</v>
      </c>
      <c r="E6" s="1" t="s">
        <v>43</v>
      </c>
      <c r="F6" s="1" t="s">
        <v>72</v>
      </c>
      <c r="G6" s="1" t="s">
        <v>73</v>
      </c>
      <c r="H6" s="1" t="s">
        <v>74</v>
      </c>
      <c r="I6" s="1" t="s">
        <v>93</v>
      </c>
      <c r="J6" s="1" t="s">
        <v>76</v>
      </c>
      <c r="K6" s="1" t="s">
        <v>93</v>
      </c>
      <c r="L6" s="1" t="s">
        <v>93</v>
      </c>
      <c r="M6" s="1" t="s">
        <v>77</v>
      </c>
      <c r="N6" s="1" t="s">
        <v>77</v>
      </c>
      <c r="O6" s="1" t="s">
        <v>78</v>
      </c>
      <c r="P6" s="1" t="s">
        <v>79</v>
      </c>
      <c r="Q6" s="1" t="s">
        <v>96</v>
      </c>
      <c r="R6" s="1" t="s">
        <v>81</v>
      </c>
      <c r="S6" s="1" t="s">
        <v>82</v>
      </c>
      <c r="T6" s="1" t="s">
        <v>83</v>
      </c>
    </row>
    <row r="7" s="1" customFormat="1" spans="1:20">
      <c r="A7" s="3">
        <v>15697926274</v>
      </c>
      <c r="B7" s="1" t="s">
        <v>72</v>
      </c>
      <c r="C7" s="1" t="s">
        <v>97</v>
      </c>
      <c r="D7" s="1" t="s">
        <v>89</v>
      </c>
      <c r="E7" s="1" t="s">
        <v>45</v>
      </c>
      <c r="F7" s="1" t="s">
        <v>72</v>
      </c>
      <c r="G7" s="1" t="s">
        <v>73</v>
      </c>
      <c r="H7" s="1" t="s">
        <v>74</v>
      </c>
      <c r="I7" s="1" t="s">
        <v>78</v>
      </c>
      <c r="J7" s="1" t="s">
        <v>76</v>
      </c>
      <c r="K7" s="1" t="s">
        <v>78</v>
      </c>
      <c r="L7" s="1" t="s">
        <v>78</v>
      </c>
      <c r="M7" s="1" t="s">
        <v>77</v>
      </c>
      <c r="N7" s="1" t="s">
        <v>77</v>
      </c>
      <c r="O7" s="1" t="s">
        <v>78</v>
      </c>
      <c r="P7" s="1" t="s">
        <v>79</v>
      </c>
      <c r="Q7" s="1" t="s">
        <v>98</v>
      </c>
      <c r="R7" s="1" t="s">
        <v>81</v>
      </c>
      <c r="S7" s="1" t="s">
        <v>82</v>
      </c>
      <c r="T7" s="1" t="s">
        <v>83</v>
      </c>
    </row>
    <row r="8" s="1" customFormat="1" spans="1:20">
      <c r="A8" s="3">
        <v>15698214545</v>
      </c>
      <c r="B8" s="1" t="s">
        <v>72</v>
      </c>
      <c r="C8" s="1" t="s">
        <v>99</v>
      </c>
      <c r="D8" s="1" t="s">
        <v>89</v>
      </c>
      <c r="E8" s="1" t="s">
        <v>46</v>
      </c>
      <c r="F8" s="1" t="s">
        <v>72</v>
      </c>
      <c r="G8" s="1" t="s">
        <v>73</v>
      </c>
      <c r="H8" s="1" t="s">
        <v>74</v>
      </c>
      <c r="I8" s="1" t="s">
        <v>100</v>
      </c>
      <c r="J8" s="1" t="s">
        <v>76</v>
      </c>
      <c r="K8" s="1" t="s">
        <v>100</v>
      </c>
      <c r="L8" s="1" t="s">
        <v>100</v>
      </c>
      <c r="M8" s="1" t="s">
        <v>77</v>
      </c>
      <c r="N8" s="1" t="s">
        <v>77</v>
      </c>
      <c r="O8" s="1" t="s">
        <v>78</v>
      </c>
      <c r="P8" s="1" t="s">
        <v>79</v>
      </c>
      <c r="Q8" s="1" t="s">
        <v>101</v>
      </c>
      <c r="R8" s="1" t="s">
        <v>81</v>
      </c>
      <c r="S8" s="1" t="s">
        <v>82</v>
      </c>
      <c r="T8" s="1" t="s">
        <v>83</v>
      </c>
    </row>
    <row r="9" s="1" customFormat="1" spans="1:20">
      <c r="A9" s="3">
        <v>15699379676</v>
      </c>
      <c r="B9" s="1" t="s">
        <v>72</v>
      </c>
      <c r="C9" s="1" t="s">
        <v>102</v>
      </c>
      <c r="D9" s="1" t="s">
        <v>89</v>
      </c>
      <c r="E9" s="1" t="s">
        <v>47</v>
      </c>
      <c r="F9" s="1" t="s">
        <v>72</v>
      </c>
      <c r="G9" s="1" t="s">
        <v>73</v>
      </c>
      <c r="H9" s="1" t="s">
        <v>74</v>
      </c>
      <c r="I9" s="1" t="s">
        <v>103</v>
      </c>
      <c r="J9" s="1" t="s">
        <v>76</v>
      </c>
      <c r="K9" s="1" t="s">
        <v>103</v>
      </c>
      <c r="L9" s="1" t="s">
        <v>103</v>
      </c>
      <c r="M9" s="1" t="s">
        <v>77</v>
      </c>
      <c r="N9" s="1" t="s">
        <v>77</v>
      </c>
      <c r="O9" s="1" t="s">
        <v>78</v>
      </c>
      <c r="P9" s="1" t="s">
        <v>79</v>
      </c>
      <c r="Q9" s="1" t="s">
        <v>104</v>
      </c>
      <c r="R9" s="1" t="s">
        <v>81</v>
      </c>
      <c r="S9" s="1" t="s">
        <v>82</v>
      </c>
      <c r="T9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2021-07-20T01:54:49Z</dcterms:created>
  <dcterms:modified xsi:type="dcterms:W3CDTF">2021-07-20T01:59:56Z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C20438E6827D43EA8B10E7359C6ABBF0</vt:lpwstr>
  </property>
  <property fmtid="{D5CDD505-2E9C-101B-9397-08002B2CF9AE}" pid="3" name="KSOProductBuildVer">
    <vt:lpwstr>2052-11.1.0.10503</vt:lpwstr>
  </property>
</Properties>
</file>