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对账!$1:$24</definedName>
  </definedNames>
  <calcPr calcId="144525"/>
</workbook>
</file>

<file path=xl/sharedStrings.xml><?xml version="1.0" encoding="utf-8"?>
<sst xmlns="http://schemas.openxmlformats.org/spreadsheetml/2006/main" count="641" uniqueCount="189">
  <si>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</si>
  <si>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</si>
  <si>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</si>
  <si>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</si>
  <si>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</si>
  <si>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</si>
  <si>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</si>
  <si>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</si>
  <si>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</si>
  <si>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</si>
  <si>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</si>
  <si>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</si>
  <si>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</si>
  <si>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</si>
  <si>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</si>
  <si>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</si>
  <si>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</si>
  <si>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</si>
  <si>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</si>
  <si>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</si>
  <si>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</si>
  <si>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</si>
  <si>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</si>
  <si>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</si>
  <si>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</si>
  <si>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>Ctrip</t>
  </si>
  <si>
    <t>正常</t>
  </si>
  <si>
    <t>[北京]北京千禧大酒店(64882481)</t>
  </si>
  <si>
    <t>高级双床房&lt;双人入住&gt;&lt;内宾&gt;&lt;预付&gt;&lt;无早&gt;</t>
  </si>
  <si>
    <t>CNY</t>
  </si>
  <si>
    <t>柳凯润</t>
  </si>
  <si>
    <t>CA13744210720CNY</t>
  </si>
  <si>
    <t>未提现</t>
  </si>
  <si>
    <t>携程开票</t>
  </si>
  <si>
    <t>[上海]汉庭酒店(上海外滩江西中路店)(76248589)</t>
  </si>
  <si>
    <t>高级大床房&lt;双人入住&gt;&lt;内宾&gt;&lt;预付&gt;&lt;无早&gt;</t>
  </si>
  <si>
    <t>朱珂莹</t>
  </si>
  <si>
    <t>[上海]上海半岛酒店(65670331)</t>
  </si>
  <si>
    <t>豪华客房&lt;大床&gt;&lt;双人入住&gt;&lt;双早&gt;</t>
  </si>
  <si>
    <t>翁奕全</t>
  </si>
  <si>
    <t>[厦门]厦门瑞颐大酒店(76480434)</t>
  </si>
  <si>
    <t>豪华鼓浪屿海景双床房(至少连住2晚及以上)&lt;双人入住&gt;&lt;双早&gt;</t>
  </si>
  <si>
    <t>姜云乔,韩松娟</t>
  </si>
  <si>
    <t>刘文谦</t>
  </si>
  <si>
    <t>豪华江景客房&lt;双人入住&gt;&lt;双早&gt;</t>
  </si>
  <si>
    <t>李平</t>
  </si>
  <si>
    <t>[东莞]东莞君汇酒店(76113200)</t>
  </si>
  <si>
    <t>特惠房&lt;双人入住&gt;&lt;无早&gt;</t>
  </si>
  <si>
    <t>喻澳</t>
  </si>
  <si>
    <t>高级大床房&lt;双人入住&gt;&lt;内宾&gt;&lt;预付&gt;&lt;双早&gt;</t>
  </si>
  <si>
    <t>佟魁枫</t>
  </si>
  <si>
    <t>取消</t>
  </si>
  <si>
    <t>[杭州]汉庭酒店(杭州西湖仁和路店)(68605800)</t>
  </si>
  <si>
    <t>大床房&lt;双人入住&gt;&lt;内宾&gt;&lt;预付&gt;&lt;双早&gt;</t>
  </si>
  <si>
    <t>代红军</t>
  </si>
  <si>
    <t>[北京]汉庭酒店(北京王府井店)(76438748)</t>
  </si>
  <si>
    <t>双床房&lt;双人入住&gt;&lt;内宾&gt;&lt;预付&gt;&lt;无早&gt;</t>
  </si>
  <si>
    <t>徐华丽</t>
  </si>
  <si>
    <t>[英德]英德浈阳峡醴泉度假酒店(72675673)</t>
  </si>
  <si>
    <t>江景双床房&lt;今日特价 &gt;&lt;双人入住&gt;&lt;双早&gt;</t>
  </si>
  <si>
    <t>许剑武</t>
  </si>
  <si>
    <t>陈焕转</t>
  </si>
  <si>
    <t>张月</t>
  </si>
  <si>
    <t>[贵阳]7天酒店(贵阳北站店)(76296006)</t>
  </si>
  <si>
    <t>精选大床房&lt;双人入住&gt;&lt;内宾&gt;&lt;预付&gt;&lt;无早&gt;</t>
  </si>
  <si>
    <t>肖增祥</t>
  </si>
  <si>
    <t>退单</t>
  </si>
  <si>
    <t>高级双床房&lt;双人入住&gt;&lt;内宾&gt;&lt;预付&gt;&lt;双早&gt;</t>
  </si>
  <si>
    <t>李施翰,韦有和</t>
  </si>
  <si>
    <t>[重庆]汉庭酒店(重庆火车北站南广场地铁站店)(68604114)</t>
  </si>
  <si>
    <t>双床房&lt;双人入住&gt;&lt;内宾&gt;&lt;预付&gt;&lt;双早&gt;</t>
  </si>
  <si>
    <t>李雨霞</t>
  </si>
  <si>
    <t>[广州]广州怡居公寓(76434020)</t>
  </si>
  <si>
    <t>特价房&lt;单人入住&gt;&lt;无早&gt;</t>
  </si>
  <si>
    <t>黄俊杰</t>
  </si>
  <si>
    <t>黄荣佳</t>
  </si>
  <si>
    <t>[重庆]布丁酒店(重庆沙坪坝龙湖天街成渝高铁站店)(70815511)</t>
  </si>
  <si>
    <t>大床房A&lt;双人入住&gt;&lt;内宾&gt;&lt;预付&gt;&lt;无早&gt;</t>
  </si>
  <si>
    <t>余作材</t>
  </si>
  <si>
    <t>，</t>
  </si>
  <si>
    <t>27945.29 CNY</t>
  </si>
  <si>
    <t>A210720095423481</t>
  </si>
  <si>
    <t>A210720095440481</t>
  </si>
  <si>
    <t>A210720095458481</t>
  </si>
  <si>
    <t>总计：27945.29元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</si>
  <si>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</si>
  <si>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</si>
  <si>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</si>
  <si>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</si>
  <si>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</si>
  <si>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</si>
  <si>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</si>
  <si>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</si>
  <si>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</si>
  <si>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</si>
  <si>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</si>
  <si>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</si>
  <si>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</si>
  <si>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</si>
  <si>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</si>
  <si>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</si>
  <si>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</si>
  <si>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2021-06-21</t>
  </si>
  <si>
    <t>2165926</t>
  </si>
  <si>
    <t>北京千禧大酒店</t>
  </si>
  <si>
    <t>2021-07-02</t>
  </si>
  <si>
    <t>2021-07-05</t>
  </si>
  <si>
    <t>退房日月结</t>
  </si>
  <si>
    <t>2244.83</t>
  </si>
  <si>
    <t>RMB</t>
  </si>
  <si>
    <t>0</t>
  </si>
  <si>
    <t>0.00</t>
  </si>
  <si>
    <t>携程汇登国内直连</t>
  </si>
  <si>
    <t>2021-06-21 20:33:39</t>
  </si>
  <si>
    <t>否</t>
  </si>
  <si>
    <t>广州汇登信息科技有限公司</t>
  </si>
  <si>
    <t>直连</t>
  </si>
  <si>
    <t>2021-06-28</t>
  </si>
  <si>
    <t>2176168</t>
  </si>
  <si>
    <t>汉庭酒店(上海外滩江西中路店)</t>
  </si>
  <si>
    <t>2021-07-04</t>
  </si>
  <si>
    <t>302.42</t>
  </si>
  <si>
    <t>2021-06-28 19:06:53</t>
  </si>
  <si>
    <t>2021-06-30</t>
  </si>
  <si>
    <t>2178312</t>
  </si>
  <si>
    <t>上海半岛酒店</t>
  </si>
  <si>
    <t>6891.00</t>
  </si>
  <si>
    <t>2021-06-30 12:10:58</t>
  </si>
  <si>
    <t>直采</t>
  </si>
  <si>
    <t>2178643</t>
  </si>
  <si>
    <t>厦门瑞颐大酒店</t>
  </si>
  <si>
    <t>5040.00</t>
  </si>
  <si>
    <t>2021-06-30 16:23:17</t>
  </si>
  <si>
    <t>2178734</t>
  </si>
  <si>
    <t>2021-07-03</t>
  </si>
  <si>
    <t>4594.00</t>
  </si>
  <si>
    <t>2021-06-30 17:30:03</t>
  </si>
  <si>
    <t>2021-07-01</t>
  </si>
  <si>
    <t>2179489</t>
  </si>
  <si>
    <t>3397.00</t>
  </si>
  <si>
    <t>2021-07-01 12:29:00</t>
  </si>
  <si>
    <t>2180216</t>
  </si>
  <si>
    <t>东莞君汇酒店</t>
  </si>
  <si>
    <t>2021-07-01 22:30:34</t>
  </si>
  <si>
    <t>Saas酒店</t>
  </si>
  <si>
    <t>2180613</t>
  </si>
  <si>
    <t>1730.32</t>
  </si>
  <si>
    <t>2021-07-02 11:12:28</t>
  </si>
  <si>
    <t>2181138</t>
  </si>
  <si>
    <t>汉庭（杭州西湖仁和路店）</t>
  </si>
  <si>
    <t>607.86</t>
  </si>
  <si>
    <t>303.93</t>
  </si>
  <si>
    <t>-303</t>
  </si>
  <si>
    <t>2021-07-02 17:28:06</t>
  </si>
  <si>
    <t>2181984</t>
  </si>
  <si>
    <t>汉庭（北京王府井店）</t>
  </si>
  <si>
    <t>510.18</t>
  </si>
  <si>
    <t>2021-07-03 11:22:56</t>
  </si>
  <si>
    <t>2182106</t>
  </si>
  <si>
    <t>英德浈阳峡醴泉度假酒店</t>
  </si>
  <si>
    <t>2021-07-03 14:20:30</t>
  </si>
  <si>
    <t>2182219</t>
  </si>
  <si>
    <t>418.00</t>
  </si>
  <si>
    <t>2021-07-03 14:42:40</t>
  </si>
  <si>
    <t>2183141</t>
  </si>
  <si>
    <t>930.29</t>
  </si>
  <si>
    <t>2021-07-04 10:55:41</t>
  </si>
  <si>
    <t>2183203</t>
  </si>
  <si>
    <t>7天酒店(贵阳北站店)</t>
  </si>
  <si>
    <t>162.40</t>
  </si>
  <si>
    <t>2021-07-04 11:57:45</t>
  </si>
  <si>
    <t>2183296</t>
  </si>
  <si>
    <t>1860.58</t>
  </si>
  <si>
    <t>-930</t>
  </si>
  <si>
    <t>2021-07-04 13:44:31</t>
  </si>
  <si>
    <t>2183362</t>
  </si>
  <si>
    <t>汉庭酒店(重庆火车北站南广场地铁站店)</t>
  </si>
  <si>
    <t>227.59</t>
  </si>
  <si>
    <t>2021-07-04 15:07:14</t>
  </si>
  <si>
    <t>2183529</t>
  </si>
  <si>
    <t>广州怡居公寓</t>
  </si>
  <si>
    <t>65.00</t>
  </si>
  <si>
    <t>2021-07-04 19:01:39</t>
  </si>
  <si>
    <t>2183533</t>
  </si>
  <si>
    <t>2021-07-04 19:01:38</t>
  </si>
  <si>
    <t>2183655</t>
  </si>
  <si>
    <t>布丁酒店（重庆沙坪坝三峡广场步行街成渝高铁站店）</t>
  </si>
  <si>
    <t>85.21</t>
  </si>
  <si>
    <t>2021-07-04 21:12:09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</si>
</sst>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8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7" fillId="18" borderId="6" applyNumberFormat="0" applyAlignment="0" applyProtection="0">
      <alignment vertical="center"/>
    </xf>
    <xf numFmtId="0" fontId="19" fillId="18" borderId="3" applyNumberFormat="0" applyAlignment="0" applyProtection="0">
      <alignment vertical="center"/>
    </xf>
    <xf numFmtId="0" fontId="15" fillId="15" borderId="5" applyNumberForma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6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4">
      <c r="A2" s="4">
        <v>15594680271</v>
      </c>
      <c r="B2" s="4" t="s">
        <v>25</v>
      </c>
      <c r="C2" s="4" t="s">
        <v>26</v>
      </c>
      <c r="D2" s="4" t="s">
        <v>27</v>
      </c>
      <c r="E2" s="4" t="s">
        <v>28</v>
      </c>
      <c r="F2" s="5">
        <v>44379</v>
      </c>
      <c r="G2" s="5">
        <v>44382</v>
      </c>
      <c r="H2" s="4">
        <v>1</v>
      </c>
      <c r="I2" s="4">
        <v>3</v>
      </c>
      <c r="J2" s="4">
        <v>3</v>
      </c>
      <c r="K2" s="4" t="s">
        <v>29</v>
      </c>
      <c r="L2" s="4">
        <v>2244.83</v>
      </c>
      <c r="M2" s="4">
        <v>2244.83</v>
      </c>
      <c r="N2" s="4" t="s">
        <v>30</v>
      </c>
      <c r="O2" s="4" t="s">
        <v>31</v>
      </c>
      <c r="P2" s="4" t="s">
        <v>32</v>
      </c>
      <c r="Q2" s="4">
        <v>0</v>
      </c>
      <c r="R2" s="6">
        <v>44368</v>
      </c>
      <c r="S2" s="5">
        <v>44397</v>
      </c>
      <c r="T2" s="4" t="s">
        <v>33</v>
      </c>
      <c r="U2" s="4">
        <v>2244.83</v>
      </c>
      <c r="V2" s="4">
        <v>0</v>
      </c>
      <c r="W2" s="4">
        <v>2553</v>
      </c>
      <c r="X2" s="4">
        <v>2165926</v>
      </c>
    </row>
    <row r="3" s="4" customFormat="1" spans="1:24">
      <c r="A3" s="4">
        <v>15646848600</v>
      </c>
      <c r="B3" s="4" t="s">
        <v>25</v>
      </c>
      <c r="C3" s="4" t="s">
        <v>26</v>
      </c>
      <c r="D3" s="4" t="s">
        <v>34</v>
      </c>
      <c r="E3" s="4" t="s">
        <v>35</v>
      </c>
      <c r="F3" s="5">
        <v>44381</v>
      </c>
      <c r="G3" s="5">
        <v>44382</v>
      </c>
      <c r="H3" s="4">
        <v>1</v>
      </c>
      <c r="I3" s="4">
        <v>1</v>
      </c>
      <c r="J3" s="4">
        <v>1</v>
      </c>
      <c r="K3" s="4" t="s">
        <v>29</v>
      </c>
      <c r="L3" s="4">
        <v>302.42</v>
      </c>
      <c r="M3" s="4">
        <v>302.42</v>
      </c>
      <c r="N3" s="4" t="s">
        <v>36</v>
      </c>
      <c r="O3" s="4" t="s">
        <v>31</v>
      </c>
      <c r="P3" s="4" t="s">
        <v>32</v>
      </c>
      <c r="Q3" s="4">
        <v>0</v>
      </c>
      <c r="R3" s="6">
        <v>44375</v>
      </c>
      <c r="S3" s="5">
        <v>44397</v>
      </c>
      <c r="T3" s="4" t="s">
        <v>33</v>
      </c>
      <c r="U3" s="4">
        <v>302.42</v>
      </c>
      <c r="V3" s="4">
        <v>0</v>
      </c>
      <c r="W3" s="4">
        <v>0</v>
      </c>
      <c r="X3" s="4">
        <v>2176168</v>
      </c>
    </row>
    <row r="4" s="4" customFormat="1" spans="1:24">
      <c r="A4" s="4">
        <v>15657411892</v>
      </c>
      <c r="B4" s="4" t="s">
        <v>25</v>
      </c>
      <c r="C4" s="4" t="s">
        <v>26</v>
      </c>
      <c r="D4" s="4" t="s">
        <v>37</v>
      </c>
      <c r="E4" s="4" t="s">
        <v>38</v>
      </c>
      <c r="F4" s="5">
        <v>44379</v>
      </c>
      <c r="G4" s="5">
        <v>44382</v>
      </c>
      <c r="H4" s="4">
        <v>1</v>
      </c>
      <c r="I4" s="4">
        <v>3</v>
      </c>
      <c r="J4" s="4">
        <v>3</v>
      </c>
      <c r="K4" s="4" t="s">
        <v>29</v>
      </c>
      <c r="L4" s="4">
        <v>6891</v>
      </c>
      <c r="M4" s="4">
        <v>6891</v>
      </c>
      <c r="N4" s="4" t="s">
        <v>39</v>
      </c>
      <c r="O4" s="4" t="s">
        <v>31</v>
      </c>
      <c r="P4" s="4" t="s">
        <v>32</v>
      </c>
      <c r="Q4" s="4">
        <v>0</v>
      </c>
      <c r="R4" s="6">
        <v>44377</v>
      </c>
      <c r="S4" s="5">
        <v>44397</v>
      </c>
      <c r="T4" s="4" t="s">
        <v>33</v>
      </c>
      <c r="U4" s="4">
        <v>6891</v>
      </c>
      <c r="V4" s="4">
        <v>0</v>
      </c>
      <c r="W4" s="4">
        <v>0</v>
      </c>
      <c r="X4" s="4">
        <v>2178312</v>
      </c>
    </row>
    <row r="5" s="4" customFormat="1" spans="1:24">
      <c r="A5" s="4">
        <v>15661388940</v>
      </c>
      <c r="B5" s="4" t="s">
        <v>25</v>
      </c>
      <c r="C5" s="4" t="s">
        <v>26</v>
      </c>
      <c r="D5" s="4" t="s">
        <v>40</v>
      </c>
      <c r="E5" s="4" t="s">
        <v>41</v>
      </c>
      <c r="F5" s="5">
        <v>44379</v>
      </c>
      <c r="G5" s="5">
        <v>44382</v>
      </c>
      <c r="H5" s="4">
        <v>2</v>
      </c>
      <c r="I5" s="4">
        <v>3</v>
      </c>
      <c r="J5" s="4">
        <v>6</v>
      </c>
      <c r="K5" s="4" t="s">
        <v>29</v>
      </c>
      <c r="L5" s="4">
        <v>5040</v>
      </c>
      <c r="M5" s="4">
        <v>5040</v>
      </c>
      <c r="N5" s="4" t="s">
        <v>42</v>
      </c>
      <c r="O5" s="4" t="s">
        <v>31</v>
      </c>
      <c r="P5" s="4" t="s">
        <v>32</v>
      </c>
      <c r="Q5" s="4">
        <v>0</v>
      </c>
      <c r="R5" s="6">
        <v>44377</v>
      </c>
      <c r="S5" s="5">
        <v>44397</v>
      </c>
      <c r="T5" s="4" t="s">
        <v>33</v>
      </c>
      <c r="U5" s="4">
        <v>5040</v>
      </c>
      <c r="V5" s="4">
        <v>0</v>
      </c>
      <c r="W5" s="4">
        <v>0</v>
      </c>
      <c r="X5" s="4">
        <v>2178643</v>
      </c>
    </row>
    <row r="6" s="4" customFormat="1" spans="1:24">
      <c r="A6" s="4">
        <v>15661768971</v>
      </c>
      <c r="B6" s="4" t="s">
        <v>25</v>
      </c>
      <c r="C6" s="4" t="s">
        <v>26</v>
      </c>
      <c r="D6" s="4" t="s">
        <v>37</v>
      </c>
      <c r="E6" s="4" t="s">
        <v>38</v>
      </c>
      <c r="F6" s="5">
        <v>44380</v>
      </c>
      <c r="G6" s="5">
        <v>44382</v>
      </c>
      <c r="H6" s="4">
        <v>1</v>
      </c>
      <c r="I6" s="4">
        <v>2</v>
      </c>
      <c r="J6" s="4">
        <v>2</v>
      </c>
      <c r="K6" s="4" t="s">
        <v>29</v>
      </c>
      <c r="L6" s="4">
        <v>4594</v>
      </c>
      <c r="M6" s="4">
        <v>4594</v>
      </c>
      <c r="N6" s="4" t="s">
        <v>43</v>
      </c>
      <c r="O6" s="4" t="s">
        <v>31</v>
      </c>
      <c r="P6" s="4" t="s">
        <v>32</v>
      </c>
      <c r="Q6" s="4">
        <v>0</v>
      </c>
      <c r="R6" s="6">
        <v>44377</v>
      </c>
      <c r="S6" s="5">
        <v>44397</v>
      </c>
      <c r="T6" s="4" t="s">
        <v>33</v>
      </c>
      <c r="U6" s="4">
        <v>4594</v>
      </c>
      <c r="V6" s="4">
        <v>0</v>
      </c>
      <c r="W6" s="4">
        <v>0</v>
      </c>
      <c r="X6" s="4">
        <v>2178734</v>
      </c>
    </row>
    <row r="7" s="4" customFormat="1" spans="1:24">
      <c r="A7" s="4">
        <v>15665328411</v>
      </c>
      <c r="B7" s="4" t="s">
        <v>25</v>
      </c>
      <c r="C7" s="4" t="s">
        <v>26</v>
      </c>
      <c r="D7" s="4" t="s">
        <v>37</v>
      </c>
      <c r="E7" s="4" t="s">
        <v>44</v>
      </c>
      <c r="F7" s="5">
        <v>44381</v>
      </c>
      <c r="G7" s="5">
        <v>44382</v>
      </c>
      <c r="H7" s="4">
        <v>1</v>
      </c>
      <c r="I7" s="4">
        <v>1</v>
      </c>
      <c r="J7" s="4">
        <v>1</v>
      </c>
      <c r="K7" s="4" t="s">
        <v>29</v>
      </c>
      <c r="L7" s="4">
        <v>3397</v>
      </c>
      <c r="M7" s="4">
        <v>3397</v>
      </c>
      <c r="N7" s="4" t="s">
        <v>45</v>
      </c>
      <c r="O7" s="4" t="s">
        <v>31</v>
      </c>
      <c r="P7" s="4" t="s">
        <v>32</v>
      </c>
      <c r="Q7" s="4">
        <v>0</v>
      </c>
      <c r="R7" s="6">
        <v>44378</v>
      </c>
      <c r="S7" s="5">
        <v>44397</v>
      </c>
      <c r="T7" s="4" t="s">
        <v>33</v>
      </c>
      <c r="U7" s="4">
        <v>3397</v>
      </c>
      <c r="V7" s="4">
        <v>0</v>
      </c>
      <c r="W7" s="4">
        <v>37</v>
      </c>
      <c r="X7" s="4">
        <v>2179489</v>
      </c>
    </row>
    <row r="8" s="4" customFormat="1" spans="1:24">
      <c r="A8" s="4">
        <v>15671715056</v>
      </c>
      <c r="B8" s="4" t="s">
        <v>25</v>
      </c>
      <c r="C8" s="4" t="s">
        <v>26</v>
      </c>
      <c r="D8" s="4" t="s">
        <v>46</v>
      </c>
      <c r="E8" s="4" t="s">
        <v>47</v>
      </c>
      <c r="F8" s="5">
        <v>44379</v>
      </c>
      <c r="G8" s="5">
        <v>44382</v>
      </c>
      <c r="H8" s="4">
        <v>1</v>
      </c>
      <c r="I8" s="4">
        <v>3</v>
      </c>
      <c r="J8" s="4">
        <v>3</v>
      </c>
      <c r="K8" s="4" t="s">
        <v>29</v>
      </c>
      <c r="L8" s="4">
        <v>150</v>
      </c>
      <c r="M8" s="4">
        <v>150</v>
      </c>
      <c r="N8" s="4" t="s">
        <v>48</v>
      </c>
      <c r="O8" s="4" t="s">
        <v>31</v>
      </c>
      <c r="P8" s="4" t="s">
        <v>32</v>
      </c>
      <c r="Q8" s="4">
        <v>0</v>
      </c>
      <c r="R8" s="6">
        <v>44378</v>
      </c>
      <c r="S8" s="5">
        <v>44397</v>
      </c>
      <c r="T8" s="4" t="s">
        <v>33</v>
      </c>
      <c r="U8" s="4">
        <v>150</v>
      </c>
      <c r="V8" s="4">
        <v>0</v>
      </c>
      <c r="W8" s="4">
        <v>0</v>
      </c>
      <c r="X8" s="4">
        <v>2180216</v>
      </c>
    </row>
    <row r="9" s="4" customFormat="1" spans="1:24">
      <c r="A9" s="4">
        <v>15676892534</v>
      </c>
      <c r="B9" s="4" t="s">
        <v>25</v>
      </c>
      <c r="C9" s="4" t="s">
        <v>26</v>
      </c>
      <c r="D9" s="4" t="s">
        <v>27</v>
      </c>
      <c r="E9" s="4" t="s">
        <v>49</v>
      </c>
      <c r="F9" s="5">
        <v>44380</v>
      </c>
      <c r="G9" s="5">
        <v>44382</v>
      </c>
      <c r="H9" s="4">
        <v>1</v>
      </c>
      <c r="I9" s="4">
        <v>2</v>
      </c>
      <c r="J9" s="4">
        <v>2</v>
      </c>
      <c r="K9" s="4" t="s">
        <v>29</v>
      </c>
      <c r="L9" s="4">
        <v>1730.32</v>
      </c>
      <c r="M9" s="4">
        <v>1730.32</v>
      </c>
      <c r="N9" s="4" t="s">
        <v>50</v>
      </c>
      <c r="O9" s="4" t="s">
        <v>31</v>
      </c>
      <c r="P9" s="4" t="s">
        <v>32</v>
      </c>
      <c r="Q9" s="4">
        <v>0</v>
      </c>
      <c r="R9" s="6">
        <v>44379</v>
      </c>
      <c r="S9" s="5">
        <v>44397</v>
      </c>
      <c r="T9" s="4" t="s">
        <v>33</v>
      </c>
      <c r="U9" s="4">
        <v>1730.32</v>
      </c>
      <c r="V9" s="4">
        <v>0</v>
      </c>
      <c r="W9" s="4">
        <v>0</v>
      </c>
      <c r="X9" s="4">
        <v>2180613</v>
      </c>
    </row>
    <row r="10" s="4" customFormat="1" spans="1:24">
      <c r="A10" s="4">
        <v>15671715056</v>
      </c>
      <c r="B10" s="4" t="s">
        <v>25</v>
      </c>
      <c r="C10" s="4" t="s">
        <v>51</v>
      </c>
      <c r="D10" s="4" t="s">
        <v>46</v>
      </c>
      <c r="E10" s="4" t="s">
        <v>47</v>
      </c>
      <c r="F10" s="5">
        <v>44379</v>
      </c>
      <c r="G10" s="5">
        <v>44382</v>
      </c>
      <c r="H10" s="4">
        <v>1</v>
      </c>
      <c r="I10" s="4">
        <v>3</v>
      </c>
      <c r="J10" s="4">
        <v>3</v>
      </c>
      <c r="K10" s="4" t="s">
        <v>29</v>
      </c>
      <c r="L10" s="4">
        <v>-150</v>
      </c>
      <c r="M10" s="4">
        <v>-150</v>
      </c>
      <c r="N10" s="4" t="s">
        <v>48</v>
      </c>
      <c r="O10" s="4" t="s">
        <v>31</v>
      </c>
      <c r="P10" s="4" t="s">
        <v>32</v>
      </c>
      <c r="Q10" s="4">
        <v>0</v>
      </c>
      <c r="R10" s="6">
        <v>44378</v>
      </c>
      <c r="S10" s="5">
        <v>44397</v>
      </c>
      <c r="T10" s="4" t="s">
        <v>33</v>
      </c>
      <c r="U10" s="4">
        <v>-150</v>
      </c>
      <c r="V10" s="4">
        <v>0</v>
      </c>
      <c r="W10" s="4">
        <v>0</v>
      </c>
      <c r="X10" s="4">
        <v>2180216</v>
      </c>
    </row>
    <row r="11" s="4" customFormat="1" spans="1:24">
      <c r="A11" s="4">
        <v>15679196986</v>
      </c>
      <c r="B11" s="4" t="s">
        <v>25</v>
      </c>
      <c r="C11" s="4" t="s">
        <v>26</v>
      </c>
      <c r="D11" s="4" t="s">
        <v>52</v>
      </c>
      <c r="E11" s="4" t="s">
        <v>53</v>
      </c>
      <c r="F11" s="5">
        <v>44380</v>
      </c>
      <c r="G11" s="5">
        <v>44382</v>
      </c>
      <c r="H11" s="4">
        <v>1</v>
      </c>
      <c r="I11" s="4">
        <v>2</v>
      </c>
      <c r="J11" s="4">
        <v>2</v>
      </c>
      <c r="K11" s="4" t="s">
        <v>29</v>
      </c>
      <c r="L11" s="4">
        <v>607.86</v>
      </c>
      <c r="M11" s="4">
        <v>607.86</v>
      </c>
      <c r="N11" s="4" t="s">
        <v>54</v>
      </c>
      <c r="O11" s="4" t="s">
        <v>31</v>
      </c>
      <c r="P11" s="4" t="s">
        <v>32</v>
      </c>
      <c r="Q11" s="4">
        <v>0</v>
      </c>
      <c r="R11" s="6">
        <v>44379</v>
      </c>
      <c r="S11" s="5">
        <v>44397</v>
      </c>
      <c r="T11" s="4" t="s">
        <v>33</v>
      </c>
      <c r="U11" s="4">
        <v>607.86</v>
      </c>
      <c r="V11" s="4">
        <v>0</v>
      </c>
      <c r="W11" s="4">
        <v>0</v>
      </c>
      <c r="X11" s="4">
        <v>2181138</v>
      </c>
    </row>
    <row r="12" s="4" customFormat="1" spans="1:24">
      <c r="A12" s="4">
        <v>15685032430</v>
      </c>
      <c r="B12" s="4" t="s">
        <v>25</v>
      </c>
      <c r="C12" s="4" t="s">
        <v>26</v>
      </c>
      <c r="D12" s="4" t="s">
        <v>55</v>
      </c>
      <c r="E12" s="4" t="s">
        <v>56</v>
      </c>
      <c r="F12" s="5">
        <v>44381</v>
      </c>
      <c r="G12" s="5">
        <v>44382</v>
      </c>
      <c r="H12" s="4">
        <v>1</v>
      </c>
      <c r="I12" s="4">
        <v>1</v>
      </c>
      <c r="J12" s="4">
        <v>1</v>
      </c>
      <c r="K12" s="4" t="s">
        <v>29</v>
      </c>
      <c r="L12" s="4">
        <v>510.18</v>
      </c>
      <c r="M12" s="4">
        <v>510.18</v>
      </c>
      <c r="N12" s="4" t="s">
        <v>57</v>
      </c>
      <c r="O12" s="4" t="s">
        <v>31</v>
      </c>
      <c r="P12" s="4" t="s">
        <v>32</v>
      </c>
      <c r="Q12" s="4">
        <v>0</v>
      </c>
      <c r="R12" s="6">
        <v>44380</v>
      </c>
      <c r="S12" s="5">
        <v>44397</v>
      </c>
      <c r="T12" s="4" t="s">
        <v>33</v>
      </c>
      <c r="U12" s="4">
        <v>510.18</v>
      </c>
      <c r="V12" s="4">
        <v>0</v>
      </c>
      <c r="W12" s="4">
        <v>0</v>
      </c>
      <c r="X12" s="4">
        <v>2181984</v>
      </c>
    </row>
    <row r="13" s="4" customFormat="1" spans="1:24">
      <c r="A13" s="4">
        <v>15685587271</v>
      </c>
      <c r="B13" s="4" t="s">
        <v>25</v>
      </c>
      <c r="C13" s="4" t="s">
        <v>26</v>
      </c>
      <c r="D13" s="4" t="s">
        <v>58</v>
      </c>
      <c r="E13" s="4" t="s">
        <v>59</v>
      </c>
      <c r="F13" s="5">
        <v>44381</v>
      </c>
      <c r="G13" s="5">
        <v>44382</v>
      </c>
      <c r="H13" s="4">
        <v>1</v>
      </c>
      <c r="I13" s="4">
        <v>1</v>
      </c>
      <c r="J13" s="4">
        <v>1</v>
      </c>
      <c r="K13" s="4" t="s">
        <v>29</v>
      </c>
      <c r="L13" s="4">
        <v>418</v>
      </c>
      <c r="M13" s="4">
        <v>418</v>
      </c>
      <c r="N13" s="4" t="s">
        <v>60</v>
      </c>
      <c r="O13" s="4" t="s">
        <v>31</v>
      </c>
      <c r="P13" s="4" t="s">
        <v>32</v>
      </c>
      <c r="Q13" s="4">
        <v>0</v>
      </c>
      <c r="R13" s="6">
        <v>44380</v>
      </c>
      <c r="S13" s="5">
        <v>44397</v>
      </c>
      <c r="T13" s="4" t="s">
        <v>33</v>
      </c>
      <c r="U13" s="4">
        <v>418</v>
      </c>
      <c r="V13" s="4">
        <v>0</v>
      </c>
      <c r="W13" s="4">
        <v>0</v>
      </c>
      <c r="X13" s="4">
        <v>2182098</v>
      </c>
    </row>
    <row r="14" s="4" customFormat="1" spans="1:24">
      <c r="A14" s="4">
        <v>15685587271</v>
      </c>
      <c r="B14" s="4" t="s">
        <v>25</v>
      </c>
      <c r="C14" s="4" t="s">
        <v>51</v>
      </c>
      <c r="D14" s="4" t="s">
        <v>58</v>
      </c>
      <c r="E14" s="4" t="s">
        <v>59</v>
      </c>
      <c r="F14" s="5">
        <v>44381</v>
      </c>
      <c r="G14" s="5">
        <v>44382</v>
      </c>
      <c r="H14" s="4">
        <v>1</v>
      </c>
      <c r="I14" s="4">
        <v>1</v>
      </c>
      <c r="J14" s="4">
        <v>1</v>
      </c>
      <c r="K14" s="4" t="s">
        <v>29</v>
      </c>
      <c r="L14" s="4">
        <v>-418</v>
      </c>
      <c r="M14" s="4">
        <v>-418</v>
      </c>
      <c r="N14" s="4" t="s">
        <v>60</v>
      </c>
      <c r="O14" s="4" t="s">
        <v>31</v>
      </c>
      <c r="P14" s="4" t="s">
        <v>32</v>
      </c>
      <c r="Q14" s="4">
        <v>0</v>
      </c>
      <c r="R14" s="6">
        <v>44380</v>
      </c>
      <c r="S14" s="5">
        <v>44397</v>
      </c>
      <c r="T14" s="4" t="s">
        <v>33</v>
      </c>
      <c r="U14" s="4">
        <v>-418</v>
      </c>
      <c r="V14" s="4">
        <v>0</v>
      </c>
      <c r="W14" s="4">
        <v>0</v>
      </c>
      <c r="X14" s="4">
        <v>2182098</v>
      </c>
    </row>
    <row r="15" s="4" customFormat="1" spans="1:23">
      <c r="A15" s="4">
        <v>15685610005</v>
      </c>
      <c r="B15" s="4" t="s">
        <v>25</v>
      </c>
      <c r="C15" s="4" t="s">
        <v>26</v>
      </c>
      <c r="D15" s="4" t="s">
        <v>58</v>
      </c>
      <c r="E15" s="4" t="s">
        <v>59</v>
      </c>
      <c r="F15" s="5">
        <v>44381</v>
      </c>
      <c r="G15" s="5">
        <v>44382</v>
      </c>
      <c r="H15" s="4">
        <v>1</v>
      </c>
      <c r="I15" s="4">
        <v>1</v>
      </c>
      <c r="J15" s="4">
        <v>1</v>
      </c>
      <c r="K15" s="4" t="s">
        <v>29</v>
      </c>
      <c r="L15" s="4">
        <v>418</v>
      </c>
      <c r="M15" s="4">
        <v>418</v>
      </c>
      <c r="N15" s="4" t="s">
        <v>61</v>
      </c>
      <c r="O15" s="4" t="s">
        <v>31</v>
      </c>
      <c r="P15" s="4" t="s">
        <v>32</v>
      </c>
      <c r="Q15" s="4">
        <v>0</v>
      </c>
      <c r="R15" s="6">
        <v>44380</v>
      </c>
      <c r="S15" s="5">
        <v>44397</v>
      </c>
      <c r="T15" s="4" t="s">
        <v>33</v>
      </c>
      <c r="U15" s="4">
        <v>418</v>
      </c>
      <c r="V15" s="4">
        <v>0</v>
      </c>
      <c r="W15" s="4">
        <v>0</v>
      </c>
    </row>
    <row r="16" s="4" customFormat="1" spans="1:24">
      <c r="A16" s="4">
        <v>15686059936</v>
      </c>
      <c r="B16" s="4" t="s">
        <v>25</v>
      </c>
      <c r="C16" s="4" t="s">
        <v>26</v>
      </c>
      <c r="D16" s="4" t="s">
        <v>58</v>
      </c>
      <c r="E16" s="4" t="s">
        <v>59</v>
      </c>
      <c r="F16" s="5">
        <v>44381</v>
      </c>
      <c r="G16" s="5">
        <v>44382</v>
      </c>
      <c r="H16" s="4">
        <v>1</v>
      </c>
      <c r="I16" s="4">
        <v>1</v>
      </c>
      <c r="J16" s="4">
        <v>1</v>
      </c>
      <c r="K16" s="4" t="s">
        <v>29</v>
      </c>
      <c r="L16" s="4">
        <v>418</v>
      </c>
      <c r="M16" s="4">
        <v>418</v>
      </c>
      <c r="N16" s="4" t="s">
        <v>61</v>
      </c>
      <c r="O16" s="4" t="s">
        <v>31</v>
      </c>
      <c r="P16" s="4" t="s">
        <v>32</v>
      </c>
      <c r="Q16" s="4">
        <v>0</v>
      </c>
      <c r="R16" s="6">
        <v>44380</v>
      </c>
      <c r="S16" s="5">
        <v>44397</v>
      </c>
      <c r="T16" s="4" t="s">
        <v>33</v>
      </c>
      <c r="U16" s="4">
        <v>418</v>
      </c>
      <c r="V16" s="4">
        <v>0</v>
      </c>
      <c r="W16" s="4">
        <v>0</v>
      </c>
      <c r="X16" s="4">
        <v>2182219</v>
      </c>
    </row>
    <row r="17" s="4" customFormat="1" spans="1:23">
      <c r="A17" s="4">
        <v>15685610005</v>
      </c>
      <c r="B17" s="4" t="s">
        <v>25</v>
      </c>
      <c r="C17" s="4" t="s">
        <v>51</v>
      </c>
      <c r="D17" s="4" t="s">
        <v>58</v>
      </c>
      <c r="E17" s="4" t="s">
        <v>59</v>
      </c>
      <c r="F17" s="5">
        <v>44381</v>
      </c>
      <c r="G17" s="5">
        <v>44382</v>
      </c>
      <c r="H17" s="4">
        <v>1</v>
      </c>
      <c r="I17" s="4">
        <v>1</v>
      </c>
      <c r="J17" s="4">
        <v>1</v>
      </c>
      <c r="K17" s="4" t="s">
        <v>29</v>
      </c>
      <c r="L17" s="4">
        <v>-418</v>
      </c>
      <c r="M17" s="4">
        <v>-418</v>
      </c>
      <c r="N17" s="4" t="s">
        <v>61</v>
      </c>
      <c r="O17" s="4" t="s">
        <v>31</v>
      </c>
      <c r="P17" s="4" t="s">
        <v>32</v>
      </c>
      <c r="Q17" s="4">
        <v>0</v>
      </c>
      <c r="R17" s="6">
        <v>44380</v>
      </c>
      <c r="S17" s="5">
        <v>44397</v>
      </c>
      <c r="T17" s="4" t="s">
        <v>33</v>
      </c>
      <c r="U17" s="4">
        <v>-418</v>
      </c>
      <c r="V17" s="4">
        <v>0</v>
      </c>
      <c r="W17" s="4">
        <v>0</v>
      </c>
    </row>
    <row r="18" s="4" customFormat="1" spans="1:24">
      <c r="A18" s="4">
        <v>15692936338</v>
      </c>
      <c r="B18" s="4" t="s">
        <v>25</v>
      </c>
      <c r="C18" s="4" t="s">
        <v>26</v>
      </c>
      <c r="D18" s="4" t="s">
        <v>27</v>
      </c>
      <c r="E18" s="4" t="s">
        <v>49</v>
      </c>
      <c r="F18" s="5">
        <v>44381</v>
      </c>
      <c r="G18" s="5">
        <v>44382</v>
      </c>
      <c r="H18" s="4">
        <v>1</v>
      </c>
      <c r="I18" s="4">
        <v>1</v>
      </c>
      <c r="J18" s="4">
        <v>1</v>
      </c>
      <c r="K18" s="4" t="s">
        <v>29</v>
      </c>
      <c r="L18" s="4">
        <v>930.29</v>
      </c>
      <c r="M18" s="4">
        <v>930.29</v>
      </c>
      <c r="N18" s="4" t="s">
        <v>62</v>
      </c>
      <c r="O18" s="4" t="s">
        <v>31</v>
      </c>
      <c r="P18" s="4" t="s">
        <v>32</v>
      </c>
      <c r="Q18" s="4">
        <v>0</v>
      </c>
      <c r="R18" s="6">
        <v>44381</v>
      </c>
      <c r="S18" s="5">
        <v>44397</v>
      </c>
      <c r="T18" s="4" t="s">
        <v>33</v>
      </c>
      <c r="U18" s="4">
        <v>930.29</v>
      </c>
      <c r="V18" s="4">
        <v>0</v>
      </c>
      <c r="W18" s="4">
        <v>0</v>
      </c>
      <c r="X18" s="4">
        <v>2183141</v>
      </c>
    </row>
    <row r="19" s="4" customFormat="1" spans="1:24">
      <c r="A19" s="4">
        <v>15693238845</v>
      </c>
      <c r="B19" s="4" t="s">
        <v>25</v>
      </c>
      <c r="C19" s="4" t="s">
        <v>26</v>
      </c>
      <c r="D19" s="4" t="s">
        <v>63</v>
      </c>
      <c r="E19" s="4" t="s">
        <v>64</v>
      </c>
      <c r="F19" s="5">
        <v>44381</v>
      </c>
      <c r="G19" s="5">
        <v>44382</v>
      </c>
      <c r="H19" s="4">
        <v>1</v>
      </c>
      <c r="I19" s="4">
        <v>1</v>
      </c>
      <c r="J19" s="4">
        <v>1</v>
      </c>
      <c r="K19" s="4" t="s">
        <v>29</v>
      </c>
      <c r="L19" s="4">
        <v>162.4</v>
      </c>
      <c r="M19" s="4">
        <v>162.4</v>
      </c>
      <c r="N19" s="4" t="s">
        <v>65</v>
      </c>
      <c r="O19" s="4" t="s">
        <v>31</v>
      </c>
      <c r="P19" s="4" t="s">
        <v>32</v>
      </c>
      <c r="Q19" s="4">
        <v>0</v>
      </c>
      <c r="R19" s="6">
        <v>44381</v>
      </c>
      <c r="S19" s="5">
        <v>44397</v>
      </c>
      <c r="T19" s="4" t="s">
        <v>33</v>
      </c>
      <c r="U19" s="4">
        <v>162.4</v>
      </c>
      <c r="V19" s="4">
        <v>0</v>
      </c>
      <c r="W19" s="4">
        <v>0</v>
      </c>
      <c r="X19" s="4">
        <v>2183203</v>
      </c>
    </row>
    <row r="20" s="4" customFormat="1" spans="1:24">
      <c r="A20" s="4">
        <v>15679196986</v>
      </c>
      <c r="B20" s="4" t="s">
        <v>25</v>
      </c>
      <c r="C20" s="4" t="s">
        <v>66</v>
      </c>
      <c r="D20" s="4" t="s">
        <v>52</v>
      </c>
      <c r="E20" s="4" t="s">
        <v>53</v>
      </c>
      <c r="F20" s="5">
        <v>44380</v>
      </c>
      <c r="G20" s="5">
        <v>44382</v>
      </c>
      <c r="H20" s="4">
        <v>1</v>
      </c>
      <c r="I20" s="4">
        <v>2</v>
      </c>
      <c r="J20" s="4">
        <v>2</v>
      </c>
      <c r="K20" s="4" t="s">
        <v>29</v>
      </c>
      <c r="L20" s="4">
        <v>-256.1</v>
      </c>
      <c r="M20" s="4">
        <v>-256.1</v>
      </c>
      <c r="N20" s="4" t="s">
        <v>54</v>
      </c>
      <c r="O20" s="4" t="s">
        <v>31</v>
      </c>
      <c r="P20" s="4" t="s">
        <v>32</v>
      </c>
      <c r="Q20" s="4">
        <v>0</v>
      </c>
      <c r="R20" s="6">
        <v>44379</v>
      </c>
      <c r="S20" s="5">
        <v>44397</v>
      </c>
      <c r="T20" s="4" t="s">
        <v>33</v>
      </c>
      <c r="U20" s="4">
        <v>-256.1</v>
      </c>
      <c r="V20" s="4">
        <v>0</v>
      </c>
      <c r="W20" s="4">
        <v>0</v>
      </c>
      <c r="X20" s="4">
        <v>2181138</v>
      </c>
    </row>
    <row r="21" s="4" customFormat="1" spans="1:24">
      <c r="A21" s="4">
        <v>15693743471</v>
      </c>
      <c r="B21" s="4" t="s">
        <v>25</v>
      </c>
      <c r="C21" s="4" t="s">
        <v>26</v>
      </c>
      <c r="D21" s="4" t="s">
        <v>27</v>
      </c>
      <c r="E21" s="4" t="s">
        <v>67</v>
      </c>
      <c r="F21" s="5">
        <v>44381</v>
      </c>
      <c r="G21" s="5">
        <v>44382</v>
      </c>
      <c r="H21" s="4">
        <v>2</v>
      </c>
      <c r="I21" s="4">
        <v>1</v>
      </c>
      <c r="J21" s="4">
        <v>2</v>
      </c>
      <c r="K21" s="4" t="s">
        <v>29</v>
      </c>
      <c r="L21" s="4">
        <v>1860.58</v>
      </c>
      <c r="M21" s="4">
        <v>1860.58</v>
      </c>
      <c r="N21" s="4" t="s">
        <v>68</v>
      </c>
      <c r="O21" s="4" t="s">
        <v>31</v>
      </c>
      <c r="P21" s="4" t="s">
        <v>32</v>
      </c>
      <c r="Q21" s="4">
        <v>0</v>
      </c>
      <c r="R21" s="6">
        <v>44381</v>
      </c>
      <c r="S21" s="5">
        <v>44397</v>
      </c>
      <c r="T21" s="4" t="s">
        <v>33</v>
      </c>
      <c r="U21" s="4">
        <v>1860.58</v>
      </c>
      <c r="V21" s="4">
        <v>0</v>
      </c>
      <c r="W21" s="4">
        <v>0</v>
      </c>
      <c r="X21" s="4">
        <v>2183296</v>
      </c>
    </row>
    <row r="22" s="4" customFormat="1" spans="1:24">
      <c r="A22" s="4">
        <v>15697124186</v>
      </c>
      <c r="B22" s="4" t="s">
        <v>25</v>
      </c>
      <c r="C22" s="4" t="s">
        <v>26</v>
      </c>
      <c r="D22" s="4" t="s">
        <v>69</v>
      </c>
      <c r="E22" s="4" t="s">
        <v>70</v>
      </c>
      <c r="F22" s="5">
        <v>44381</v>
      </c>
      <c r="G22" s="5">
        <v>44382</v>
      </c>
      <c r="H22" s="4">
        <v>1</v>
      </c>
      <c r="I22" s="4">
        <v>1</v>
      </c>
      <c r="J22" s="4">
        <v>1</v>
      </c>
      <c r="K22" s="4" t="s">
        <v>29</v>
      </c>
      <c r="L22" s="4">
        <v>227.59</v>
      </c>
      <c r="M22" s="4">
        <v>227.59</v>
      </c>
      <c r="N22" s="4" t="s">
        <v>71</v>
      </c>
      <c r="O22" s="4" t="s">
        <v>31</v>
      </c>
      <c r="P22" s="4" t="s">
        <v>32</v>
      </c>
      <c r="Q22" s="4">
        <v>0</v>
      </c>
      <c r="R22" s="6">
        <v>44381</v>
      </c>
      <c r="S22" s="5">
        <v>44397</v>
      </c>
      <c r="T22" s="4" t="s">
        <v>33</v>
      </c>
      <c r="U22" s="4">
        <v>227.59</v>
      </c>
      <c r="V22" s="4">
        <v>0</v>
      </c>
      <c r="W22" s="4">
        <v>0</v>
      </c>
      <c r="X22" s="4">
        <v>2183362</v>
      </c>
    </row>
    <row r="23" s="4" customFormat="1" spans="1:23">
      <c r="A23" s="4">
        <v>15698476162</v>
      </c>
      <c r="B23" s="4" t="s">
        <v>25</v>
      </c>
      <c r="C23" s="4" t="s">
        <v>26</v>
      </c>
      <c r="D23" s="4" t="s">
        <v>72</v>
      </c>
      <c r="E23" s="4" t="s">
        <v>73</v>
      </c>
      <c r="F23" s="5">
        <v>44381</v>
      </c>
      <c r="G23" s="5">
        <v>44382</v>
      </c>
      <c r="H23" s="4">
        <v>1</v>
      </c>
      <c r="I23" s="4">
        <v>1</v>
      </c>
      <c r="J23" s="4">
        <v>1</v>
      </c>
      <c r="K23" s="4" t="s">
        <v>29</v>
      </c>
      <c r="L23" s="4">
        <v>65</v>
      </c>
      <c r="M23" s="4">
        <v>65</v>
      </c>
      <c r="N23" s="4" t="s">
        <v>74</v>
      </c>
      <c r="O23" s="4" t="s">
        <v>31</v>
      </c>
      <c r="P23" s="4" t="s">
        <v>32</v>
      </c>
      <c r="Q23" s="4">
        <v>0</v>
      </c>
      <c r="R23" s="6">
        <v>44381</v>
      </c>
      <c r="S23" s="5">
        <v>44397</v>
      </c>
      <c r="T23" s="4" t="s">
        <v>33</v>
      </c>
      <c r="U23" s="4">
        <v>65</v>
      </c>
      <c r="V23" s="4">
        <v>0</v>
      </c>
      <c r="W23" s="4">
        <v>0</v>
      </c>
    </row>
    <row r="24" s="4" customFormat="1" spans="1:24">
      <c r="A24" s="4">
        <v>15698480959</v>
      </c>
      <c r="B24" s="4" t="s">
        <v>25</v>
      </c>
      <c r="C24" s="4" t="s">
        <v>26</v>
      </c>
      <c r="D24" s="4" t="s">
        <v>72</v>
      </c>
      <c r="E24" s="4" t="s">
        <v>73</v>
      </c>
      <c r="F24" s="5">
        <v>44381</v>
      </c>
      <c r="G24" s="5">
        <v>44382</v>
      </c>
      <c r="H24" s="4">
        <v>1</v>
      </c>
      <c r="I24" s="4">
        <v>1</v>
      </c>
      <c r="J24" s="4">
        <v>1</v>
      </c>
      <c r="K24" s="4" t="s">
        <v>29</v>
      </c>
      <c r="L24" s="4">
        <v>65</v>
      </c>
      <c r="M24" s="4">
        <v>65</v>
      </c>
      <c r="N24" s="4" t="s">
        <v>75</v>
      </c>
      <c r="O24" s="4" t="s">
        <v>31</v>
      </c>
      <c r="P24" s="4" t="s">
        <v>32</v>
      </c>
      <c r="Q24" s="4">
        <v>0</v>
      </c>
      <c r="R24" s="6">
        <v>44381</v>
      </c>
      <c r="S24" s="5">
        <v>44397</v>
      </c>
      <c r="T24" s="4" t="s">
        <v>33</v>
      </c>
      <c r="U24" s="4">
        <v>65</v>
      </c>
      <c r="V24" s="4">
        <v>0</v>
      </c>
      <c r="W24" s="4">
        <v>0</v>
      </c>
      <c r="X24" s="4">
        <v>2183533</v>
      </c>
    </row>
    <row r="25" s="4" customFormat="1" spans="1:24">
      <c r="A25" s="4">
        <v>15699161107</v>
      </c>
      <c r="B25" s="4" t="s">
        <v>25</v>
      </c>
      <c r="C25" s="4" t="s">
        <v>26</v>
      </c>
      <c r="D25" s="4" t="s">
        <v>76</v>
      </c>
      <c r="E25" s="4" t="s">
        <v>77</v>
      </c>
      <c r="F25" s="5">
        <v>44381</v>
      </c>
      <c r="G25" s="5">
        <v>44382</v>
      </c>
      <c r="H25" s="4">
        <v>1</v>
      </c>
      <c r="I25" s="4">
        <v>1</v>
      </c>
      <c r="J25" s="4">
        <v>1</v>
      </c>
      <c r="K25" s="4" t="s">
        <v>29</v>
      </c>
      <c r="L25" s="4">
        <v>85.21</v>
      </c>
      <c r="M25" s="4">
        <v>85.21</v>
      </c>
      <c r="N25" s="4" t="s">
        <v>78</v>
      </c>
      <c r="O25" s="4" t="s">
        <v>31</v>
      </c>
      <c r="P25" s="4" t="s">
        <v>32</v>
      </c>
      <c r="Q25" s="4">
        <v>0</v>
      </c>
      <c r="R25" s="6">
        <v>44381</v>
      </c>
      <c r="S25" s="5">
        <v>44397</v>
      </c>
      <c r="T25" s="4" t="s">
        <v>33</v>
      </c>
      <c r="U25" s="4">
        <v>85.21</v>
      </c>
      <c r="V25" s="4">
        <v>0</v>
      </c>
      <c r="W25" s="4">
        <v>0</v>
      </c>
      <c r="X25" s="4">
        <v>2183655</v>
      </c>
    </row>
    <row r="26" s="4" customFormat="1" spans="1:24">
      <c r="A26" s="4">
        <v>15693743471</v>
      </c>
      <c r="B26" s="4" t="s">
        <v>25</v>
      </c>
      <c r="C26" s="4" t="s">
        <v>66</v>
      </c>
      <c r="D26" s="4" t="s">
        <v>27</v>
      </c>
      <c r="E26" s="4" t="s">
        <v>67</v>
      </c>
      <c r="F26" s="5">
        <v>44381</v>
      </c>
      <c r="G26" s="5">
        <v>44382</v>
      </c>
      <c r="H26" s="4">
        <v>2</v>
      </c>
      <c r="I26" s="4">
        <v>1</v>
      </c>
      <c r="J26" s="4">
        <v>2</v>
      </c>
      <c r="K26" s="4" t="s">
        <v>29</v>
      </c>
      <c r="L26" s="4">
        <v>-930.29</v>
      </c>
      <c r="M26" s="4">
        <v>-930.29</v>
      </c>
      <c r="N26" s="4" t="s">
        <v>68</v>
      </c>
      <c r="O26" s="4" t="s">
        <v>31</v>
      </c>
      <c r="P26" s="4" t="s">
        <v>32</v>
      </c>
      <c r="Q26" s="4">
        <v>0</v>
      </c>
      <c r="R26" s="6">
        <v>44381</v>
      </c>
      <c r="S26" s="5">
        <v>44397</v>
      </c>
      <c r="T26" s="4" t="s">
        <v>33</v>
      </c>
      <c r="U26" s="4">
        <v>-930.29</v>
      </c>
      <c r="V26" s="4">
        <v>0</v>
      </c>
      <c r="W26" s="4">
        <v>0</v>
      </c>
      <c r="X26" s="4">
        <v>2183296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A27" sqref="A27:A30"/>
    </sheetView>
  </sheetViews>
  <sheetFormatPr defaultColWidth="9" defaultRowHeight="13.5"/>
  <cols>
    <col min="1" max="1" width="12" style="4" customWidth="1"/>
    <col min="2" max="4" width="9.375" style="4"/>
    <col min="5" max="6" width="9" style="4"/>
    <col min="7" max="7" width="9.375" style="4"/>
    <col min="8" max="1636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79</v>
      </c>
    </row>
    <row r="2" s="4" customFormat="1" spans="1:9">
      <c r="A2" s="4">
        <v>15594680271</v>
      </c>
      <c r="B2" s="5">
        <v>44379</v>
      </c>
      <c r="C2" s="5">
        <v>44382</v>
      </c>
      <c r="D2" s="4">
        <v>2244.83</v>
      </c>
      <c r="E2" s="4" t="str">
        <f>VLOOKUP(A2,HOP!A:L,12,0)</f>
        <v>2244.83</v>
      </c>
      <c r="F2" s="4" t="str">
        <f>VLOOKUP(A2,HOP!A:C,3,0)</f>
        <v>2165926</v>
      </c>
      <c r="G2" s="4">
        <f>D2-E2</f>
        <v>0</v>
      </c>
      <c r="H2" s="4" t="str">
        <f>$H$1&amp;F2</f>
        <v>，2165926</v>
      </c>
      <c r="I2" s="4" t="str">
        <f>VLOOKUP(A2,HOP!A:T,20,0)</f>
        <v>直连</v>
      </c>
    </row>
    <row r="3" s="4" customFormat="1" spans="1:9">
      <c r="A3" s="4">
        <v>15646848600</v>
      </c>
      <c r="B3" s="5">
        <v>44381</v>
      </c>
      <c r="C3" s="5">
        <v>44382</v>
      </c>
      <c r="D3" s="4">
        <v>302.42</v>
      </c>
      <c r="E3" s="4" t="str">
        <f>VLOOKUP(A3,HOP!A:L,12,0)</f>
        <v>302.42</v>
      </c>
      <c r="F3" s="4" t="str">
        <f>VLOOKUP(A3,HOP!A:C,3,0)</f>
        <v>2176168</v>
      </c>
      <c r="G3" s="4">
        <f>D3-E3</f>
        <v>0</v>
      </c>
      <c r="H3" s="4" t="str">
        <f>$H$1&amp;F3</f>
        <v>，2176168</v>
      </c>
      <c r="I3" s="4" t="str">
        <f>VLOOKUP(A3,HOP!A:T,20,0)</f>
        <v>直连</v>
      </c>
    </row>
    <row r="4" s="4" customFormat="1" spans="1:9">
      <c r="A4" s="4">
        <v>15657411892</v>
      </c>
      <c r="B4" s="5">
        <v>44379</v>
      </c>
      <c r="C4" s="5">
        <v>44382</v>
      </c>
      <c r="D4" s="4">
        <v>6891</v>
      </c>
      <c r="E4" s="4" t="str">
        <f>VLOOKUP(A4,HOP!A:L,12,0)</f>
        <v>6891.00</v>
      </c>
      <c r="F4" s="4" t="str">
        <f>VLOOKUP(A4,HOP!A:C,3,0)</f>
        <v>2178312</v>
      </c>
      <c r="G4" s="4">
        <f>D4-E4</f>
        <v>0</v>
      </c>
      <c r="H4" s="4" t="str">
        <f>$H$1&amp;F4</f>
        <v>，2178312</v>
      </c>
      <c r="I4" s="4" t="str">
        <f>VLOOKUP(A4,HOP!A:T,20,0)</f>
        <v>直采</v>
      </c>
    </row>
    <row r="5" s="4" customFormat="1" spans="1:9">
      <c r="A5" s="4">
        <v>15661388940</v>
      </c>
      <c r="B5" s="5">
        <v>44379</v>
      </c>
      <c r="C5" s="5">
        <v>44382</v>
      </c>
      <c r="D5" s="4">
        <v>5040</v>
      </c>
      <c r="E5" s="4" t="str">
        <f>VLOOKUP(A5,HOP!A:L,12,0)</f>
        <v>5040.00</v>
      </c>
      <c r="F5" s="4" t="str">
        <f>VLOOKUP(A5,HOP!A:C,3,0)</f>
        <v>2178643</v>
      </c>
      <c r="G5" s="4">
        <f>D5-E5</f>
        <v>0</v>
      </c>
      <c r="H5" s="4" t="str">
        <f>$H$1&amp;F5</f>
        <v>，2178643</v>
      </c>
      <c r="I5" s="4" t="str">
        <f>VLOOKUP(A5,HOP!A:T,20,0)</f>
        <v>直采</v>
      </c>
    </row>
    <row r="6" s="4" customFormat="1" spans="1:9">
      <c r="A6" s="4">
        <v>15661768971</v>
      </c>
      <c r="B6" s="5">
        <v>44380</v>
      </c>
      <c r="C6" s="5">
        <v>44382</v>
      </c>
      <c r="D6" s="4">
        <v>4594</v>
      </c>
      <c r="E6" s="4" t="str">
        <f>VLOOKUP(A6,HOP!A:L,12,0)</f>
        <v>4594.00</v>
      </c>
      <c r="F6" s="4" t="str">
        <f>VLOOKUP(A6,HOP!A:C,3,0)</f>
        <v>2178734</v>
      </c>
      <c r="G6" s="4">
        <f>D6-E6</f>
        <v>0</v>
      </c>
      <c r="H6" s="4" t="str">
        <f>$H$1&amp;F6</f>
        <v>，2178734</v>
      </c>
      <c r="I6" s="4" t="str">
        <f>VLOOKUP(A6,HOP!A:T,20,0)</f>
        <v>直采</v>
      </c>
    </row>
    <row r="7" s="4" customFormat="1" spans="1:9">
      <c r="A7" s="4">
        <v>15665328411</v>
      </c>
      <c r="B7" s="5">
        <v>44381</v>
      </c>
      <c r="C7" s="5">
        <v>44382</v>
      </c>
      <c r="D7" s="4">
        <v>3397</v>
      </c>
      <c r="E7" s="4" t="str">
        <f>VLOOKUP(A7,HOP!A:L,12,0)</f>
        <v>3397.00</v>
      </c>
      <c r="F7" s="4" t="str">
        <f>VLOOKUP(A7,HOP!A:C,3,0)</f>
        <v>2179489</v>
      </c>
      <c r="G7" s="4">
        <f>D7-E7</f>
        <v>0</v>
      </c>
      <c r="H7" s="4" t="str">
        <f>$H$1&amp;F7</f>
        <v>，2179489</v>
      </c>
      <c r="I7" s="4" t="str">
        <f>VLOOKUP(A7,HOP!A:T,20,0)</f>
        <v>直采</v>
      </c>
    </row>
    <row r="8" s="4" customFormat="1" hidden="1" spans="1:9">
      <c r="A8" s="4">
        <v>15671715056</v>
      </c>
      <c r="B8" s="5">
        <v>44379</v>
      </c>
      <c r="C8" s="5">
        <v>44382</v>
      </c>
      <c r="D8" s="4">
        <v>0</v>
      </c>
      <c r="E8" s="4" t="str">
        <f>VLOOKUP(A8,HOP!A:L,12,0)</f>
        <v>0.00</v>
      </c>
      <c r="F8" s="4" t="str">
        <f>VLOOKUP(A8,HOP!A:C,3,0)</f>
        <v>2180216</v>
      </c>
      <c r="G8" s="4">
        <f>D8-E8</f>
        <v>0</v>
      </c>
      <c r="H8" s="4" t="str">
        <f>$H$1&amp;F8</f>
        <v>，2180216</v>
      </c>
      <c r="I8" s="4" t="str">
        <f>VLOOKUP(A8,HOP!A:T,20,0)</f>
        <v>Saas酒店</v>
      </c>
    </row>
    <row r="9" s="4" customFormat="1" spans="1:9">
      <c r="A9" s="4">
        <v>15676892534</v>
      </c>
      <c r="B9" s="5">
        <v>44380</v>
      </c>
      <c r="C9" s="5">
        <v>44382</v>
      </c>
      <c r="D9" s="4">
        <v>1730.32</v>
      </c>
      <c r="E9" s="4" t="str">
        <f>VLOOKUP(A9,HOP!A:L,12,0)</f>
        <v>1730.32</v>
      </c>
      <c r="F9" s="4" t="str">
        <f>VLOOKUP(A9,HOP!A:C,3,0)</f>
        <v>2180613</v>
      </c>
      <c r="G9" s="4">
        <f>D9-E9</f>
        <v>0</v>
      </c>
      <c r="H9" s="4" t="str">
        <f>$H$1&amp;F9</f>
        <v>，2180613</v>
      </c>
      <c r="I9" s="4" t="str">
        <f>VLOOKUP(A9,HOP!A:T,20,0)</f>
        <v>直连</v>
      </c>
    </row>
    <row r="10" s="4" customFormat="1" spans="1:9">
      <c r="A10" s="4">
        <v>15679196986</v>
      </c>
      <c r="B10" s="5">
        <v>44380</v>
      </c>
      <c r="C10" s="5">
        <v>44382</v>
      </c>
      <c r="D10" s="4">
        <v>351.76</v>
      </c>
      <c r="E10" s="4">
        <v>351.76</v>
      </c>
      <c r="F10" s="4" t="str">
        <f>VLOOKUP(A10,HOP!A:C,3,0)</f>
        <v>2181138</v>
      </c>
      <c r="G10" s="4">
        <f>D10-E10</f>
        <v>0</v>
      </c>
      <c r="H10" s="4" t="str">
        <f>$H$1&amp;F10</f>
        <v>，2181138</v>
      </c>
      <c r="I10" s="4" t="str">
        <f>VLOOKUP(A10,HOP!A:T,20,0)</f>
        <v>直连</v>
      </c>
    </row>
    <row r="11" s="4" customFormat="1" spans="1:9">
      <c r="A11" s="4">
        <v>15685032430</v>
      </c>
      <c r="B11" s="5">
        <v>44381</v>
      </c>
      <c r="C11" s="5">
        <v>44382</v>
      </c>
      <c r="D11" s="4">
        <v>510.18</v>
      </c>
      <c r="E11" s="4" t="str">
        <f>VLOOKUP(A11,HOP!A:L,12,0)</f>
        <v>510.18</v>
      </c>
      <c r="F11" s="4" t="str">
        <f>VLOOKUP(A11,HOP!A:C,3,0)</f>
        <v>2181984</v>
      </c>
      <c r="G11" s="4">
        <f>D11-E11</f>
        <v>0</v>
      </c>
      <c r="H11" s="4" t="str">
        <f>$H$1&amp;F11</f>
        <v>，2181984</v>
      </c>
      <c r="I11" s="4" t="str">
        <f>VLOOKUP(A11,HOP!A:T,20,0)</f>
        <v>直连</v>
      </c>
    </row>
    <row r="12" s="4" customFormat="1" hidden="1" spans="1:9">
      <c r="A12" s="4">
        <v>15685587271</v>
      </c>
      <c r="B12" s="5">
        <v>44381</v>
      </c>
      <c r="C12" s="5">
        <v>44382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>D12-E12</f>
        <v>#N/A</v>
      </c>
      <c r="H12" s="4" t="e">
        <f>$H$1&amp;F12</f>
        <v>#N/A</v>
      </c>
      <c r="I12" s="4" t="e">
        <f>VLOOKUP(A12,HOP!A:T,20,0)</f>
        <v>#N/A</v>
      </c>
    </row>
    <row r="13" s="4" customFormat="1" hidden="1" spans="1:9">
      <c r="A13" s="4">
        <v>15685610005</v>
      </c>
      <c r="B13" s="5">
        <v>44381</v>
      </c>
      <c r="C13" s="5">
        <v>44382</v>
      </c>
      <c r="D13" s="4">
        <v>0</v>
      </c>
      <c r="E13" s="4" t="str">
        <f>VLOOKUP(A13,HOP!A:L,12,0)</f>
        <v>0.00</v>
      </c>
      <c r="F13" s="4" t="str">
        <f>VLOOKUP(A13,HOP!A:C,3,0)</f>
        <v>2182106</v>
      </c>
      <c r="G13" s="4">
        <f>D13-E13</f>
        <v>0</v>
      </c>
      <c r="H13" s="4" t="str">
        <f>$H$1&amp;F13</f>
        <v>，2182106</v>
      </c>
      <c r="I13" s="4" t="str">
        <f>VLOOKUP(A13,HOP!A:T,20,0)</f>
        <v>Saas酒店</v>
      </c>
    </row>
    <row r="14" s="4" customFormat="1" spans="1:9">
      <c r="A14" s="4">
        <v>15686059936</v>
      </c>
      <c r="B14" s="5">
        <v>44381</v>
      </c>
      <c r="C14" s="5">
        <v>44382</v>
      </c>
      <c r="D14" s="4">
        <v>418</v>
      </c>
      <c r="E14" s="4" t="str">
        <f>VLOOKUP(A14,HOP!A:L,12,0)</f>
        <v>418.00</v>
      </c>
      <c r="F14" s="4" t="str">
        <f>VLOOKUP(A14,HOP!A:C,3,0)</f>
        <v>2182219</v>
      </c>
      <c r="G14" s="4">
        <f>D14-E14</f>
        <v>0</v>
      </c>
      <c r="H14" s="4" t="str">
        <f>$H$1&amp;F14</f>
        <v>，2182219</v>
      </c>
      <c r="I14" s="4" t="str">
        <f>VLOOKUP(A14,HOP!A:T,20,0)</f>
        <v>Saas酒店</v>
      </c>
    </row>
    <row r="15" s="4" customFormat="1" spans="1:9">
      <c r="A15" s="4">
        <v>15692936338</v>
      </c>
      <c r="B15" s="5">
        <v>44381</v>
      </c>
      <c r="C15" s="5">
        <v>44382</v>
      </c>
      <c r="D15" s="4">
        <v>930.29</v>
      </c>
      <c r="E15" s="4" t="str">
        <f>VLOOKUP(A15,HOP!A:L,12,0)</f>
        <v>930.29</v>
      </c>
      <c r="F15" s="4" t="str">
        <f>VLOOKUP(A15,HOP!A:C,3,0)</f>
        <v>2183141</v>
      </c>
      <c r="G15" s="4">
        <f>D15-E15</f>
        <v>0</v>
      </c>
      <c r="H15" s="4" t="str">
        <f>$H$1&amp;F15</f>
        <v>，2183141</v>
      </c>
      <c r="I15" s="4" t="str">
        <f>VLOOKUP(A15,HOP!A:T,20,0)</f>
        <v>直连</v>
      </c>
    </row>
    <row r="16" s="4" customFormat="1" spans="1:9">
      <c r="A16" s="4">
        <v>15693238845</v>
      </c>
      <c r="B16" s="5">
        <v>44381</v>
      </c>
      <c r="C16" s="5">
        <v>44382</v>
      </c>
      <c r="D16" s="4">
        <v>162.4</v>
      </c>
      <c r="E16" s="4" t="str">
        <f>VLOOKUP(A16,HOP!A:L,12,0)</f>
        <v>162.40</v>
      </c>
      <c r="F16" s="4" t="str">
        <f>VLOOKUP(A16,HOP!A:C,3,0)</f>
        <v>2183203</v>
      </c>
      <c r="G16" s="4">
        <f>D16-E16</f>
        <v>0</v>
      </c>
      <c r="H16" s="4" t="str">
        <f>$H$1&amp;F16</f>
        <v>，2183203</v>
      </c>
      <c r="I16" s="4" t="str">
        <f>VLOOKUP(A16,HOP!A:T,20,0)</f>
        <v>直连</v>
      </c>
    </row>
    <row r="17" s="4" customFormat="1" spans="1:9">
      <c r="A17" s="4">
        <v>15693743471</v>
      </c>
      <c r="B17" s="5">
        <v>44381</v>
      </c>
      <c r="C17" s="5">
        <v>44382</v>
      </c>
      <c r="D17" s="4">
        <v>930.29</v>
      </c>
      <c r="E17" s="4" t="str">
        <f>VLOOKUP(A17,HOP!A:L,12,0)</f>
        <v>930.29</v>
      </c>
      <c r="F17" s="4" t="str">
        <f>VLOOKUP(A17,HOP!A:C,3,0)</f>
        <v>2183296</v>
      </c>
      <c r="G17" s="4">
        <f t="shared" ref="G17:G22" si="0">D17-E17</f>
        <v>0</v>
      </c>
      <c r="H17" s="4" t="str">
        <f t="shared" ref="H17:H22" si="1">$H$1&amp;F17</f>
        <v>，2183296</v>
      </c>
      <c r="I17" s="4" t="str">
        <f>VLOOKUP(A17,HOP!A:T,20,0)</f>
        <v>直连</v>
      </c>
    </row>
    <row r="18" s="4" customFormat="1" spans="1:9">
      <c r="A18" s="4">
        <v>15697124186</v>
      </c>
      <c r="B18" s="5">
        <v>44381</v>
      </c>
      <c r="C18" s="5">
        <v>44382</v>
      </c>
      <c r="D18" s="4">
        <v>227.59</v>
      </c>
      <c r="E18" s="4" t="str">
        <f>VLOOKUP(A18,HOP!A:L,12,0)</f>
        <v>227.59</v>
      </c>
      <c r="F18" s="4" t="str">
        <f>VLOOKUP(A18,HOP!A:C,3,0)</f>
        <v>2183362</v>
      </c>
      <c r="G18" s="4">
        <f t="shared" si="0"/>
        <v>0</v>
      </c>
      <c r="H18" s="4" t="str">
        <f t="shared" si="1"/>
        <v>，2183362</v>
      </c>
      <c r="I18" s="4" t="str">
        <f>VLOOKUP(A18,HOP!A:T,20,0)</f>
        <v>直连</v>
      </c>
    </row>
    <row r="19" s="4" customFormat="1" spans="1:9">
      <c r="A19" s="4">
        <v>15698476162</v>
      </c>
      <c r="B19" s="5">
        <v>44381</v>
      </c>
      <c r="C19" s="5">
        <v>44382</v>
      </c>
      <c r="D19" s="4">
        <v>65</v>
      </c>
      <c r="E19" s="4" t="str">
        <f>VLOOKUP(A19,HOP!A:L,12,0)</f>
        <v>65.00</v>
      </c>
      <c r="F19" s="4" t="str">
        <f>VLOOKUP(A19,HOP!A:C,3,0)</f>
        <v>2183529</v>
      </c>
      <c r="G19" s="4">
        <f t="shared" si="0"/>
        <v>0</v>
      </c>
      <c r="H19" s="4" t="str">
        <f t="shared" si="1"/>
        <v>，2183529</v>
      </c>
      <c r="I19" s="4" t="str">
        <f>VLOOKUP(A19,HOP!A:T,20,0)</f>
        <v>直采</v>
      </c>
    </row>
    <row r="20" s="4" customFormat="1" spans="1:9">
      <c r="A20" s="4">
        <v>15698480959</v>
      </c>
      <c r="B20" s="5">
        <v>44381</v>
      </c>
      <c r="C20" s="5">
        <v>44382</v>
      </c>
      <c r="D20" s="4">
        <v>65</v>
      </c>
      <c r="E20" s="4" t="str">
        <f>VLOOKUP(A20,HOP!A:L,12,0)</f>
        <v>65.00</v>
      </c>
      <c r="F20" s="4" t="str">
        <f>VLOOKUP(A20,HOP!A:C,3,0)</f>
        <v>2183533</v>
      </c>
      <c r="G20" s="4">
        <f t="shared" si="0"/>
        <v>0</v>
      </c>
      <c r="H20" s="4" t="str">
        <f t="shared" si="1"/>
        <v>，2183533</v>
      </c>
      <c r="I20" s="4" t="str">
        <f>VLOOKUP(A20,HOP!A:T,20,0)</f>
        <v>直采</v>
      </c>
    </row>
    <row r="21" s="4" customFormat="1" spans="1:9">
      <c r="A21" s="4">
        <v>15699161107</v>
      </c>
      <c r="B21" s="5">
        <v>44381</v>
      </c>
      <c r="C21" s="5">
        <v>44382</v>
      </c>
      <c r="D21" s="4">
        <v>85.21</v>
      </c>
      <c r="E21" s="4" t="str">
        <f>VLOOKUP(A21,HOP!A:L,12,0)</f>
        <v>85.21</v>
      </c>
      <c r="F21" s="4" t="str">
        <f>VLOOKUP(A21,HOP!A:C,3,0)</f>
        <v>2183655</v>
      </c>
      <c r="G21" s="4">
        <f t="shared" si="0"/>
        <v>0</v>
      </c>
      <c r="H21" s="4" t="str">
        <f t="shared" si="1"/>
        <v>，2183655</v>
      </c>
      <c r="I21" s="4" t="str">
        <f>VLOOKUP(A21,HOP!A:T,20,0)</f>
        <v>直连</v>
      </c>
    </row>
    <row r="23" spans="4:4">
      <c r="D23" s="4">
        <f>SUM(D2:D22)</f>
        <v>27945.29</v>
      </c>
    </row>
    <row r="24" spans="4:4">
      <c r="D24" s="4" t="s">
        <v>80</v>
      </c>
    </row>
    <row r="27" spans="1:1">
      <c r="A27" s="4" t="s">
        <v>81</v>
      </c>
    </row>
    <row r="28" spans="1:1">
      <c r="A28" s="4" t="s">
        <v>82</v>
      </c>
    </row>
    <row r="29" spans="1:1">
      <c r="A29" s="4" t="s">
        <v>83</v>
      </c>
    </row>
    <row r="30" spans="1:1">
      <c r="A30" s="4" t="s">
        <v>84</v>
      </c>
    </row>
  </sheetData>
  <autoFilter ref="A1:XFD24">
    <filterColumn colId="3">
      <filters blank="1">
        <filter val="6891"/>
        <filter val="2244.83"/>
        <filter val="4594"/>
        <filter val="3397"/>
        <filter val="418"/>
        <filter val="510.18"/>
        <filter val="227.59"/>
        <filter val="27945.29"/>
        <filter val="85.21"/>
        <filter val="1730.32"/>
        <filter val="162.4"/>
        <filter val="65"/>
        <filter val="930.29"/>
        <filter val="351.76"/>
        <filter val="5040"/>
        <filter val="302.42"/>
        <filter val="27945.29 CNY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85</v>
      </c>
      <c r="B1" s="2" t="s">
        <v>86</v>
      </c>
      <c r="C1" s="2" t="s">
        <v>87</v>
      </c>
      <c r="D1" s="2" t="s">
        <v>88</v>
      </c>
      <c r="E1" s="2" t="s">
        <v>13</v>
      </c>
      <c r="F1" s="2" t="s">
        <v>5</v>
      </c>
      <c r="G1" s="2" t="s">
        <v>6</v>
      </c>
      <c r="H1" s="2" t="s">
        <v>89</v>
      </c>
      <c r="I1" s="2" t="s">
        <v>90</v>
      </c>
      <c r="J1" s="2" t="s">
        <v>91</v>
      </c>
      <c r="K1" s="2" t="s">
        <v>92</v>
      </c>
      <c r="L1" s="2" t="s">
        <v>93</v>
      </c>
      <c r="M1" s="2" t="s">
        <v>94</v>
      </c>
      <c r="N1" s="2" t="s">
        <v>95</v>
      </c>
      <c r="O1" s="2" t="s">
        <v>96</v>
      </c>
      <c r="P1" s="2" t="s">
        <v>97</v>
      </c>
      <c r="Q1" s="2" t="s">
        <v>98</v>
      </c>
      <c r="R1" s="2" t="s">
        <v>99</v>
      </c>
      <c r="S1" s="2" t="s">
        <v>100</v>
      </c>
      <c r="T1" s="2" t="s">
        <v>101</v>
      </c>
    </row>
    <row r="2" s="1" customFormat="1" spans="1:20">
      <c r="A2" s="3">
        <v>15594680271</v>
      </c>
      <c r="B2" s="1" t="s">
        <v>102</v>
      </c>
      <c r="C2" s="1" t="s">
        <v>103</v>
      </c>
      <c r="D2" s="1" t="s">
        <v>104</v>
      </c>
      <c r="E2" s="1" t="s">
        <v>30</v>
      </c>
      <c r="F2" s="1" t="s">
        <v>105</v>
      </c>
      <c r="G2" s="1" t="s">
        <v>106</v>
      </c>
      <c r="H2" s="1" t="s">
        <v>107</v>
      </c>
      <c r="I2" s="1" t="s">
        <v>108</v>
      </c>
      <c r="J2" s="1" t="s">
        <v>109</v>
      </c>
      <c r="K2" s="1" t="s">
        <v>108</v>
      </c>
      <c r="L2" s="1" t="s">
        <v>108</v>
      </c>
      <c r="M2" s="1" t="s">
        <v>110</v>
      </c>
      <c r="N2" s="1" t="s">
        <v>110</v>
      </c>
      <c r="O2" s="1" t="s">
        <v>111</v>
      </c>
      <c r="P2" s="1" t="s">
        <v>112</v>
      </c>
      <c r="Q2" s="1" t="s">
        <v>113</v>
      </c>
      <c r="R2" s="1" t="s">
        <v>114</v>
      </c>
      <c r="S2" s="1" t="s">
        <v>115</v>
      </c>
      <c r="T2" s="1" t="s">
        <v>116</v>
      </c>
    </row>
    <row r="3" s="1" customFormat="1" spans="1:20">
      <c r="A3" s="3">
        <v>15646848600</v>
      </c>
      <c r="B3" s="1" t="s">
        <v>117</v>
      </c>
      <c r="C3" s="1" t="s">
        <v>118</v>
      </c>
      <c r="D3" s="1" t="s">
        <v>119</v>
      </c>
      <c r="E3" s="1" t="s">
        <v>36</v>
      </c>
      <c r="F3" s="1" t="s">
        <v>120</v>
      </c>
      <c r="G3" s="1" t="s">
        <v>106</v>
      </c>
      <c r="H3" s="1" t="s">
        <v>107</v>
      </c>
      <c r="I3" s="1" t="s">
        <v>121</v>
      </c>
      <c r="J3" s="1" t="s">
        <v>109</v>
      </c>
      <c r="K3" s="1" t="s">
        <v>121</v>
      </c>
      <c r="L3" s="1" t="s">
        <v>121</v>
      </c>
      <c r="M3" s="1" t="s">
        <v>110</v>
      </c>
      <c r="N3" s="1" t="s">
        <v>110</v>
      </c>
      <c r="O3" s="1" t="s">
        <v>111</v>
      </c>
      <c r="P3" s="1" t="s">
        <v>112</v>
      </c>
      <c r="Q3" s="1" t="s">
        <v>122</v>
      </c>
      <c r="R3" s="1" t="s">
        <v>114</v>
      </c>
      <c r="S3" s="1" t="s">
        <v>115</v>
      </c>
      <c r="T3" s="1" t="s">
        <v>116</v>
      </c>
    </row>
    <row r="4" s="1" customFormat="1" spans="1:20">
      <c r="A4" s="3">
        <v>15657411892</v>
      </c>
      <c r="B4" s="1" t="s">
        <v>123</v>
      </c>
      <c r="C4" s="1" t="s">
        <v>124</v>
      </c>
      <c r="D4" s="1" t="s">
        <v>125</v>
      </c>
      <c r="E4" s="1" t="s">
        <v>39</v>
      </c>
      <c r="F4" s="1" t="s">
        <v>105</v>
      </c>
      <c r="G4" s="1" t="s">
        <v>106</v>
      </c>
      <c r="H4" s="1" t="s">
        <v>107</v>
      </c>
      <c r="I4" s="1" t="s">
        <v>126</v>
      </c>
      <c r="J4" s="1" t="s">
        <v>109</v>
      </c>
      <c r="K4" s="1" t="s">
        <v>126</v>
      </c>
      <c r="L4" s="1" t="s">
        <v>126</v>
      </c>
      <c r="M4" s="1" t="s">
        <v>110</v>
      </c>
      <c r="N4" s="1" t="s">
        <v>110</v>
      </c>
      <c r="O4" s="1" t="s">
        <v>111</v>
      </c>
      <c r="P4" s="1" t="s">
        <v>112</v>
      </c>
      <c r="Q4" s="1" t="s">
        <v>127</v>
      </c>
      <c r="R4" s="1" t="s">
        <v>114</v>
      </c>
      <c r="S4" s="1" t="s">
        <v>115</v>
      </c>
      <c r="T4" s="1" t="s">
        <v>128</v>
      </c>
    </row>
    <row r="5" s="1" customFormat="1" spans="1:20">
      <c r="A5" s="3">
        <v>15661388940</v>
      </c>
      <c r="B5" s="1" t="s">
        <v>123</v>
      </c>
      <c r="C5" s="1" t="s">
        <v>129</v>
      </c>
      <c r="D5" s="1" t="s">
        <v>130</v>
      </c>
      <c r="E5" s="1" t="s">
        <v>42</v>
      </c>
      <c r="F5" s="1" t="s">
        <v>105</v>
      </c>
      <c r="G5" s="1" t="s">
        <v>106</v>
      </c>
      <c r="H5" s="1" t="s">
        <v>107</v>
      </c>
      <c r="I5" s="1" t="s">
        <v>131</v>
      </c>
      <c r="J5" s="1" t="s">
        <v>109</v>
      </c>
      <c r="K5" s="1" t="s">
        <v>131</v>
      </c>
      <c r="L5" s="1" t="s">
        <v>131</v>
      </c>
      <c r="M5" s="1" t="s">
        <v>110</v>
      </c>
      <c r="N5" s="1" t="s">
        <v>110</v>
      </c>
      <c r="O5" s="1" t="s">
        <v>111</v>
      </c>
      <c r="P5" s="1" t="s">
        <v>112</v>
      </c>
      <c r="Q5" s="1" t="s">
        <v>132</v>
      </c>
      <c r="R5" s="1" t="s">
        <v>114</v>
      </c>
      <c r="S5" s="1" t="s">
        <v>115</v>
      </c>
      <c r="T5" s="1" t="s">
        <v>128</v>
      </c>
    </row>
    <row r="6" s="1" customFormat="1" spans="1:20">
      <c r="A6" s="3">
        <v>15661768971</v>
      </c>
      <c r="B6" s="1" t="s">
        <v>123</v>
      </c>
      <c r="C6" s="1" t="s">
        <v>133</v>
      </c>
      <c r="D6" s="1" t="s">
        <v>125</v>
      </c>
      <c r="E6" s="1" t="s">
        <v>43</v>
      </c>
      <c r="F6" s="1" t="s">
        <v>134</v>
      </c>
      <c r="G6" s="1" t="s">
        <v>106</v>
      </c>
      <c r="H6" s="1" t="s">
        <v>107</v>
      </c>
      <c r="I6" s="1" t="s">
        <v>135</v>
      </c>
      <c r="J6" s="1" t="s">
        <v>109</v>
      </c>
      <c r="K6" s="1" t="s">
        <v>135</v>
      </c>
      <c r="L6" s="1" t="s">
        <v>135</v>
      </c>
      <c r="M6" s="1" t="s">
        <v>110</v>
      </c>
      <c r="N6" s="1" t="s">
        <v>110</v>
      </c>
      <c r="O6" s="1" t="s">
        <v>111</v>
      </c>
      <c r="P6" s="1" t="s">
        <v>112</v>
      </c>
      <c r="Q6" s="1" t="s">
        <v>136</v>
      </c>
      <c r="R6" s="1" t="s">
        <v>114</v>
      </c>
      <c r="S6" s="1" t="s">
        <v>115</v>
      </c>
      <c r="T6" s="1" t="s">
        <v>128</v>
      </c>
    </row>
    <row r="7" s="1" customFormat="1" spans="1:20">
      <c r="A7" s="3">
        <v>15665328411</v>
      </c>
      <c r="B7" s="1" t="s">
        <v>137</v>
      </c>
      <c r="C7" s="1" t="s">
        <v>138</v>
      </c>
      <c r="D7" s="1" t="s">
        <v>125</v>
      </c>
      <c r="E7" s="1" t="s">
        <v>45</v>
      </c>
      <c r="F7" s="1" t="s">
        <v>120</v>
      </c>
      <c r="G7" s="1" t="s">
        <v>106</v>
      </c>
      <c r="H7" s="1" t="s">
        <v>107</v>
      </c>
      <c r="I7" s="1" t="s">
        <v>139</v>
      </c>
      <c r="J7" s="1" t="s">
        <v>109</v>
      </c>
      <c r="K7" s="1" t="s">
        <v>139</v>
      </c>
      <c r="L7" s="1" t="s">
        <v>139</v>
      </c>
      <c r="M7" s="1" t="s">
        <v>110</v>
      </c>
      <c r="N7" s="1" t="s">
        <v>110</v>
      </c>
      <c r="O7" s="1" t="s">
        <v>111</v>
      </c>
      <c r="P7" s="1" t="s">
        <v>112</v>
      </c>
      <c r="Q7" s="1" t="s">
        <v>140</v>
      </c>
      <c r="R7" s="1" t="s">
        <v>114</v>
      </c>
      <c r="S7" s="1" t="s">
        <v>115</v>
      </c>
      <c r="T7" s="1" t="s">
        <v>128</v>
      </c>
    </row>
    <row r="8" s="1" customFormat="1" spans="1:20">
      <c r="A8" s="3">
        <v>15671715056</v>
      </c>
      <c r="B8" s="1" t="s">
        <v>137</v>
      </c>
      <c r="C8" s="1" t="s">
        <v>141</v>
      </c>
      <c r="D8" s="1" t="s">
        <v>142</v>
      </c>
      <c r="E8" s="1" t="s">
        <v>48</v>
      </c>
      <c r="F8" s="1" t="s">
        <v>105</v>
      </c>
      <c r="G8" s="1" t="s">
        <v>106</v>
      </c>
      <c r="H8" s="1" t="s">
        <v>107</v>
      </c>
      <c r="I8" s="1" t="s">
        <v>111</v>
      </c>
      <c r="J8" s="1" t="s">
        <v>109</v>
      </c>
      <c r="K8" s="1" t="s">
        <v>111</v>
      </c>
      <c r="L8" s="1" t="s">
        <v>111</v>
      </c>
      <c r="M8" s="1" t="s">
        <v>110</v>
      </c>
      <c r="N8" s="1" t="s">
        <v>110</v>
      </c>
      <c r="O8" s="1" t="s">
        <v>111</v>
      </c>
      <c r="P8" s="1" t="s">
        <v>112</v>
      </c>
      <c r="Q8" s="1" t="s">
        <v>143</v>
      </c>
      <c r="R8" s="1" t="s">
        <v>114</v>
      </c>
      <c r="S8" s="1" t="s">
        <v>115</v>
      </c>
      <c r="T8" s="1" t="s">
        <v>144</v>
      </c>
    </row>
    <row r="9" s="1" customFormat="1" spans="1:20">
      <c r="A9" s="3">
        <v>15676892534</v>
      </c>
      <c r="B9" s="1" t="s">
        <v>105</v>
      </c>
      <c r="C9" s="1" t="s">
        <v>145</v>
      </c>
      <c r="D9" s="1" t="s">
        <v>104</v>
      </c>
      <c r="E9" s="1" t="s">
        <v>50</v>
      </c>
      <c r="F9" s="1" t="s">
        <v>134</v>
      </c>
      <c r="G9" s="1" t="s">
        <v>106</v>
      </c>
      <c r="H9" s="1" t="s">
        <v>107</v>
      </c>
      <c r="I9" s="1" t="s">
        <v>146</v>
      </c>
      <c r="J9" s="1" t="s">
        <v>109</v>
      </c>
      <c r="K9" s="1" t="s">
        <v>146</v>
      </c>
      <c r="L9" s="1" t="s">
        <v>146</v>
      </c>
      <c r="M9" s="1" t="s">
        <v>110</v>
      </c>
      <c r="N9" s="1" t="s">
        <v>110</v>
      </c>
      <c r="O9" s="1" t="s">
        <v>111</v>
      </c>
      <c r="P9" s="1" t="s">
        <v>112</v>
      </c>
      <c r="Q9" s="1" t="s">
        <v>147</v>
      </c>
      <c r="R9" s="1" t="s">
        <v>114</v>
      </c>
      <c r="S9" s="1" t="s">
        <v>115</v>
      </c>
      <c r="T9" s="1" t="s">
        <v>116</v>
      </c>
    </row>
    <row r="10" s="1" customFormat="1" spans="1:20">
      <c r="A10" s="3">
        <v>15679196986</v>
      </c>
      <c r="B10" s="1" t="s">
        <v>105</v>
      </c>
      <c r="C10" s="1" t="s">
        <v>148</v>
      </c>
      <c r="D10" s="1" t="s">
        <v>149</v>
      </c>
      <c r="E10" s="1" t="s">
        <v>54</v>
      </c>
      <c r="F10" s="1" t="s">
        <v>134</v>
      </c>
      <c r="G10" s="1" t="s">
        <v>106</v>
      </c>
      <c r="H10" s="1" t="s">
        <v>107</v>
      </c>
      <c r="I10" s="1" t="s">
        <v>150</v>
      </c>
      <c r="J10" s="1" t="s">
        <v>109</v>
      </c>
      <c r="K10" s="1" t="s">
        <v>150</v>
      </c>
      <c r="L10" s="1" t="s">
        <v>151</v>
      </c>
      <c r="M10" s="1" t="s">
        <v>152</v>
      </c>
      <c r="N10" s="1" t="s">
        <v>152</v>
      </c>
      <c r="O10" s="1" t="s">
        <v>111</v>
      </c>
      <c r="P10" s="1" t="s">
        <v>112</v>
      </c>
      <c r="Q10" s="1" t="s">
        <v>153</v>
      </c>
      <c r="R10" s="1" t="s">
        <v>114</v>
      </c>
      <c r="S10" s="1" t="s">
        <v>115</v>
      </c>
      <c r="T10" s="1" t="s">
        <v>116</v>
      </c>
    </row>
    <row r="11" s="1" customFormat="1" spans="1:20">
      <c r="A11" s="3">
        <v>15685032430</v>
      </c>
      <c r="B11" s="1" t="s">
        <v>134</v>
      </c>
      <c r="C11" s="1" t="s">
        <v>154</v>
      </c>
      <c r="D11" s="1" t="s">
        <v>155</v>
      </c>
      <c r="E11" s="1" t="s">
        <v>57</v>
      </c>
      <c r="F11" s="1" t="s">
        <v>120</v>
      </c>
      <c r="G11" s="1" t="s">
        <v>106</v>
      </c>
      <c r="H11" s="1" t="s">
        <v>107</v>
      </c>
      <c r="I11" s="1" t="s">
        <v>156</v>
      </c>
      <c r="J11" s="1" t="s">
        <v>109</v>
      </c>
      <c r="K11" s="1" t="s">
        <v>156</v>
      </c>
      <c r="L11" s="1" t="s">
        <v>156</v>
      </c>
      <c r="M11" s="1" t="s">
        <v>110</v>
      </c>
      <c r="N11" s="1" t="s">
        <v>110</v>
      </c>
      <c r="O11" s="1" t="s">
        <v>111</v>
      </c>
      <c r="P11" s="1" t="s">
        <v>112</v>
      </c>
      <c r="Q11" s="1" t="s">
        <v>157</v>
      </c>
      <c r="R11" s="1" t="s">
        <v>114</v>
      </c>
      <c r="S11" s="1" t="s">
        <v>115</v>
      </c>
      <c r="T11" s="1" t="s">
        <v>116</v>
      </c>
    </row>
    <row r="12" s="1" customFormat="1" spans="1:20">
      <c r="A12" s="3">
        <v>15685610005</v>
      </c>
      <c r="B12" s="1" t="s">
        <v>134</v>
      </c>
      <c r="C12" s="1" t="s">
        <v>158</v>
      </c>
      <c r="D12" s="1" t="s">
        <v>159</v>
      </c>
      <c r="E12" s="1" t="s">
        <v>61</v>
      </c>
      <c r="F12" s="1" t="s">
        <v>120</v>
      </c>
      <c r="G12" s="1" t="s">
        <v>106</v>
      </c>
      <c r="H12" s="1" t="s">
        <v>107</v>
      </c>
      <c r="I12" s="1" t="s">
        <v>111</v>
      </c>
      <c r="J12" s="1" t="s">
        <v>109</v>
      </c>
      <c r="K12" s="1" t="s">
        <v>111</v>
      </c>
      <c r="L12" s="1" t="s">
        <v>111</v>
      </c>
      <c r="M12" s="1" t="s">
        <v>110</v>
      </c>
      <c r="N12" s="1" t="s">
        <v>110</v>
      </c>
      <c r="O12" s="1" t="s">
        <v>111</v>
      </c>
      <c r="P12" s="1" t="s">
        <v>112</v>
      </c>
      <c r="Q12" s="1" t="s">
        <v>160</v>
      </c>
      <c r="R12" s="1" t="s">
        <v>114</v>
      </c>
      <c r="S12" s="1" t="s">
        <v>115</v>
      </c>
      <c r="T12" s="1" t="s">
        <v>144</v>
      </c>
    </row>
    <row r="13" s="1" customFormat="1" spans="1:20">
      <c r="A13" s="3">
        <v>15686059936</v>
      </c>
      <c r="B13" s="1" t="s">
        <v>134</v>
      </c>
      <c r="C13" s="1" t="s">
        <v>161</v>
      </c>
      <c r="D13" s="1" t="s">
        <v>159</v>
      </c>
      <c r="E13" s="1" t="s">
        <v>61</v>
      </c>
      <c r="F13" s="1" t="s">
        <v>120</v>
      </c>
      <c r="G13" s="1" t="s">
        <v>106</v>
      </c>
      <c r="H13" s="1" t="s">
        <v>107</v>
      </c>
      <c r="I13" s="1" t="s">
        <v>162</v>
      </c>
      <c r="J13" s="1" t="s">
        <v>109</v>
      </c>
      <c r="K13" s="1" t="s">
        <v>162</v>
      </c>
      <c r="L13" s="1" t="s">
        <v>162</v>
      </c>
      <c r="M13" s="1" t="s">
        <v>110</v>
      </c>
      <c r="N13" s="1" t="s">
        <v>110</v>
      </c>
      <c r="O13" s="1" t="s">
        <v>111</v>
      </c>
      <c r="P13" s="1" t="s">
        <v>112</v>
      </c>
      <c r="Q13" s="1" t="s">
        <v>163</v>
      </c>
      <c r="R13" s="1" t="s">
        <v>114</v>
      </c>
      <c r="S13" s="1" t="s">
        <v>115</v>
      </c>
      <c r="T13" s="1" t="s">
        <v>144</v>
      </c>
    </row>
    <row r="14" s="1" customFormat="1" spans="1:20">
      <c r="A14" s="3">
        <v>15692936338</v>
      </c>
      <c r="B14" s="1" t="s">
        <v>120</v>
      </c>
      <c r="C14" s="1" t="s">
        <v>164</v>
      </c>
      <c r="D14" s="1" t="s">
        <v>104</v>
      </c>
      <c r="E14" s="1" t="s">
        <v>62</v>
      </c>
      <c r="F14" s="1" t="s">
        <v>120</v>
      </c>
      <c r="G14" s="1" t="s">
        <v>106</v>
      </c>
      <c r="H14" s="1" t="s">
        <v>107</v>
      </c>
      <c r="I14" s="1" t="s">
        <v>165</v>
      </c>
      <c r="J14" s="1" t="s">
        <v>109</v>
      </c>
      <c r="K14" s="1" t="s">
        <v>165</v>
      </c>
      <c r="L14" s="1" t="s">
        <v>165</v>
      </c>
      <c r="M14" s="1" t="s">
        <v>110</v>
      </c>
      <c r="N14" s="1" t="s">
        <v>110</v>
      </c>
      <c r="O14" s="1" t="s">
        <v>111</v>
      </c>
      <c r="P14" s="1" t="s">
        <v>112</v>
      </c>
      <c r="Q14" s="1" t="s">
        <v>166</v>
      </c>
      <c r="R14" s="1" t="s">
        <v>114</v>
      </c>
      <c r="S14" s="1" t="s">
        <v>115</v>
      </c>
      <c r="T14" s="1" t="s">
        <v>116</v>
      </c>
    </row>
    <row r="15" s="1" customFormat="1" spans="1:20">
      <c r="A15" s="3">
        <v>15693238845</v>
      </c>
      <c r="B15" s="1" t="s">
        <v>120</v>
      </c>
      <c r="C15" s="1" t="s">
        <v>167</v>
      </c>
      <c r="D15" s="1" t="s">
        <v>168</v>
      </c>
      <c r="E15" s="1" t="s">
        <v>65</v>
      </c>
      <c r="F15" s="1" t="s">
        <v>120</v>
      </c>
      <c r="G15" s="1" t="s">
        <v>106</v>
      </c>
      <c r="H15" s="1" t="s">
        <v>107</v>
      </c>
      <c r="I15" s="1" t="s">
        <v>169</v>
      </c>
      <c r="J15" s="1" t="s">
        <v>109</v>
      </c>
      <c r="K15" s="1" t="s">
        <v>169</v>
      </c>
      <c r="L15" s="1" t="s">
        <v>169</v>
      </c>
      <c r="M15" s="1" t="s">
        <v>110</v>
      </c>
      <c r="N15" s="1" t="s">
        <v>110</v>
      </c>
      <c r="O15" s="1" t="s">
        <v>111</v>
      </c>
      <c r="P15" s="1" t="s">
        <v>112</v>
      </c>
      <c r="Q15" s="1" t="s">
        <v>170</v>
      </c>
      <c r="R15" s="1" t="s">
        <v>114</v>
      </c>
      <c r="S15" s="1" t="s">
        <v>115</v>
      </c>
      <c r="T15" s="1" t="s">
        <v>116</v>
      </c>
    </row>
    <row r="16" s="1" customFormat="1" spans="1:20">
      <c r="A16" s="3">
        <v>15693743471</v>
      </c>
      <c r="B16" s="1" t="s">
        <v>120</v>
      </c>
      <c r="C16" s="1" t="s">
        <v>171</v>
      </c>
      <c r="D16" s="1" t="s">
        <v>104</v>
      </c>
      <c r="E16" s="1" t="s">
        <v>68</v>
      </c>
      <c r="F16" s="1" t="s">
        <v>120</v>
      </c>
      <c r="G16" s="1" t="s">
        <v>106</v>
      </c>
      <c r="H16" s="1" t="s">
        <v>107</v>
      </c>
      <c r="I16" s="1" t="s">
        <v>172</v>
      </c>
      <c r="J16" s="1" t="s">
        <v>109</v>
      </c>
      <c r="K16" s="1" t="s">
        <v>172</v>
      </c>
      <c r="L16" s="1" t="s">
        <v>165</v>
      </c>
      <c r="M16" s="1" t="s">
        <v>173</v>
      </c>
      <c r="N16" s="1" t="s">
        <v>173</v>
      </c>
      <c r="O16" s="1" t="s">
        <v>111</v>
      </c>
      <c r="P16" s="1" t="s">
        <v>112</v>
      </c>
      <c r="Q16" s="1" t="s">
        <v>174</v>
      </c>
      <c r="R16" s="1" t="s">
        <v>114</v>
      </c>
      <c r="S16" s="1" t="s">
        <v>115</v>
      </c>
      <c r="T16" s="1" t="s">
        <v>116</v>
      </c>
    </row>
    <row r="17" s="1" customFormat="1" spans="1:20">
      <c r="A17" s="3">
        <v>15697124186</v>
      </c>
      <c r="B17" s="1" t="s">
        <v>120</v>
      </c>
      <c r="C17" s="1" t="s">
        <v>175</v>
      </c>
      <c r="D17" s="1" t="s">
        <v>176</v>
      </c>
      <c r="E17" s="1" t="s">
        <v>71</v>
      </c>
      <c r="F17" s="1" t="s">
        <v>120</v>
      </c>
      <c r="G17" s="1" t="s">
        <v>106</v>
      </c>
      <c r="H17" s="1" t="s">
        <v>107</v>
      </c>
      <c r="I17" s="1" t="s">
        <v>177</v>
      </c>
      <c r="J17" s="1" t="s">
        <v>109</v>
      </c>
      <c r="K17" s="1" t="s">
        <v>177</v>
      </c>
      <c r="L17" s="1" t="s">
        <v>177</v>
      </c>
      <c r="M17" s="1" t="s">
        <v>110</v>
      </c>
      <c r="N17" s="1" t="s">
        <v>110</v>
      </c>
      <c r="O17" s="1" t="s">
        <v>111</v>
      </c>
      <c r="P17" s="1" t="s">
        <v>112</v>
      </c>
      <c r="Q17" s="1" t="s">
        <v>178</v>
      </c>
      <c r="R17" s="1" t="s">
        <v>114</v>
      </c>
      <c r="S17" s="1" t="s">
        <v>115</v>
      </c>
      <c r="T17" s="1" t="s">
        <v>116</v>
      </c>
    </row>
    <row r="18" s="1" customFormat="1" spans="1:20">
      <c r="A18" s="3">
        <v>15698476162</v>
      </c>
      <c r="B18" s="1" t="s">
        <v>120</v>
      </c>
      <c r="C18" s="1" t="s">
        <v>179</v>
      </c>
      <c r="D18" s="1" t="s">
        <v>180</v>
      </c>
      <c r="E18" s="1" t="s">
        <v>74</v>
      </c>
      <c r="F18" s="1" t="s">
        <v>120</v>
      </c>
      <c r="G18" s="1" t="s">
        <v>106</v>
      </c>
      <c r="H18" s="1" t="s">
        <v>107</v>
      </c>
      <c r="I18" s="1" t="s">
        <v>181</v>
      </c>
      <c r="J18" s="1" t="s">
        <v>109</v>
      </c>
      <c r="K18" s="1" t="s">
        <v>181</v>
      </c>
      <c r="L18" s="1" t="s">
        <v>181</v>
      </c>
      <c r="M18" s="1" t="s">
        <v>110</v>
      </c>
      <c r="N18" s="1" t="s">
        <v>110</v>
      </c>
      <c r="O18" s="1" t="s">
        <v>111</v>
      </c>
      <c r="P18" s="1" t="s">
        <v>112</v>
      </c>
      <c r="Q18" s="1" t="s">
        <v>182</v>
      </c>
      <c r="R18" s="1" t="s">
        <v>114</v>
      </c>
      <c r="S18" s="1" t="s">
        <v>115</v>
      </c>
      <c r="T18" s="1" t="s">
        <v>128</v>
      </c>
    </row>
    <row r="19" s="1" customFormat="1" spans="1:20">
      <c r="A19" s="3">
        <v>15698480959</v>
      </c>
      <c r="B19" s="1" t="s">
        <v>120</v>
      </c>
      <c r="C19" s="1" t="s">
        <v>183</v>
      </c>
      <c r="D19" s="1" t="s">
        <v>180</v>
      </c>
      <c r="E19" s="1" t="s">
        <v>75</v>
      </c>
      <c r="F19" s="1" t="s">
        <v>120</v>
      </c>
      <c r="G19" s="1" t="s">
        <v>106</v>
      </c>
      <c r="H19" s="1" t="s">
        <v>107</v>
      </c>
      <c r="I19" s="1" t="s">
        <v>181</v>
      </c>
      <c r="J19" s="1" t="s">
        <v>109</v>
      </c>
      <c r="K19" s="1" t="s">
        <v>181</v>
      </c>
      <c r="L19" s="1" t="s">
        <v>181</v>
      </c>
      <c r="M19" s="1" t="s">
        <v>110</v>
      </c>
      <c r="N19" s="1" t="s">
        <v>110</v>
      </c>
      <c r="O19" s="1" t="s">
        <v>111</v>
      </c>
      <c r="P19" s="1" t="s">
        <v>112</v>
      </c>
      <c r="Q19" s="1" t="s">
        <v>184</v>
      </c>
      <c r="R19" s="1" t="s">
        <v>114</v>
      </c>
      <c r="S19" s="1" t="s">
        <v>115</v>
      </c>
      <c r="T19" s="1" t="s">
        <v>128</v>
      </c>
    </row>
    <row r="20" s="1" customFormat="1" spans="1:20">
      <c r="A20" s="3">
        <v>15699161107</v>
      </c>
      <c r="B20" s="1" t="s">
        <v>120</v>
      </c>
      <c r="C20" s="1" t="s">
        <v>185</v>
      </c>
      <c r="D20" s="1" t="s">
        <v>186</v>
      </c>
      <c r="E20" s="1" t="s">
        <v>78</v>
      </c>
      <c r="F20" s="1" t="s">
        <v>120</v>
      </c>
      <c r="G20" s="1" t="s">
        <v>106</v>
      </c>
      <c r="H20" s="1" t="s">
        <v>107</v>
      </c>
      <c r="I20" s="1" t="s">
        <v>187</v>
      </c>
      <c r="J20" s="1" t="s">
        <v>109</v>
      </c>
      <c r="K20" s="1" t="s">
        <v>187</v>
      </c>
      <c r="L20" s="1" t="s">
        <v>187</v>
      </c>
      <c r="M20" s="1" t="s">
        <v>110</v>
      </c>
      <c r="N20" s="1" t="s">
        <v>110</v>
      </c>
      <c r="O20" s="1" t="s">
        <v>111</v>
      </c>
      <c r="P20" s="1" t="s">
        <v>112</v>
      </c>
      <c r="Q20" s="1" t="s">
        <v>188</v>
      </c>
      <c r="R20" s="1" t="s">
        <v>114</v>
      </c>
      <c r="S20" s="1" t="s">
        <v>115</v>
      </c>
      <c r="T20" s="1" t="s">
        <v>116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2021-07-20T01:45:04Z</dcterms:created>
  <dcterms:modified xsi:type="dcterms:W3CDTF">2021-07-20T01:54:09Z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622D3D83A8544DC4A244A930B9BED3A9</vt:lpwstr>
  </property>
  <property fmtid="{D5CDD505-2E9C-101B-9397-08002B2CF9AE}" pid="3" name="KSOProductBuildVer">
    <vt:lpwstr>2052-11.1.0.10503</vt:lpwstr>
  </property>
</Properties>
</file>