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对账!$1:$34</definedName>
  </definedNames>
  <calcPr calcId="144525"/>
</workbook>
</file>

<file path=xl/sharedStrings.xml><?xml version="1.0" encoding="utf-8"?>
<sst xmlns="http://schemas.openxmlformats.org/spreadsheetml/2006/main" count="893" uniqueCount="263">
  <si>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</si>
  <si>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</si>
  <si>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</si>
  <si>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</si>
  <si>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</si>
  <si>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</si>
  <si>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</si>
  <si>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</si>
  <si>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</si>
  <si>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</si>
  <si>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</si>
  <si>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</si>
  <si>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</si>
  <si>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</si>
  <si>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</si>
  <si>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</si>
  <si>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</si>
  <si>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</si>
  <si>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</si>
  <si>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</si>
  <si>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</si>
  <si>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</si>
  <si>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</si>
  <si>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</si>
  <si>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</si>
  <si>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</si>
  <si>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</si>
  <si>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[苏州]格林豪泰(苏州市科技城店)(68607913)</t>
  </si>
  <si>
    <t>1.5米商务大床房&lt;双人入住&gt;&lt;内宾&gt;&lt;预付&gt;&lt;无早&gt;</t>
  </si>
  <si>
    <t>CNY</t>
  </si>
  <si>
    <t>李蕊</t>
  </si>
  <si>
    <t>CA13744210722CNY</t>
  </si>
  <si>
    <t>未提现</t>
  </si>
  <si>
    <t>携程开票</t>
  </si>
  <si>
    <t>[重庆]汉庭酒店(重庆解放碑七星岗地铁站)(77172024)</t>
  </si>
  <si>
    <t>高级大床房&lt;双人入住&gt;&lt;内宾&gt;&lt;预付&gt;&lt;双早&gt;</t>
  </si>
  <si>
    <t>于华</t>
  </si>
  <si>
    <t>[昆山]周庄碧水云居客栈(73689828)</t>
  </si>
  <si>
    <t>季香&lt;双人入住&gt;&lt;无早&gt;</t>
  </si>
  <si>
    <t>刘坤</t>
  </si>
  <si>
    <t>慕蕊&lt;双人入住&gt;&lt;无早&gt;</t>
  </si>
  <si>
    <t>贺芸</t>
  </si>
  <si>
    <t>[上海]上海半岛酒店(65670331)</t>
  </si>
  <si>
    <t>特级豪华江景房&lt;双床&gt;&lt;双人入住&gt;&lt;双早&gt;</t>
  </si>
  <si>
    <t>李莅樱</t>
  </si>
  <si>
    <t>[杭州]汉庭酒店(杭州西湖仁和路店)(68605800)</t>
  </si>
  <si>
    <t>高级大床房&lt;双人入住&gt;&lt;内宾&gt;&lt;预付&gt;&lt;无早&gt;</t>
  </si>
  <si>
    <t>李嘉桐</t>
  </si>
  <si>
    <t>[上海]全季酒店(上海徐家汇店)(76445733)</t>
  </si>
  <si>
    <t>商务大床房&lt;双人入住&gt;&lt;内宾&gt;&lt;预付&gt;&lt;无早&gt;</t>
  </si>
  <si>
    <t>齐鹰雪</t>
  </si>
  <si>
    <t>豪华客房&lt;大床&gt;&lt;双人入住&gt;&lt;双早&gt;</t>
  </si>
  <si>
    <t>陈犇,赵慧,丁娜</t>
  </si>
  <si>
    <t>豪华园景房&lt;双床&gt;&lt;双人入住&gt;&lt;双早&gt;</t>
  </si>
  <si>
    <t>臧焕行,张述</t>
  </si>
  <si>
    <t>[济南]汉庭酒店(济南遥墙国际机场店)(76551056)</t>
  </si>
  <si>
    <t>双床房&lt;双人入住&gt;&lt;内宾&gt;&lt;预付&gt;&lt;双早&gt;</t>
  </si>
  <si>
    <t>陈征,和青广</t>
  </si>
  <si>
    <t>[南京]全季酒店(南京火车站店)(77138366)</t>
  </si>
  <si>
    <t>家庭房&lt;双人入住&gt;&lt;内宾&gt;&lt;预付&gt;&lt;无早&gt;</t>
  </si>
  <si>
    <t>杨华</t>
  </si>
  <si>
    <t>取消</t>
  </si>
  <si>
    <t>[沈阳]锦江之星(沈阳陆军总院店)(76255626)</t>
  </si>
  <si>
    <t>标准房B&lt;双人入住&gt;&lt;内宾&gt;&lt;预付&gt;&lt;无早&gt;</t>
  </si>
  <si>
    <t>张煜</t>
  </si>
  <si>
    <t>[三亚]三亚凤凰岛度假酒店(62565138)</t>
  </si>
  <si>
    <t>豪华海景双床房(至少连住2晚及以上)&lt;特惠专享&gt;&lt;双人入住&gt;&lt;无早&gt;</t>
  </si>
  <si>
    <t>黎小媚,张雪云</t>
  </si>
  <si>
    <t>薛丽萍</t>
  </si>
  <si>
    <t>[北京]IU酒店(北京西客站六里桥东地铁站店)(76295707)</t>
  </si>
  <si>
    <t>小U精致双床房&lt;双人入住&gt;&lt;内宾&gt;&lt;预付&gt;&lt;无早&gt;</t>
  </si>
  <si>
    <t>陈丽娜</t>
  </si>
  <si>
    <t>[青岛]全季酒店(青岛城阳万象汇店)(68605916)</t>
  </si>
  <si>
    <t>翟胜俊,张腾飞</t>
  </si>
  <si>
    <t>[上海]上海新锦江大酒店(76480300)</t>
  </si>
  <si>
    <t>数字豪华景观大床房&lt;特惠专享&gt;&lt;双人入住&gt;&lt;单早&gt;</t>
  </si>
  <si>
    <t>杜宗霖</t>
  </si>
  <si>
    <t>[东莞]东莞V+国际青年人才公寓(76173364)</t>
  </si>
  <si>
    <t>明亮一室大床房&lt;双人入住&gt;&lt;无早&gt;</t>
  </si>
  <si>
    <t>武俊蓉</t>
  </si>
  <si>
    <t>[北京]汉庭优佳酒店(北京南站马家堡店)(76436629)</t>
  </si>
  <si>
    <t>大床房&lt;双人入住&gt;&lt;内宾&gt;&lt;预付&gt;&lt;无早&gt;</t>
  </si>
  <si>
    <t>曹臣</t>
  </si>
  <si>
    <t>豪华景观大床房&lt;特惠专享&gt;&lt;双人入住&gt;&lt;单早&gt;</t>
  </si>
  <si>
    <t>苏勇</t>
  </si>
  <si>
    <t>[成都]成都天府丽都喜来登饭店(76256401)</t>
  </si>
  <si>
    <t>顾明</t>
  </si>
  <si>
    <t>[上海]海友酒店(上海大木桥地铁站店)(77171804)</t>
  </si>
  <si>
    <t>大床房(无窗)&lt;双人入住&gt;&lt;内宾&gt;&lt;预付&gt;&lt;无早&gt;</t>
  </si>
  <si>
    <t>李嫚</t>
  </si>
  <si>
    <t>[东兴]东兴国门大酒店(76485555)</t>
  </si>
  <si>
    <t>高级双床房&lt;双人入住&gt;&lt;双早&gt;</t>
  </si>
  <si>
    <t>雷凯</t>
  </si>
  <si>
    <t>[曲阜]曲阜鲁能JW万豪酒店(76481326)</t>
  </si>
  <si>
    <t>豪华双床房&lt;双人入住&gt;&lt;内宾&gt;&lt;预付&gt;&lt;无早&gt;</t>
  </si>
  <si>
    <t>李国芬</t>
  </si>
  <si>
    <t>[衡阳]城市便捷酒店(衡阳锦绣明珠店)(68301843)</t>
  </si>
  <si>
    <t>特惠大床房&lt;双人入住&gt;&lt;内宾&gt;&lt;预付&gt;&lt;无早&gt;</t>
  </si>
  <si>
    <t>杨民波</t>
  </si>
  <si>
    <t>[梅州]梅州麓湖山酒店(62503407)</t>
  </si>
  <si>
    <t>公寓特惠双床房&lt;双人入住&gt;&lt;双早&gt;&lt;双床&gt;</t>
  </si>
  <si>
    <t>刘碧程,郑淑华</t>
  </si>
  <si>
    <t>[上海]上海美丽园大酒店(76256414)</t>
  </si>
  <si>
    <t>豪华大床房&lt;双人入住&gt;&lt;内宾&gt;&lt;预付&gt;&lt;无早&gt;</t>
  </si>
  <si>
    <t>崔大超</t>
  </si>
  <si>
    <t>[济南]汉庭酒店(济南高新区凤凰路店)(68610746)</t>
  </si>
  <si>
    <t>周华铮</t>
  </si>
  <si>
    <t>[德州]格林豪泰智选酒店(德州福星街汽车站店)(76434143)</t>
  </si>
  <si>
    <t>套房&lt;双人入住&gt;&lt;内宾&gt;&lt;预付&gt;&lt;无早&gt;</t>
  </si>
  <si>
    <t>陈洁</t>
  </si>
  <si>
    <t>[成都]德馨客栈(成都骡马市地铁站店)(76295682)</t>
  </si>
  <si>
    <t>经济单人间&lt;双人入住&gt;&lt;内宾&gt;&lt;预付&gt;&lt;无早&gt;</t>
  </si>
  <si>
    <t>冯依</t>
  </si>
  <si>
    <t>退单</t>
  </si>
  <si>
    <t>，</t>
  </si>
  <si>
    <t>16588.1 CNY</t>
  </si>
  <si>
    <t>A210722093715481</t>
  </si>
  <si>
    <t>A210722093733481</t>
  </si>
  <si>
    <t>A210722093754481</t>
  </si>
  <si>
    <t>总计：16588.1元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</si>
  <si>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</si>
  <si>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</si>
  <si>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</si>
  <si>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</si>
  <si>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</si>
  <si>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</si>
  <si>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</si>
  <si>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</si>
  <si>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</si>
  <si>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</si>
  <si>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</si>
  <si>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</si>
  <si>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</si>
  <si>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</si>
  <si>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</si>
  <si>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</si>
  <si>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</si>
  <si>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2021-07-06</t>
  </si>
  <si>
    <t>2185715</t>
  </si>
  <si>
    <t>德馨客栈(成都骡马市地铁站店)</t>
  </si>
  <si>
    <t>2021-07-07</t>
  </si>
  <si>
    <t>退房日月结</t>
  </si>
  <si>
    <t>118.16</t>
  </si>
  <si>
    <t>RMB</t>
  </si>
  <si>
    <t>0</t>
  </si>
  <si>
    <t>0.00</t>
  </si>
  <si>
    <t>携程汇登国内直连</t>
  </si>
  <si>
    <t>2021-07-06 20:43:51</t>
  </si>
  <si>
    <t>否</t>
  </si>
  <si>
    <t>广州汇登信息科技有限公司</t>
  </si>
  <si>
    <t>直连</t>
  </si>
  <si>
    <t>2185545</t>
  </si>
  <si>
    <t>格林豪泰智选酒店(德州福星街汽车站店)</t>
  </si>
  <si>
    <t>190.58</t>
  </si>
  <si>
    <t>2021-07-06 18:13:16</t>
  </si>
  <si>
    <t>2185328</t>
  </si>
  <si>
    <t>汉庭（济南高新区凤凰路店）</t>
  </si>
  <si>
    <t>259.57</t>
  </si>
  <si>
    <t>2021-07-06 15:09:08</t>
  </si>
  <si>
    <t>2185293</t>
  </si>
  <si>
    <t>上海美丽园大酒店</t>
  </si>
  <si>
    <t>380.31</t>
  </si>
  <si>
    <t>2021-07-06 14:27:03</t>
  </si>
  <si>
    <t>2185217</t>
  </si>
  <si>
    <t>梅州麓湖山酒店</t>
  </si>
  <si>
    <t>540.00</t>
  </si>
  <si>
    <t>2021-07-06 13:23:48</t>
  </si>
  <si>
    <t>Saas酒店</t>
  </si>
  <si>
    <t>2185120</t>
  </si>
  <si>
    <t>城市便捷衡阳解放大道锦绣明珠店</t>
  </si>
  <si>
    <t>173.00</t>
  </si>
  <si>
    <t>2021-07-06 11:26:24</t>
  </si>
  <si>
    <t>2184934</t>
  </si>
  <si>
    <t>曲阜鲁能JW万豪酒店</t>
  </si>
  <si>
    <t>537.65</t>
  </si>
  <si>
    <t>2021-07-06 06:11:40</t>
  </si>
  <si>
    <t>2021-07-05</t>
  </si>
  <si>
    <t>2184842</t>
  </si>
  <si>
    <t>东兴国门大酒店</t>
  </si>
  <si>
    <t>186.00</t>
  </si>
  <si>
    <t>2021-07-06 08:14:21</t>
  </si>
  <si>
    <t>直采</t>
  </si>
  <si>
    <t>2184806</t>
  </si>
  <si>
    <t>海友酒店(上海大木桥地铁站店)</t>
  </si>
  <si>
    <t>261.74</t>
  </si>
  <si>
    <t>2021-07-05 23:03:33</t>
  </si>
  <si>
    <t>2184713</t>
  </si>
  <si>
    <t>成都天府丽都喜来登饭店</t>
  </si>
  <si>
    <t>527.80</t>
  </si>
  <si>
    <t>2021-07-05 21:52:55</t>
  </si>
  <si>
    <t>2184674</t>
  </si>
  <si>
    <t>上海新锦江大酒店</t>
  </si>
  <si>
    <t>620.00</t>
  </si>
  <si>
    <t>2021-07-05 21:46:46</t>
  </si>
  <si>
    <t>2184661</t>
  </si>
  <si>
    <t>汉庭优佳酒店(北京南站马家堡店)</t>
  </si>
  <si>
    <t>304.76</t>
  </si>
  <si>
    <t>2021-07-05 21:27:45</t>
  </si>
  <si>
    <t>2184367</t>
  </si>
  <si>
    <t>东莞V+国际青年人才公寓</t>
  </si>
  <si>
    <t>89.00</t>
  </si>
  <si>
    <t>2021-07-05 17:48:04</t>
  </si>
  <si>
    <t>2184184</t>
  </si>
  <si>
    <t>670.00</t>
  </si>
  <si>
    <t>2021-07-05 14:27:30</t>
  </si>
  <si>
    <t>2184176</t>
  </si>
  <si>
    <t>全季酒店(青岛城阳万象汇店)</t>
  </si>
  <si>
    <t>2021-07-05 13:25:42</t>
  </si>
  <si>
    <t>2184045</t>
  </si>
  <si>
    <t>IU酒店(北京西客站六里桥东地铁站店)</t>
  </si>
  <si>
    <t>2021-07-05 11:28:30</t>
  </si>
  <si>
    <t>2021-07-04</t>
  </si>
  <si>
    <t>2183793</t>
  </si>
  <si>
    <t>三亚凤凰岛度假酒店</t>
  </si>
  <si>
    <t>1160.00</t>
  </si>
  <si>
    <t>2021-07-05 09:57:19</t>
  </si>
  <si>
    <t>2183790</t>
  </si>
  <si>
    <t>2320.00</t>
  </si>
  <si>
    <t>2021-07-05 09:20:53</t>
  </si>
  <si>
    <t>2183738</t>
  </si>
  <si>
    <t>锦江之星(沈阳陆军总院店)</t>
  </si>
  <si>
    <t>445.19</t>
  </si>
  <si>
    <t>222.60</t>
  </si>
  <si>
    <t>-222</t>
  </si>
  <si>
    <t>2021-07-04 22:25:45</t>
  </si>
  <si>
    <t>2021-07-02</t>
  </si>
  <si>
    <t>2181553</t>
  </si>
  <si>
    <t>全季酒店(南京火车站店)</t>
  </si>
  <si>
    <t>359.23</t>
  </si>
  <si>
    <t>2021-07-02 22:39:03</t>
  </si>
  <si>
    <t>2181472</t>
  </si>
  <si>
    <t>汉庭酒店(济南遥墙国际机场店)</t>
  </si>
  <si>
    <t>1230.68</t>
  </si>
  <si>
    <t>2021-07-02 21:55:35</t>
  </si>
  <si>
    <t>2180776</t>
  </si>
  <si>
    <t>全季酒店(上海徐家汇店)</t>
  </si>
  <si>
    <t>501.36</t>
  </si>
  <si>
    <t>2021-07-02 13:00:18</t>
  </si>
  <si>
    <t>2021-06-30</t>
  </si>
  <si>
    <t>2178596</t>
  </si>
  <si>
    <t>汉庭（杭州西湖仁和路店）</t>
  </si>
  <si>
    <t>456.15</t>
  </si>
  <si>
    <t>2021-06-30 15:26:39</t>
  </si>
  <si>
    <t>2178219</t>
  </si>
  <si>
    <t>上海半岛酒店</t>
  </si>
  <si>
    <t>3710.00</t>
  </si>
  <si>
    <t>2021-06-30 10:59:24</t>
  </si>
  <si>
    <t>2021-06-24</t>
  </si>
  <si>
    <t>2171029</t>
  </si>
  <si>
    <t>周庄碧水云居客栈</t>
  </si>
  <si>
    <t>265.00</t>
  </si>
  <si>
    <t>2021-06-25 08:42:56</t>
  </si>
  <si>
    <t>2171027</t>
  </si>
  <si>
    <t>2021-06-25 08:42:23</t>
  </si>
  <si>
    <t>2170889</t>
  </si>
  <si>
    <t>汉庭酒店(重庆解放碑七星岗地铁站)</t>
  </si>
  <si>
    <t>483.58</t>
  </si>
  <si>
    <t>2021-06-24 22:26:41</t>
  </si>
  <si>
    <t>2021-06-22</t>
  </si>
  <si>
    <t>2167327</t>
  </si>
  <si>
    <t>格林豪泰(苏州市科技城店)</t>
  </si>
  <si>
    <t>450.08</t>
  </si>
  <si>
    <t>2021-06-22 18:18:14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</si>
</sst>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8" fillId="4" borderId="3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" fillId="23" borderId="6" applyNumberFormat="0" applyFont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0" fillId="0" borderId="1" applyNumberFormat="0" applyFill="0" applyAlignment="0" applyProtection="0">
      <alignment vertical="center"/>
    </xf>
    <xf numFmtId="0" fontId="4" fillId="0" borderId="1" applyNumberFormat="0" applyFill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22" fillId="3" borderId="8" applyNumberFormat="0" applyAlignment="0" applyProtection="0">
      <alignment vertical="center"/>
    </xf>
    <xf numFmtId="0" fontId="7" fillId="3" borderId="3" applyNumberFormat="0" applyAlignment="0" applyProtection="0">
      <alignment vertical="center"/>
    </xf>
    <xf numFmtId="0" fontId="11" fillId="8" borderId="4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35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3">
      <c r="A2" s="4">
        <v>15600872659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44382</v>
      </c>
      <c r="G2" s="5">
        <v>44384</v>
      </c>
      <c r="H2" s="4">
        <v>1</v>
      </c>
      <c r="I2" s="4">
        <v>2</v>
      </c>
      <c r="J2" s="4">
        <v>2</v>
      </c>
      <c r="K2" s="4" t="s">
        <v>29</v>
      </c>
      <c r="L2" s="4">
        <v>450.08</v>
      </c>
      <c r="M2" s="4">
        <v>450.08</v>
      </c>
      <c r="N2" s="4" t="s">
        <v>30</v>
      </c>
      <c r="O2" s="4" t="s">
        <v>31</v>
      </c>
      <c r="P2" s="4" t="s">
        <v>32</v>
      </c>
      <c r="Q2" s="4">
        <v>0</v>
      </c>
      <c r="R2" s="6">
        <v>44369</v>
      </c>
      <c r="S2" s="5">
        <v>44399</v>
      </c>
      <c r="T2" s="4" t="s">
        <v>33</v>
      </c>
      <c r="U2" s="4">
        <v>450.08</v>
      </c>
      <c r="V2" s="4">
        <v>0</v>
      </c>
      <c r="W2" s="4">
        <v>0</v>
      </c>
    </row>
    <row r="3" s="4" customFormat="1" spans="1:24">
      <c r="A3" s="4">
        <v>15617999434</v>
      </c>
      <c r="B3" s="4" t="s">
        <v>25</v>
      </c>
      <c r="C3" s="4" t="s">
        <v>26</v>
      </c>
      <c r="D3" s="4" t="s">
        <v>34</v>
      </c>
      <c r="E3" s="4" t="s">
        <v>35</v>
      </c>
      <c r="F3" s="5">
        <v>44382</v>
      </c>
      <c r="G3" s="5">
        <v>44384</v>
      </c>
      <c r="H3" s="4">
        <v>1</v>
      </c>
      <c r="I3" s="4">
        <v>2</v>
      </c>
      <c r="J3" s="4">
        <v>2</v>
      </c>
      <c r="K3" s="4" t="s">
        <v>29</v>
      </c>
      <c r="L3" s="4">
        <v>483.58</v>
      </c>
      <c r="M3" s="4">
        <v>483.58</v>
      </c>
      <c r="N3" s="4" t="s">
        <v>36</v>
      </c>
      <c r="O3" s="4" t="s">
        <v>31</v>
      </c>
      <c r="P3" s="4" t="s">
        <v>32</v>
      </c>
      <c r="Q3" s="4">
        <v>0</v>
      </c>
      <c r="R3" s="6">
        <v>44371</v>
      </c>
      <c r="S3" s="5">
        <v>44399</v>
      </c>
      <c r="T3" s="4" t="s">
        <v>33</v>
      </c>
      <c r="U3" s="4">
        <v>483.58</v>
      </c>
      <c r="V3" s="4">
        <v>0</v>
      </c>
      <c r="W3" s="4">
        <v>0</v>
      </c>
      <c r="X3" s="4">
        <v>2170889</v>
      </c>
    </row>
    <row r="4" s="4" customFormat="1" spans="1:24">
      <c r="A4" s="4">
        <v>15618388767</v>
      </c>
      <c r="B4" s="4" t="s">
        <v>25</v>
      </c>
      <c r="C4" s="4" t="s">
        <v>26</v>
      </c>
      <c r="D4" s="4" t="s">
        <v>37</v>
      </c>
      <c r="E4" s="4" t="s">
        <v>38</v>
      </c>
      <c r="F4" s="5">
        <v>44383</v>
      </c>
      <c r="G4" s="5">
        <v>44384</v>
      </c>
      <c r="H4" s="4">
        <v>1</v>
      </c>
      <c r="I4" s="4">
        <v>1</v>
      </c>
      <c r="J4" s="4">
        <v>1</v>
      </c>
      <c r="K4" s="4" t="s">
        <v>29</v>
      </c>
      <c r="L4" s="4">
        <v>265</v>
      </c>
      <c r="M4" s="4">
        <v>265</v>
      </c>
      <c r="N4" s="4" t="s">
        <v>39</v>
      </c>
      <c r="O4" s="4" t="s">
        <v>31</v>
      </c>
      <c r="P4" s="4" t="s">
        <v>32</v>
      </c>
      <c r="Q4" s="4">
        <v>0</v>
      </c>
      <c r="R4" s="6">
        <v>44371</v>
      </c>
      <c r="S4" s="5">
        <v>44399</v>
      </c>
      <c r="T4" s="4" t="s">
        <v>33</v>
      </c>
      <c r="U4" s="4">
        <v>265</v>
      </c>
      <c r="V4" s="4">
        <v>0</v>
      </c>
      <c r="W4" s="4">
        <v>0</v>
      </c>
      <c r="X4" s="4">
        <v>2171027</v>
      </c>
    </row>
    <row r="5" s="4" customFormat="1" spans="1:23">
      <c r="A5" s="4">
        <v>15618393893</v>
      </c>
      <c r="B5" s="4" t="s">
        <v>25</v>
      </c>
      <c r="C5" s="4" t="s">
        <v>26</v>
      </c>
      <c r="D5" s="4" t="s">
        <v>37</v>
      </c>
      <c r="E5" s="4" t="s">
        <v>40</v>
      </c>
      <c r="F5" s="5">
        <v>44383</v>
      </c>
      <c r="G5" s="5">
        <v>44384</v>
      </c>
      <c r="H5" s="4">
        <v>1</v>
      </c>
      <c r="I5" s="4">
        <v>1</v>
      </c>
      <c r="J5" s="4">
        <v>1</v>
      </c>
      <c r="K5" s="4" t="s">
        <v>29</v>
      </c>
      <c r="L5" s="4">
        <v>265</v>
      </c>
      <c r="M5" s="4">
        <v>265</v>
      </c>
      <c r="N5" s="4" t="s">
        <v>41</v>
      </c>
      <c r="O5" s="4" t="s">
        <v>31</v>
      </c>
      <c r="P5" s="4" t="s">
        <v>32</v>
      </c>
      <c r="Q5" s="4">
        <v>0</v>
      </c>
      <c r="R5" s="6">
        <v>44371</v>
      </c>
      <c r="S5" s="5">
        <v>44399</v>
      </c>
      <c r="T5" s="4" t="s">
        <v>33</v>
      </c>
      <c r="U5" s="4">
        <v>265</v>
      </c>
      <c r="V5" s="4">
        <v>0</v>
      </c>
      <c r="W5" s="4">
        <v>0</v>
      </c>
    </row>
    <row r="6" s="4" customFormat="1" spans="1:24">
      <c r="A6" s="4">
        <v>15657100749</v>
      </c>
      <c r="B6" s="4" t="s">
        <v>25</v>
      </c>
      <c r="C6" s="4" t="s">
        <v>26</v>
      </c>
      <c r="D6" s="4" t="s">
        <v>42</v>
      </c>
      <c r="E6" s="4" t="s">
        <v>43</v>
      </c>
      <c r="F6" s="5">
        <v>44383</v>
      </c>
      <c r="G6" s="5">
        <v>44384</v>
      </c>
      <c r="H6" s="4">
        <v>1</v>
      </c>
      <c r="I6" s="4">
        <v>1</v>
      </c>
      <c r="J6" s="4">
        <v>1</v>
      </c>
      <c r="K6" s="4" t="s">
        <v>29</v>
      </c>
      <c r="L6" s="4">
        <v>3710</v>
      </c>
      <c r="M6" s="4">
        <v>3710</v>
      </c>
      <c r="N6" s="4" t="s">
        <v>44</v>
      </c>
      <c r="O6" s="4" t="s">
        <v>31</v>
      </c>
      <c r="P6" s="4" t="s">
        <v>32</v>
      </c>
      <c r="Q6" s="4">
        <v>0</v>
      </c>
      <c r="R6" s="6">
        <v>44377</v>
      </c>
      <c r="S6" s="5">
        <v>44399</v>
      </c>
      <c r="T6" s="4" t="s">
        <v>33</v>
      </c>
      <c r="U6" s="4">
        <v>3710</v>
      </c>
      <c r="V6" s="4">
        <v>0</v>
      </c>
      <c r="W6" s="4">
        <v>0</v>
      </c>
      <c r="X6" s="4">
        <v>2178219</v>
      </c>
    </row>
    <row r="7" s="4" customFormat="1" spans="1:24">
      <c r="A7" s="4">
        <v>15661105064</v>
      </c>
      <c r="B7" s="4" t="s">
        <v>25</v>
      </c>
      <c r="C7" s="4" t="s">
        <v>26</v>
      </c>
      <c r="D7" s="4" t="s">
        <v>45</v>
      </c>
      <c r="E7" s="4" t="s">
        <v>46</v>
      </c>
      <c r="F7" s="5">
        <v>44382</v>
      </c>
      <c r="G7" s="5">
        <v>44384</v>
      </c>
      <c r="H7" s="4">
        <v>1</v>
      </c>
      <c r="I7" s="4">
        <v>2</v>
      </c>
      <c r="J7" s="4">
        <v>2</v>
      </c>
      <c r="K7" s="4" t="s">
        <v>29</v>
      </c>
      <c r="L7" s="4">
        <v>456.15</v>
      </c>
      <c r="M7" s="4">
        <v>456.15</v>
      </c>
      <c r="N7" s="4" t="s">
        <v>47</v>
      </c>
      <c r="O7" s="4" t="s">
        <v>31</v>
      </c>
      <c r="P7" s="4" t="s">
        <v>32</v>
      </c>
      <c r="Q7" s="4">
        <v>0</v>
      </c>
      <c r="R7" s="6">
        <v>44377</v>
      </c>
      <c r="S7" s="5">
        <v>44399</v>
      </c>
      <c r="T7" s="4" t="s">
        <v>33</v>
      </c>
      <c r="U7" s="4">
        <v>456.15</v>
      </c>
      <c r="V7" s="4">
        <v>0</v>
      </c>
      <c r="W7" s="4">
        <v>0</v>
      </c>
      <c r="X7" s="4">
        <v>2178596</v>
      </c>
    </row>
    <row r="8" s="4" customFormat="1" spans="1:24">
      <c r="A8" s="4">
        <v>15677718996</v>
      </c>
      <c r="B8" s="4" t="s">
        <v>25</v>
      </c>
      <c r="C8" s="4" t="s">
        <v>26</v>
      </c>
      <c r="D8" s="4" t="s">
        <v>48</v>
      </c>
      <c r="E8" s="4" t="s">
        <v>49</v>
      </c>
      <c r="F8" s="5">
        <v>44383</v>
      </c>
      <c r="G8" s="5">
        <v>44384</v>
      </c>
      <c r="H8" s="4">
        <v>1</v>
      </c>
      <c r="I8" s="4">
        <v>1</v>
      </c>
      <c r="J8" s="4">
        <v>1</v>
      </c>
      <c r="K8" s="4" t="s">
        <v>29</v>
      </c>
      <c r="L8" s="4">
        <v>501.36</v>
      </c>
      <c r="M8" s="4">
        <v>501.36</v>
      </c>
      <c r="N8" s="4" t="s">
        <v>50</v>
      </c>
      <c r="O8" s="4" t="s">
        <v>31</v>
      </c>
      <c r="P8" s="4" t="s">
        <v>32</v>
      </c>
      <c r="Q8" s="4">
        <v>0</v>
      </c>
      <c r="R8" s="6">
        <v>44379</v>
      </c>
      <c r="S8" s="5">
        <v>44399</v>
      </c>
      <c r="T8" s="4" t="s">
        <v>33</v>
      </c>
      <c r="U8" s="4">
        <v>501.36</v>
      </c>
      <c r="V8" s="4">
        <v>0</v>
      </c>
      <c r="W8" s="4">
        <v>0</v>
      </c>
      <c r="X8" s="4">
        <v>2180776</v>
      </c>
    </row>
    <row r="9" s="4" customFormat="1" spans="1:24">
      <c r="A9" s="4">
        <v>15678749626</v>
      </c>
      <c r="B9" s="4" t="s">
        <v>25</v>
      </c>
      <c r="C9" s="4" t="s">
        <v>26</v>
      </c>
      <c r="D9" s="4" t="s">
        <v>42</v>
      </c>
      <c r="E9" s="4" t="s">
        <v>51</v>
      </c>
      <c r="F9" s="5">
        <v>44381</v>
      </c>
      <c r="G9" s="5">
        <v>44384</v>
      </c>
      <c r="H9" s="4">
        <v>3</v>
      </c>
      <c r="I9" s="4">
        <v>3</v>
      </c>
      <c r="J9" s="4">
        <v>9</v>
      </c>
      <c r="K9" s="4" t="s">
        <v>29</v>
      </c>
      <c r="L9" s="4">
        <v>20673</v>
      </c>
      <c r="M9" s="4">
        <v>20673</v>
      </c>
      <c r="N9" s="4" t="s">
        <v>52</v>
      </c>
      <c r="O9" s="4" t="s">
        <v>31</v>
      </c>
      <c r="P9" s="4" t="s">
        <v>32</v>
      </c>
      <c r="Q9" s="4">
        <v>0</v>
      </c>
      <c r="R9" s="6">
        <v>44379</v>
      </c>
      <c r="S9" s="5">
        <v>44399</v>
      </c>
      <c r="T9" s="4" t="s">
        <v>33</v>
      </c>
      <c r="U9" s="4">
        <v>20673</v>
      </c>
      <c r="V9" s="4">
        <v>0</v>
      </c>
      <c r="W9" s="4">
        <v>0</v>
      </c>
      <c r="X9" s="4">
        <v>2181033</v>
      </c>
    </row>
    <row r="10" s="4" customFormat="1" spans="1:24">
      <c r="A10" s="4">
        <v>15679390728</v>
      </c>
      <c r="B10" s="4" t="s">
        <v>25</v>
      </c>
      <c r="C10" s="4" t="s">
        <v>26</v>
      </c>
      <c r="D10" s="4" t="s">
        <v>42</v>
      </c>
      <c r="E10" s="4" t="s">
        <v>53</v>
      </c>
      <c r="F10" s="5">
        <v>44381</v>
      </c>
      <c r="G10" s="5">
        <v>44384</v>
      </c>
      <c r="H10" s="4">
        <v>2</v>
      </c>
      <c r="I10" s="4">
        <v>3</v>
      </c>
      <c r="J10" s="4">
        <v>6</v>
      </c>
      <c r="K10" s="4" t="s">
        <v>29</v>
      </c>
      <c r="L10" s="4">
        <v>16194</v>
      </c>
      <c r="M10" s="4">
        <v>16194</v>
      </c>
      <c r="N10" s="4" t="s">
        <v>54</v>
      </c>
      <c r="O10" s="4" t="s">
        <v>31</v>
      </c>
      <c r="P10" s="4" t="s">
        <v>32</v>
      </c>
      <c r="Q10" s="4">
        <v>0</v>
      </c>
      <c r="R10" s="6">
        <v>44379</v>
      </c>
      <c r="S10" s="5">
        <v>44399</v>
      </c>
      <c r="T10" s="4" t="s">
        <v>33</v>
      </c>
      <c r="U10" s="4">
        <v>16194</v>
      </c>
      <c r="V10" s="4">
        <v>0</v>
      </c>
      <c r="W10" s="4">
        <v>0</v>
      </c>
      <c r="X10" s="4">
        <v>2181174</v>
      </c>
    </row>
    <row r="11" s="4" customFormat="1" spans="1:24">
      <c r="A11" s="4">
        <v>15680797911</v>
      </c>
      <c r="B11" s="4" t="s">
        <v>25</v>
      </c>
      <c r="C11" s="4" t="s">
        <v>26</v>
      </c>
      <c r="D11" s="4" t="s">
        <v>55</v>
      </c>
      <c r="E11" s="4" t="s">
        <v>56</v>
      </c>
      <c r="F11" s="5">
        <v>44381</v>
      </c>
      <c r="G11" s="5">
        <v>44384</v>
      </c>
      <c r="H11" s="4">
        <v>2</v>
      </c>
      <c r="I11" s="4">
        <v>3</v>
      </c>
      <c r="J11" s="4">
        <v>6</v>
      </c>
      <c r="K11" s="4" t="s">
        <v>29</v>
      </c>
      <c r="L11" s="4">
        <v>1230.68</v>
      </c>
      <c r="M11" s="4">
        <v>1230.68</v>
      </c>
      <c r="N11" s="4" t="s">
        <v>57</v>
      </c>
      <c r="O11" s="4" t="s">
        <v>31</v>
      </c>
      <c r="P11" s="4" t="s">
        <v>32</v>
      </c>
      <c r="Q11" s="4">
        <v>0</v>
      </c>
      <c r="R11" s="6">
        <v>44379</v>
      </c>
      <c r="S11" s="5">
        <v>44399</v>
      </c>
      <c r="T11" s="4" t="s">
        <v>33</v>
      </c>
      <c r="U11" s="4">
        <v>1230.68</v>
      </c>
      <c r="V11" s="4">
        <v>0</v>
      </c>
      <c r="W11" s="4">
        <v>0</v>
      </c>
      <c r="X11" s="4">
        <v>2181472</v>
      </c>
    </row>
    <row r="12" s="4" customFormat="1" spans="1:24">
      <c r="A12" s="4">
        <v>15681086619</v>
      </c>
      <c r="B12" s="4" t="s">
        <v>25</v>
      </c>
      <c r="C12" s="4" t="s">
        <v>26</v>
      </c>
      <c r="D12" s="4" t="s">
        <v>58</v>
      </c>
      <c r="E12" s="4" t="s">
        <v>59</v>
      </c>
      <c r="F12" s="5">
        <v>44383</v>
      </c>
      <c r="G12" s="5">
        <v>44384</v>
      </c>
      <c r="H12" s="4">
        <v>1</v>
      </c>
      <c r="I12" s="4">
        <v>1</v>
      </c>
      <c r="J12" s="4">
        <v>1</v>
      </c>
      <c r="K12" s="4" t="s">
        <v>29</v>
      </c>
      <c r="L12" s="4">
        <v>359.23</v>
      </c>
      <c r="M12" s="4">
        <v>359.23</v>
      </c>
      <c r="N12" s="4" t="s">
        <v>60</v>
      </c>
      <c r="O12" s="4" t="s">
        <v>31</v>
      </c>
      <c r="P12" s="4" t="s">
        <v>32</v>
      </c>
      <c r="Q12" s="4">
        <v>0</v>
      </c>
      <c r="R12" s="6">
        <v>44379</v>
      </c>
      <c r="S12" s="5">
        <v>44399</v>
      </c>
      <c r="T12" s="4" t="s">
        <v>33</v>
      </c>
      <c r="U12" s="4">
        <v>359.23</v>
      </c>
      <c r="V12" s="4">
        <v>0</v>
      </c>
      <c r="W12" s="4">
        <v>0</v>
      </c>
      <c r="X12" s="4">
        <v>2181553</v>
      </c>
    </row>
    <row r="13" s="4" customFormat="1" spans="1:24">
      <c r="A13" s="4">
        <v>15678749626</v>
      </c>
      <c r="B13" s="4" t="s">
        <v>25</v>
      </c>
      <c r="C13" s="4" t="s">
        <v>61</v>
      </c>
      <c r="D13" s="4" t="s">
        <v>42</v>
      </c>
      <c r="E13" s="4" t="s">
        <v>51</v>
      </c>
      <c r="F13" s="5">
        <v>44381</v>
      </c>
      <c r="G13" s="5">
        <v>44384</v>
      </c>
      <c r="H13" s="4">
        <v>3</v>
      </c>
      <c r="I13" s="4">
        <v>3</v>
      </c>
      <c r="J13" s="4">
        <v>9</v>
      </c>
      <c r="K13" s="4" t="s">
        <v>29</v>
      </c>
      <c r="L13" s="4">
        <v>-20673</v>
      </c>
      <c r="M13" s="4">
        <v>-20673</v>
      </c>
      <c r="N13" s="4" t="s">
        <v>52</v>
      </c>
      <c r="O13" s="4" t="s">
        <v>31</v>
      </c>
      <c r="P13" s="4" t="s">
        <v>32</v>
      </c>
      <c r="Q13" s="4">
        <v>0</v>
      </c>
      <c r="R13" s="6">
        <v>44379</v>
      </c>
      <c r="S13" s="5">
        <v>44399</v>
      </c>
      <c r="T13" s="4" t="s">
        <v>33</v>
      </c>
      <c r="U13" s="4">
        <v>-20673</v>
      </c>
      <c r="V13" s="4">
        <v>0</v>
      </c>
      <c r="W13" s="4">
        <v>0</v>
      </c>
      <c r="X13" s="4">
        <v>2181033</v>
      </c>
    </row>
    <row r="14" s="4" customFormat="1" spans="1:24">
      <c r="A14" s="4">
        <v>15679390728</v>
      </c>
      <c r="B14" s="4" t="s">
        <v>25</v>
      </c>
      <c r="C14" s="4" t="s">
        <v>61</v>
      </c>
      <c r="D14" s="4" t="s">
        <v>42</v>
      </c>
      <c r="E14" s="4" t="s">
        <v>53</v>
      </c>
      <c r="F14" s="5">
        <v>44381</v>
      </c>
      <c r="G14" s="5">
        <v>44384</v>
      </c>
      <c r="H14" s="4">
        <v>2</v>
      </c>
      <c r="I14" s="4">
        <v>3</v>
      </c>
      <c r="J14" s="4">
        <v>6</v>
      </c>
      <c r="K14" s="4" t="s">
        <v>29</v>
      </c>
      <c r="L14" s="4">
        <v>-16194</v>
      </c>
      <c r="M14" s="4">
        <v>-16194</v>
      </c>
      <c r="N14" s="4" t="s">
        <v>54</v>
      </c>
      <c r="O14" s="4" t="s">
        <v>31</v>
      </c>
      <c r="P14" s="4" t="s">
        <v>32</v>
      </c>
      <c r="Q14" s="4">
        <v>0</v>
      </c>
      <c r="R14" s="6">
        <v>44379</v>
      </c>
      <c r="S14" s="5">
        <v>44399</v>
      </c>
      <c r="T14" s="4" t="s">
        <v>33</v>
      </c>
      <c r="U14" s="4">
        <v>-16194</v>
      </c>
      <c r="V14" s="4">
        <v>0</v>
      </c>
      <c r="W14" s="4">
        <v>0</v>
      </c>
      <c r="X14" s="4">
        <v>2181174</v>
      </c>
    </row>
    <row r="15" s="4" customFormat="1" spans="1:24">
      <c r="A15" s="4">
        <v>15699550570</v>
      </c>
      <c r="B15" s="4" t="s">
        <v>25</v>
      </c>
      <c r="C15" s="4" t="s">
        <v>26</v>
      </c>
      <c r="D15" s="4" t="s">
        <v>62</v>
      </c>
      <c r="E15" s="4" t="s">
        <v>63</v>
      </c>
      <c r="F15" s="5">
        <v>44382</v>
      </c>
      <c r="G15" s="5">
        <v>44384</v>
      </c>
      <c r="H15" s="4">
        <v>1</v>
      </c>
      <c r="I15" s="4">
        <v>2</v>
      </c>
      <c r="J15" s="4">
        <v>2</v>
      </c>
      <c r="K15" s="4" t="s">
        <v>29</v>
      </c>
      <c r="L15" s="4">
        <v>445.19</v>
      </c>
      <c r="M15" s="4">
        <v>445.19</v>
      </c>
      <c r="N15" s="4" t="s">
        <v>64</v>
      </c>
      <c r="O15" s="4" t="s">
        <v>31</v>
      </c>
      <c r="P15" s="4" t="s">
        <v>32</v>
      </c>
      <c r="Q15" s="4">
        <v>0</v>
      </c>
      <c r="R15" s="6">
        <v>44381</v>
      </c>
      <c r="S15" s="5">
        <v>44399</v>
      </c>
      <c r="T15" s="4" t="s">
        <v>33</v>
      </c>
      <c r="U15" s="4">
        <v>445.19</v>
      </c>
      <c r="V15" s="4">
        <v>0</v>
      </c>
      <c r="W15" s="4">
        <v>0</v>
      </c>
      <c r="X15" s="4">
        <v>2183738</v>
      </c>
    </row>
    <row r="16" s="4" customFormat="1" spans="1:25">
      <c r="A16" s="4">
        <v>15699719688</v>
      </c>
      <c r="B16" s="4" t="s">
        <v>25</v>
      </c>
      <c r="C16" s="4" t="s">
        <v>26</v>
      </c>
      <c r="D16" s="4" t="s">
        <v>65</v>
      </c>
      <c r="E16" s="4" t="s">
        <v>66</v>
      </c>
      <c r="F16" s="5">
        <v>44382</v>
      </c>
      <c r="G16" s="5">
        <v>44384</v>
      </c>
      <c r="H16" s="4">
        <v>2</v>
      </c>
      <c r="I16" s="4">
        <v>2</v>
      </c>
      <c r="J16" s="4">
        <v>4</v>
      </c>
      <c r="K16" s="4" t="s">
        <v>29</v>
      </c>
      <c r="L16" s="4">
        <v>2320</v>
      </c>
      <c r="M16" s="4">
        <v>2320</v>
      </c>
      <c r="N16" s="4" t="s">
        <v>67</v>
      </c>
      <c r="O16" s="4" t="s">
        <v>31</v>
      </c>
      <c r="P16" s="4" t="s">
        <v>32</v>
      </c>
      <c r="Q16" s="4">
        <v>0</v>
      </c>
      <c r="R16" s="6">
        <v>44381</v>
      </c>
      <c r="S16" s="5">
        <v>44399</v>
      </c>
      <c r="T16" s="4" t="s">
        <v>33</v>
      </c>
      <c r="U16" s="4">
        <v>2320</v>
      </c>
      <c r="V16" s="4">
        <v>0</v>
      </c>
      <c r="W16" s="4">
        <v>0</v>
      </c>
      <c r="X16" s="4"/>
      <c r="Y16" s="4">
        <v>2107050036</v>
      </c>
    </row>
    <row r="17" s="4" customFormat="1" spans="1:25">
      <c r="A17" s="4">
        <v>15699725408</v>
      </c>
      <c r="B17" s="4" t="s">
        <v>25</v>
      </c>
      <c r="C17" s="4" t="s">
        <v>26</v>
      </c>
      <c r="D17" s="4" t="s">
        <v>65</v>
      </c>
      <c r="E17" s="4" t="s">
        <v>66</v>
      </c>
      <c r="F17" s="5">
        <v>44382</v>
      </c>
      <c r="G17" s="5">
        <v>44384</v>
      </c>
      <c r="H17" s="4">
        <v>1</v>
      </c>
      <c r="I17" s="4">
        <v>2</v>
      </c>
      <c r="J17" s="4">
        <v>2</v>
      </c>
      <c r="K17" s="4" t="s">
        <v>29</v>
      </c>
      <c r="L17" s="4">
        <v>1160</v>
      </c>
      <c r="M17" s="4">
        <v>1160</v>
      </c>
      <c r="N17" s="4" t="s">
        <v>68</v>
      </c>
      <c r="O17" s="4" t="s">
        <v>31</v>
      </c>
      <c r="P17" s="4" t="s">
        <v>32</v>
      </c>
      <c r="Q17" s="4">
        <v>0</v>
      </c>
      <c r="R17" s="6">
        <v>44381</v>
      </c>
      <c r="S17" s="5">
        <v>44399</v>
      </c>
      <c r="T17" s="4" t="s">
        <v>33</v>
      </c>
      <c r="U17" s="4">
        <v>1160</v>
      </c>
      <c r="V17" s="4">
        <v>0</v>
      </c>
      <c r="W17" s="4">
        <v>0</v>
      </c>
      <c r="X17" s="4"/>
      <c r="Y17" s="4">
        <v>2107050033</v>
      </c>
    </row>
    <row r="18" s="4" customFormat="1" spans="1:24">
      <c r="A18" s="4">
        <v>15701242294</v>
      </c>
      <c r="B18" s="4" t="s">
        <v>25</v>
      </c>
      <c r="C18" s="4" t="s">
        <v>26</v>
      </c>
      <c r="D18" s="4" t="s">
        <v>69</v>
      </c>
      <c r="E18" s="4" t="s">
        <v>70</v>
      </c>
      <c r="F18" s="5">
        <v>44383</v>
      </c>
      <c r="G18" s="5">
        <v>44384</v>
      </c>
      <c r="H18" s="4">
        <v>1</v>
      </c>
      <c r="I18" s="4">
        <v>1</v>
      </c>
      <c r="J18" s="4">
        <v>1</v>
      </c>
      <c r="K18" s="4" t="s">
        <v>29</v>
      </c>
      <c r="L18" s="4">
        <v>304.76</v>
      </c>
      <c r="M18" s="4">
        <v>304.76</v>
      </c>
      <c r="N18" s="4" t="s">
        <v>71</v>
      </c>
      <c r="O18" s="4" t="s">
        <v>31</v>
      </c>
      <c r="P18" s="4" t="s">
        <v>32</v>
      </c>
      <c r="Q18" s="4">
        <v>0</v>
      </c>
      <c r="R18" s="6">
        <v>44382</v>
      </c>
      <c r="S18" s="5">
        <v>44399</v>
      </c>
      <c r="T18" s="4" t="s">
        <v>33</v>
      </c>
      <c r="U18" s="4">
        <v>304.76</v>
      </c>
      <c r="V18" s="4">
        <v>0</v>
      </c>
      <c r="W18" s="4">
        <v>0</v>
      </c>
      <c r="X18" s="4">
        <v>2184045</v>
      </c>
    </row>
    <row r="19" s="4" customFormat="1" spans="1:24">
      <c r="A19" s="4">
        <v>15704730729</v>
      </c>
      <c r="B19" s="4" t="s">
        <v>25</v>
      </c>
      <c r="C19" s="4" t="s">
        <v>26</v>
      </c>
      <c r="D19" s="4" t="s">
        <v>72</v>
      </c>
      <c r="E19" s="4" t="s">
        <v>46</v>
      </c>
      <c r="F19" s="5">
        <v>44383</v>
      </c>
      <c r="G19" s="5">
        <v>44384</v>
      </c>
      <c r="H19" s="4">
        <v>2</v>
      </c>
      <c r="I19" s="4">
        <v>1</v>
      </c>
      <c r="J19" s="4">
        <v>2</v>
      </c>
      <c r="K19" s="4" t="s">
        <v>29</v>
      </c>
      <c r="L19" s="4">
        <v>687.2</v>
      </c>
      <c r="M19" s="4">
        <v>687.2</v>
      </c>
      <c r="N19" s="4" t="s">
        <v>73</v>
      </c>
      <c r="O19" s="4" t="s">
        <v>31</v>
      </c>
      <c r="P19" s="4" t="s">
        <v>32</v>
      </c>
      <c r="Q19" s="4">
        <v>0</v>
      </c>
      <c r="R19" s="6">
        <v>44382</v>
      </c>
      <c r="S19" s="5">
        <v>44399</v>
      </c>
      <c r="T19" s="4" t="s">
        <v>33</v>
      </c>
      <c r="U19" s="4">
        <v>687.2</v>
      </c>
      <c r="V19" s="4">
        <v>0</v>
      </c>
      <c r="W19" s="4">
        <v>0</v>
      </c>
      <c r="X19" s="4">
        <v>2184176</v>
      </c>
    </row>
    <row r="20" s="4" customFormat="1" spans="1:24">
      <c r="A20" s="4">
        <v>15704774276</v>
      </c>
      <c r="B20" s="4" t="s">
        <v>25</v>
      </c>
      <c r="C20" s="4" t="s">
        <v>26</v>
      </c>
      <c r="D20" s="4" t="s">
        <v>74</v>
      </c>
      <c r="E20" s="4" t="s">
        <v>75</v>
      </c>
      <c r="F20" s="5">
        <v>44383</v>
      </c>
      <c r="G20" s="5">
        <v>44384</v>
      </c>
      <c r="H20" s="4">
        <v>1</v>
      </c>
      <c r="I20" s="4">
        <v>1</v>
      </c>
      <c r="J20" s="4">
        <v>1</v>
      </c>
      <c r="K20" s="4" t="s">
        <v>29</v>
      </c>
      <c r="L20" s="4">
        <v>670</v>
      </c>
      <c r="M20" s="4">
        <v>670</v>
      </c>
      <c r="N20" s="4" t="s">
        <v>76</v>
      </c>
      <c r="O20" s="4" t="s">
        <v>31</v>
      </c>
      <c r="P20" s="4" t="s">
        <v>32</v>
      </c>
      <c r="Q20" s="4">
        <v>0</v>
      </c>
      <c r="R20" s="6">
        <v>44382</v>
      </c>
      <c r="S20" s="5">
        <v>44399</v>
      </c>
      <c r="T20" s="4" t="s">
        <v>33</v>
      </c>
      <c r="U20" s="4">
        <v>670</v>
      </c>
      <c r="V20" s="4">
        <v>0</v>
      </c>
      <c r="W20" s="4">
        <v>0</v>
      </c>
      <c r="X20" s="4">
        <v>2184184</v>
      </c>
    </row>
    <row r="21" s="4" customFormat="1" spans="1:24">
      <c r="A21" s="4">
        <v>15706074152</v>
      </c>
      <c r="B21" s="4" t="s">
        <v>25</v>
      </c>
      <c r="C21" s="4" t="s">
        <v>26</v>
      </c>
      <c r="D21" s="4" t="s">
        <v>77</v>
      </c>
      <c r="E21" s="4" t="s">
        <v>78</v>
      </c>
      <c r="F21" s="5">
        <v>44383</v>
      </c>
      <c r="G21" s="5">
        <v>44384</v>
      </c>
      <c r="H21" s="4">
        <v>1</v>
      </c>
      <c r="I21" s="4">
        <v>1</v>
      </c>
      <c r="J21" s="4">
        <v>1</v>
      </c>
      <c r="K21" s="4" t="s">
        <v>29</v>
      </c>
      <c r="L21" s="4">
        <v>89</v>
      </c>
      <c r="M21" s="4">
        <v>89</v>
      </c>
      <c r="N21" s="4" t="s">
        <v>79</v>
      </c>
      <c r="O21" s="4" t="s">
        <v>31</v>
      </c>
      <c r="P21" s="4" t="s">
        <v>32</v>
      </c>
      <c r="Q21" s="4">
        <v>0</v>
      </c>
      <c r="R21" s="6">
        <v>44382</v>
      </c>
      <c r="S21" s="5">
        <v>44399</v>
      </c>
      <c r="T21" s="4" t="s">
        <v>33</v>
      </c>
      <c r="U21" s="4">
        <v>89</v>
      </c>
      <c r="V21" s="4">
        <v>0</v>
      </c>
      <c r="W21" s="4">
        <v>0</v>
      </c>
      <c r="X21" s="4">
        <v>2184367</v>
      </c>
    </row>
    <row r="22" s="4" customFormat="1" spans="1:24">
      <c r="A22" s="4">
        <v>15704730729</v>
      </c>
      <c r="B22" s="4" t="s">
        <v>25</v>
      </c>
      <c r="C22" s="4" t="s">
        <v>61</v>
      </c>
      <c r="D22" s="4" t="s">
        <v>72</v>
      </c>
      <c r="E22" s="4" t="s">
        <v>46</v>
      </c>
      <c r="F22" s="5">
        <v>44383</v>
      </c>
      <c r="G22" s="5">
        <v>44384</v>
      </c>
      <c r="H22" s="4">
        <v>2</v>
      </c>
      <c r="I22" s="4">
        <v>1</v>
      </c>
      <c r="J22" s="4">
        <v>2</v>
      </c>
      <c r="K22" s="4" t="s">
        <v>29</v>
      </c>
      <c r="L22" s="4">
        <v>-687.2</v>
      </c>
      <c r="M22" s="4">
        <v>-687.2</v>
      </c>
      <c r="N22" s="4" t="s">
        <v>73</v>
      </c>
      <c r="O22" s="4" t="s">
        <v>31</v>
      </c>
      <c r="P22" s="4" t="s">
        <v>32</v>
      </c>
      <c r="Q22" s="4">
        <v>0</v>
      </c>
      <c r="R22" s="6">
        <v>44382</v>
      </c>
      <c r="S22" s="5">
        <v>44399</v>
      </c>
      <c r="T22" s="4" t="s">
        <v>33</v>
      </c>
      <c r="U22" s="4">
        <v>-687.2</v>
      </c>
      <c r="V22" s="4">
        <v>0</v>
      </c>
      <c r="W22" s="4">
        <v>0</v>
      </c>
      <c r="X22" s="4">
        <v>2184176</v>
      </c>
    </row>
    <row r="23" s="4" customFormat="1" spans="1:24">
      <c r="A23" s="4">
        <v>15707542668</v>
      </c>
      <c r="B23" s="4" t="s">
        <v>25</v>
      </c>
      <c r="C23" s="4" t="s">
        <v>26</v>
      </c>
      <c r="D23" s="4" t="s">
        <v>80</v>
      </c>
      <c r="E23" s="4" t="s">
        <v>81</v>
      </c>
      <c r="F23" s="5">
        <v>44383</v>
      </c>
      <c r="G23" s="5">
        <v>44384</v>
      </c>
      <c r="H23" s="4">
        <v>1</v>
      </c>
      <c r="I23" s="4">
        <v>1</v>
      </c>
      <c r="J23" s="4">
        <v>1</v>
      </c>
      <c r="K23" s="4" t="s">
        <v>29</v>
      </c>
      <c r="L23" s="4">
        <v>304.76</v>
      </c>
      <c r="M23" s="4">
        <v>304.76</v>
      </c>
      <c r="N23" s="4" t="s">
        <v>82</v>
      </c>
      <c r="O23" s="4" t="s">
        <v>31</v>
      </c>
      <c r="P23" s="4" t="s">
        <v>32</v>
      </c>
      <c r="Q23" s="4">
        <v>0</v>
      </c>
      <c r="R23" s="6">
        <v>44382</v>
      </c>
      <c r="S23" s="5">
        <v>44399</v>
      </c>
      <c r="T23" s="4" t="s">
        <v>33</v>
      </c>
      <c r="U23" s="4">
        <v>304.76</v>
      </c>
      <c r="V23" s="4">
        <v>0</v>
      </c>
      <c r="W23" s="4">
        <v>0</v>
      </c>
      <c r="X23" s="4">
        <v>2184661</v>
      </c>
    </row>
    <row r="24" s="4" customFormat="1" spans="1:24">
      <c r="A24" s="4">
        <v>15707576472</v>
      </c>
      <c r="B24" s="4" t="s">
        <v>25</v>
      </c>
      <c r="C24" s="4" t="s">
        <v>26</v>
      </c>
      <c r="D24" s="4" t="s">
        <v>74</v>
      </c>
      <c r="E24" s="4" t="s">
        <v>83</v>
      </c>
      <c r="F24" s="5">
        <v>44383</v>
      </c>
      <c r="G24" s="5">
        <v>44384</v>
      </c>
      <c r="H24" s="4">
        <v>1</v>
      </c>
      <c r="I24" s="4">
        <v>1</v>
      </c>
      <c r="J24" s="4">
        <v>1</v>
      </c>
      <c r="K24" s="4" t="s">
        <v>29</v>
      </c>
      <c r="L24" s="4">
        <v>620</v>
      </c>
      <c r="M24" s="4">
        <v>620</v>
      </c>
      <c r="N24" s="4" t="s">
        <v>84</v>
      </c>
      <c r="O24" s="4" t="s">
        <v>31</v>
      </c>
      <c r="P24" s="4" t="s">
        <v>32</v>
      </c>
      <c r="Q24" s="4">
        <v>0</v>
      </c>
      <c r="R24" s="6">
        <v>44382</v>
      </c>
      <c r="S24" s="5">
        <v>44399</v>
      </c>
      <c r="T24" s="4" t="s">
        <v>33</v>
      </c>
      <c r="U24" s="4">
        <v>620</v>
      </c>
      <c r="V24" s="4">
        <v>0</v>
      </c>
      <c r="W24" s="4">
        <v>0</v>
      </c>
      <c r="X24" s="4">
        <v>2184674</v>
      </c>
    </row>
    <row r="25" s="4" customFormat="1" spans="1:24">
      <c r="A25" s="4">
        <v>15707699450</v>
      </c>
      <c r="B25" s="4" t="s">
        <v>25</v>
      </c>
      <c r="C25" s="4" t="s">
        <v>26</v>
      </c>
      <c r="D25" s="4" t="s">
        <v>85</v>
      </c>
      <c r="E25" s="4" t="s">
        <v>46</v>
      </c>
      <c r="F25" s="5">
        <v>44383</v>
      </c>
      <c r="G25" s="5">
        <v>44384</v>
      </c>
      <c r="H25" s="4">
        <v>1</v>
      </c>
      <c r="I25" s="4">
        <v>1</v>
      </c>
      <c r="J25" s="4">
        <v>1</v>
      </c>
      <c r="K25" s="4" t="s">
        <v>29</v>
      </c>
      <c r="L25" s="4">
        <v>527.8</v>
      </c>
      <c r="M25" s="4">
        <v>527.8</v>
      </c>
      <c r="N25" s="4" t="s">
        <v>86</v>
      </c>
      <c r="O25" s="4" t="s">
        <v>31</v>
      </c>
      <c r="P25" s="4" t="s">
        <v>32</v>
      </c>
      <c r="Q25" s="4">
        <v>0</v>
      </c>
      <c r="R25" s="6">
        <v>44382</v>
      </c>
      <c r="S25" s="5">
        <v>44399</v>
      </c>
      <c r="T25" s="4" t="s">
        <v>33</v>
      </c>
      <c r="U25" s="4">
        <v>527.8</v>
      </c>
      <c r="V25" s="4">
        <v>0</v>
      </c>
      <c r="W25" s="4">
        <v>0</v>
      </c>
      <c r="X25" s="4">
        <v>2184713</v>
      </c>
    </row>
    <row r="26" s="4" customFormat="1" spans="1:24">
      <c r="A26" s="4">
        <v>15708118010</v>
      </c>
      <c r="B26" s="4" t="s">
        <v>25</v>
      </c>
      <c r="C26" s="4" t="s">
        <v>26</v>
      </c>
      <c r="D26" s="4" t="s">
        <v>87</v>
      </c>
      <c r="E26" s="4" t="s">
        <v>88</v>
      </c>
      <c r="F26" s="5">
        <v>44383</v>
      </c>
      <c r="G26" s="5">
        <v>44384</v>
      </c>
      <c r="H26" s="4">
        <v>1</v>
      </c>
      <c r="I26" s="4">
        <v>1</v>
      </c>
      <c r="J26" s="4">
        <v>1</v>
      </c>
      <c r="K26" s="4" t="s">
        <v>29</v>
      </c>
      <c r="L26" s="4">
        <v>261.74</v>
      </c>
      <c r="M26" s="4">
        <v>261.74</v>
      </c>
      <c r="N26" s="4" t="s">
        <v>89</v>
      </c>
      <c r="O26" s="4" t="s">
        <v>31</v>
      </c>
      <c r="P26" s="4" t="s">
        <v>32</v>
      </c>
      <c r="Q26" s="4">
        <v>0</v>
      </c>
      <c r="R26" s="6">
        <v>44382</v>
      </c>
      <c r="S26" s="5">
        <v>44399</v>
      </c>
      <c r="T26" s="4" t="s">
        <v>33</v>
      </c>
      <c r="U26" s="4">
        <v>261.74</v>
      </c>
      <c r="V26" s="4">
        <v>0</v>
      </c>
      <c r="W26" s="4">
        <v>0</v>
      </c>
      <c r="X26" s="4">
        <v>2184806</v>
      </c>
    </row>
    <row r="27" s="4" customFormat="1" spans="1:23">
      <c r="A27" s="4">
        <v>15708319748</v>
      </c>
      <c r="B27" s="4" t="s">
        <v>25</v>
      </c>
      <c r="C27" s="4" t="s">
        <v>26</v>
      </c>
      <c r="D27" s="4" t="s">
        <v>90</v>
      </c>
      <c r="E27" s="4" t="s">
        <v>91</v>
      </c>
      <c r="F27" s="5">
        <v>44383</v>
      </c>
      <c r="G27" s="5">
        <v>44384</v>
      </c>
      <c r="H27" s="4">
        <v>1</v>
      </c>
      <c r="I27" s="4">
        <v>1</v>
      </c>
      <c r="J27" s="4">
        <v>1</v>
      </c>
      <c r="K27" s="4" t="s">
        <v>29</v>
      </c>
      <c r="L27" s="4">
        <v>186</v>
      </c>
      <c r="M27" s="4">
        <v>186</v>
      </c>
      <c r="N27" s="4" t="s">
        <v>92</v>
      </c>
      <c r="O27" s="4" t="s">
        <v>31</v>
      </c>
      <c r="P27" s="4" t="s">
        <v>32</v>
      </c>
      <c r="Q27" s="4">
        <v>0</v>
      </c>
      <c r="R27" s="6">
        <v>44382</v>
      </c>
      <c r="S27" s="5">
        <v>44399</v>
      </c>
      <c r="T27" s="4" t="s">
        <v>33</v>
      </c>
      <c r="U27" s="4">
        <v>186</v>
      </c>
      <c r="V27" s="4">
        <v>0</v>
      </c>
      <c r="W27" s="4">
        <v>0</v>
      </c>
    </row>
    <row r="28" s="4" customFormat="1" spans="1:24">
      <c r="A28" s="4">
        <v>15711075066</v>
      </c>
      <c r="B28" s="4" t="s">
        <v>25</v>
      </c>
      <c r="C28" s="4" t="s">
        <v>26</v>
      </c>
      <c r="D28" s="4" t="s">
        <v>93</v>
      </c>
      <c r="E28" s="4" t="s">
        <v>94</v>
      </c>
      <c r="F28" s="5">
        <v>44383</v>
      </c>
      <c r="G28" s="5">
        <v>44384</v>
      </c>
      <c r="H28" s="4">
        <v>1</v>
      </c>
      <c r="I28" s="4">
        <v>1</v>
      </c>
      <c r="J28" s="4">
        <v>1</v>
      </c>
      <c r="K28" s="4" t="s">
        <v>29</v>
      </c>
      <c r="L28" s="4">
        <v>537.65</v>
      </c>
      <c r="M28" s="4">
        <v>537.65</v>
      </c>
      <c r="N28" s="4" t="s">
        <v>95</v>
      </c>
      <c r="O28" s="4" t="s">
        <v>31</v>
      </c>
      <c r="P28" s="4" t="s">
        <v>32</v>
      </c>
      <c r="Q28" s="4">
        <v>0</v>
      </c>
      <c r="R28" s="6">
        <v>44383</v>
      </c>
      <c r="S28" s="5">
        <v>44399</v>
      </c>
      <c r="T28" s="4" t="s">
        <v>33</v>
      </c>
      <c r="U28" s="4">
        <v>537.65</v>
      </c>
      <c r="V28" s="4">
        <v>0</v>
      </c>
      <c r="W28" s="4">
        <v>0</v>
      </c>
      <c r="X28" s="4">
        <v>2184934</v>
      </c>
    </row>
    <row r="29" s="4" customFormat="1" spans="1:24">
      <c r="A29" s="4">
        <v>15712764802</v>
      </c>
      <c r="B29" s="4" t="s">
        <v>25</v>
      </c>
      <c r="C29" s="4" t="s">
        <v>26</v>
      </c>
      <c r="D29" s="4" t="s">
        <v>96</v>
      </c>
      <c r="E29" s="4" t="s">
        <v>97</v>
      </c>
      <c r="F29" s="5">
        <v>44383</v>
      </c>
      <c r="G29" s="5">
        <v>44384</v>
      </c>
      <c r="H29" s="4">
        <v>1</v>
      </c>
      <c r="I29" s="4">
        <v>1</v>
      </c>
      <c r="J29" s="4">
        <v>1</v>
      </c>
      <c r="K29" s="4" t="s">
        <v>29</v>
      </c>
      <c r="L29" s="4">
        <v>173</v>
      </c>
      <c r="M29" s="4">
        <v>173</v>
      </c>
      <c r="N29" s="4" t="s">
        <v>98</v>
      </c>
      <c r="O29" s="4" t="s">
        <v>31</v>
      </c>
      <c r="P29" s="4" t="s">
        <v>32</v>
      </c>
      <c r="Q29" s="4">
        <v>0</v>
      </c>
      <c r="R29" s="6">
        <v>44383</v>
      </c>
      <c r="S29" s="5">
        <v>44399</v>
      </c>
      <c r="T29" s="4" t="s">
        <v>33</v>
      </c>
      <c r="U29" s="4">
        <v>173</v>
      </c>
      <c r="V29" s="4">
        <v>0</v>
      </c>
      <c r="W29" s="4">
        <v>0</v>
      </c>
      <c r="X29" s="4">
        <v>2185120</v>
      </c>
    </row>
    <row r="30" s="4" customFormat="1" spans="1:24">
      <c r="A30" s="4">
        <v>15713495631</v>
      </c>
      <c r="B30" s="4" t="s">
        <v>25</v>
      </c>
      <c r="C30" s="4" t="s">
        <v>26</v>
      </c>
      <c r="D30" s="4" t="s">
        <v>99</v>
      </c>
      <c r="E30" s="4" t="s">
        <v>100</v>
      </c>
      <c r="F30" s="5">
        <v>44383</v>
      </c>
      <c r="G30" s="5">
        <v>44384</v>
      </c>
      <c r="H30" s="4">
        <v>2</v>
      </c>
      <c r="I30" s="4">
        <v>1</v>
      </c>
      <c r="J30" s="4">
        <v>2</v>
      </c>
      <c r="K30" s="4" t="s">
        <v>29</v>
      </c>
      <c r="L30" s="4">
        <v>540</v>
      </c>
      <c r="M30" s="4">
        <v>540</v>
      </c>
      <c r="N30" s="4" t="s">
        <v>101</v>
      </c>
      <c r="O30" s="4" t="s">
        <v>31</v>
      </c>
      <c r="P30" s="4" t="s">
        <v>32</v>
      </c>
      <c r="Q30" s="4">
        <v>0</v>
      </c>
      <c r="R30" s="6">
        <v>44383</v>
      </c>
      <c r="S30" s="5">
        <v>44399</v>
      </c>
      <c r="T30" s="4" t="s">
        <v>33</v>
      </c>
      <c r="U30" s="4">
        <v>540</v>
      </c>
      <c r="V30" s="4">
        <v>0</v>
      </c>
      <c r="W30" s="4">
        <v>0</v>
      </c>
      <c r="X30" s="4">
        <v>2185217</v>
      </c>
    </row>
    <row r="31" s="4" customFormat="1" spans="1:24">
      <c r="A31" s="4">
        <v>15714015854</v>
      </c>
      <c r="B31" s="4" t="s">
        <v>25</v>
      </c>
      <c r="C31" s="4" t="s">
        <v>26</v>
      </c>
      <c r="D31" s="4" t="s">
        <v>102</v>
      </c>
      <c r="E31" s="4" t="s">
        <v>103</v>
      </c>
      <c r="F31" s="5">
        <v>44383</v>
      </c>
      <c r="G31" s="5">
        <v>44384</v>
      </c>
      <c r="H31" s="4">
        <v>1</v>
      </c>
      <c r="I31" s="4">
        <v>1</v>
      </c>
      <c r="J31" s="4">
        <v>1</v>
      </c>
      <c r="K31" s="4" t="s">
        <v>29</v>
      </c>
      <c r="L31" s="4">
        <v>380.31</v>
      </c>
      <c r="M31" s="4">
        <v>380.31</v>
      </c>
      <c r="N31" s="4" t="s">
        <v>104</v>
      </c>
      <c r="O31" s="4" t="s">
        <v>31</v>
      </c>
      <c r="P31" s="4" t="s">
        <v>32</v>
      </c>
      <c r="Q31" s="4">
        <v>0</v>
      </c>
      <c r="R31" s="6">
        <v>44383</v>
      </c>
      <c r="S31" s="5">
        <v>44399</v>
      </c>
      <c r="T31" s="4" t="s">
        <v>33</v>
      </c>
      <c r="U31" s="4">
        <v>380.31</v>
      </c>
      <c r="V31" s="4">
        <v>0</v>
      </c>
      <c r="W31" s="4">
        <v>0</v>
      </c>
      <c r="X31" s="4">
        <v>2185293</v>
      </c>
    </row>
    <row r="32" s="4" customFormat="1" spans="1:24">
      <c r="A32" s="4">
        <v>15714249431</v>
      </c>
      <c r="B32" s="4" t="s">
        <v>25</v>
      </c>
      <c r="C32" s="4" t="s">
        <v>26</v>
      </c>
      <c r="D32" s="4" t="s">
        <v>105</v>
      </c>
      <c r="E32" s="4" t="s">
        <v>56</v>
      </c>
      <c r="F32" s="5">
        <v>44383</v>
      </c>
      <c r="G32" s="5">
        <v>44384</v>
      </c>
      <c r="H32" s="4">
        <v>1</v>
      </c>
      <c r="I32" s="4">
        <v>1</v>
      </c>
      <c r="J32" s="4">
        <v>1</v>
      </c>
      <c r="K32" s="4" t="s">
        <v>29</v>
      </c>
      <c r="L32" s="4">
        <v>259.57</v>
      </c>
      <c r="M32" s="4">
        <v>259.57</v>
      </c>
      <c r="N32" s="4" t="s">
        <v>106</v>
      </c>
      <c r="O32" s="4" t="s">
        <v>31</v>
      </c>
      <c r="P32" s="4" t="s">
        <v>32</v>
      </c>
      <c r="Q32" s="4">
        <v>0</v>
      </c>
      <c r="R32" s="6">
        <v>44383</v>
      </c>
      <c r="S32" s="5">
        <v>44399</v>
      </c>
      <c r="T32" s="4" t="s">
        <v>33</v>
      </c>
      <c r="U32" s="4">
        <v>259.57</v>
      </c>
      <c r="V32" s="4">
        <v>0</v>
      </c>
      <c r="W32" s="4">
        <v>0</v>
      </c>
      <c r="X32" s="4">
        <v>2185328</v>
      </c>
    </row>
    <row r="33" s="4" customFormat="1" spans="1:24">
      <c r="A33" s="4">
        <v>15715378416</v>
      </c>
      <c r="B33" s="4" t="s">
        <v>25</v>
      </c>
      <c r="C33" s="4" t="s">
        <v>26</v>
      </c>
      <c r="D33" s="4" t="s">
        <v>107</v>
      </c>
      <c r="E33" s="4" t="s">
        <v>108</v>
      </c>
      <c r="F33" s="5">
        <v>44383</v>
      </c>
      <c r="G33" s="5">
        <v>44384</v>
      </c>
      <c r="H33" s="4">
        <v>1</v>
      </c>
      <c r="I33" s="4">
        <v>1</v>
      </c>
      <c r="J33" s="4">
        <v>1</v>
      </c>
      <c r="K33" s="4" t="s">
        <v>29</v>
      </c>
      <c r="L33" s="4">
        <v>190.58</v>
      </c>
      <c r="M33" s="4">
        <v>190.58</v>
      </c>
      <c r="N33" s="4" t="s">
        <v>109</v>
      </c>
      <c r="O33" s="4" t="s">
        <v>31</v>
      </c>
      <c r="P33" s="4" t="s">
        <v>32</v>
      </c>
      <c r="Q33" s="4">
        <v>0</v>
      </c>
      <c r="R33" s="6">
        <v>44383</v>
      </c>
      <c r="S33" s="5">
        <v>44399</v>
      </c>
      <c r="T33" s="4" t="s">
        <v>33</v>
      </c>
      <c r="U33" s="4">
        <v>190.58</v>
      </c>
      <c r="V33" s="4">
        <v>0</v>
      </c>
      <c r="W33" s="4">
        <v>0</v>
      </c>
      <c r="X33" s="4">
        <v>2185545</v>
      </c>
    </row>
    <row r="34" s="4" customFormat="1" spans="1:24">
      <c r="A34" s="4">
        <v>15716272329</v>
      </c>
      <c r="B34" s="4" t="s">
        <v>25</v>
      </c>
      <c r="C34" s="4" t="s">
        <v>26</v>
      </c>
      <c r="D34" s="4" t="s">
        <v>110</v>
      </c>
      <c r="E34" s="4" t="s">
        <v>111</v>
      </c>
      <c r="F34" s="5">
        <v>44383</v>
      </c>
      <c r="G34" s="5">
        <v>44384</v>
      </c>
      <c r="H34" s="4">
        <v>1</v>
      </c>
      <c r="I34" s="4">
        <v>1</v>
      </c>
      <c r="J34" s="4">
        <v>1</v>
      </c>
      <c r="K34" s="4" t="s">
        <v>29</v>
      </c>
      <c r="L34" s="4">
        <v>118.16</v>
      </c>
      <c r="M34" s="4">
        <v>118.16</v>
      </c>
      <c r="N34" s="4" t="s">
        <v>112</v>
      </c>
      <c r="O34" s="4" t="s">
        <v>31</v>
      </c>
      <c r="P34" s="4" t="s">
        <v>32</v>
      </c>
      <c r="Q34" s="4">
        <v>0</v>
      </c>
      <c r="R34" s="6">
        <v>44383</v>
      </c>
      <c r="S34" s="5">
        <v>44399</v>
      </c>
      <c r="T34" s="4" t="s">
        <v>33</v>
      </c>
      <c r="U34" s="4">
        <v>118.16</v>
      </c>
      <c r="V34" s="4">
        <v>0</v>
      </c>
      <c r="W34" s="4">
        <v>0</v>
      </c>
      <c r="X34" s="4">
        <v>2185715</v>
      </c>
    </row>
    <row r="35" s="4" customFormat="1" spans="1:24">
      <c r="A35" s="4">
        <v>15699550570</v>
      </c>
      <c r="B35" s="4" t="s">
        <v>25</v>
      </c>
      <c r="C35" s="4" t="s">
        <v>113</v>
      </c>
      <c r="D35" s="4" t="s">
        <v>62</v>
      </c>
      <c r="E35" s="4" t="s">
        <v>63</v>
      </c>
      <c r="F35" s="5">
        <v>44382</v>
      </c>
      <c r="G35" s="5">
        <v>44384</v>
      </c>
      <c r="H35" s="4">
        <v>1</v>
      </c>
      <c r="I35" s="4">
        <v>2</v>
      </c>
      <c r="J35" s="4">
        <v>2</v>
      </c>
      <c r="K35" s="4" t="s">
        <v>29</v>
      </c>
      <c r="L35" s="4">
        <v>-221.5</v>
      </c>
      <c r="M35" s="4">
        <v>-221.5</v>
      </c>
      <c r="N35" s="4" t="s">
        <v>64</v>
      </c>
      <c r="O35" s="4" t="s">
        <v>31</v>
      </c>
      <c r="P35" s="4" t="s">
        <v>32</v>
      </c>
      <c r="Q35" s="4">
        <v>0</v>
      </c>
      <c r="R35" s="6">
        <v>44381</v>
      </c>
      <c r="S35" s="5">
        <v>44399</v>
      </c>
      <c r="T35" s="4" t="s">
        <v>33</v>
      </c>
      <c r="U35" s="4">
        <v>-221.5</v>
      </c>
      <c r="V35" s="4">
        <v>0</v>
      </c>
      <c r="W35" s="4">
        <v>0</v>
      </c>
      <c r="X35" s="4">
        <v>2183738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40"/>
  <sheetViews>
    <sheetView tabSelected="1" workbookViewId="0">
      <selection activeCell="A37" sqref="A37:A40"/>
    </sheetView>
  </sheetViews>
  <sheetFormatPr defaultColWidth="9" defaultRowHeight="13.5"/>
  <cols>
    <col min="1" max="1" width="12" style="4" customWidth="1"/>
    <col min="2" max="3" width="9.375" style="4"/>
    <col min="4" max="16363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114</v>
      </c>
    </row>
    <row r="2" s="4" customFormat="1" spans="1:9">
      <c r="A2" s="4">
        <v>15600872659</v>
      </c>
      <c r="B2" s="5">
        <v>44382</v>
      </c>
      <c r="C2" s="5">
        <v>44384</v>
      </c>
      <c r="D2" s="4">
        <v>450.08</v>
      </c>
      <c r="E2" s="4" t="str">
        <f>VLOOKUP(A2,HOP!A:L,12,0)</f>
        <v>450.08</v>
      </c>
      <c r="F2" s="4" t="str">
        <f>VLOOKUP(A2,HOP!A:C,3,0)</f>
        <v>2167327</v>
      </c>
      <c r="G2" s="4">
        <f>D2-E2</f>
        <v>0</v>
      </c>
      <c r="H2" s="4" t="str">
        <f>$H$1&amp;F2</f>
        <v>，2167327</v>
      </c>
      <c r="I2" s="4" t="str">
        <f>VLOOKUP(A2,HOP!A:T,20,0)</f>
        <v>直连</v>
      </c>
    </row>
    <row r="3" s="4" customFormat="1" spans="1:9">
      <c r="A3" s="4">
        <v>15617999434</v>
      </c>
      <c r="B3" s="5">
        <v>44382</v>
      </c>
      <c r="C3" s="5">
        <v>44384</v>
      </c>
      <c r="D3" s="4">
        <v>483.58</v>
      </c>
      <c r="E3" s="4" t="str">
        <f>VLOOKUP(A3,HOP!A:L,12,0)</f>
        <v>483.58</v>
      </c>
      <c r="F3" s="4" t="str">
        <f>VLOOKUP(A3,HOP!A:C,3,0)</f>
        <v>2170889</v>
      </c>
      <c r="G3" s="4">
        <f>D3-E3</f>
        <v>0</v>
      </c>
      <c r="H3" s="4" t="str">
        <f>$H$1&amp;F3</f>
        <v>，2170889</v>
      </c>
      <c r="I3" s="4" t="str">
        <f>VLOOKUP(A3,HOP!A:T,20,0)</f>
        <v>直连</v>
      </c>
    </row>
    <row r="4" s="4" customFormat="1" spans="1:9">
      <c r="A4" s="4">
        <v>15618388767</v>
      </c>
      <c r="B4" s="5">
        <v>44383</v>
      </c>
      <c r="C4" s="5">
        <v>44384</v>
      </c>
      <c r="D4" s="4">
        <v>265</v>
      </c>
      <c r="E4" s="4" t="str">
        <f>VLOOKUP(A4,HOP!A:L,12,0)</f>
        <v>265.00</v>
      </c>
      <c r="F4" s="4" t="str">
        <f>VLOOKUP(A4,HOP!A:C,3,0)</f>
        <v>2171027</v>
      </c>
      <c r="G4" s="4">
        <f>D4-E4</f>
        <v>0</v>
      </c>
      <c r="H4" s="4" t="str">
        <f>$H$1&amp;F4</f>
        <v>，2171027</v>
      </c>
      <c r="I4" s="4" t="str">
        <f>VLOOKUP(A4,HOP!A:T,20,0)</f>
        <v>直采</v>
      </c>
    </row>
    <row r="5" s="4" customFormat="1" spans="1:9">
      <c r="A5" s="4">
        <v>15618393893</v>
      </c>
      <c r="B5" s="5">
        <v>44383</v>
      </c>
      <c r="C5" s="5">
        <v>44384</v>
      </c>
      <c r="D5" s="4">
        <v>265</v>
      </c>
      <c r="E5" s="4" t="str">
        <f>VLOOKUP(A5,HOP!A:L,12,0)</f>
        <v>265.00</v>
      </c>
      <c r="F5" s="4" t="str">
        <f>VLOOKUP(A5,HOP!A:C,3,0)</f>
        <v>2171029</v>
      </c>
      <c r="G5" s="4">
        <f>D5-E5</f>
        <v>0</v>
      </c>
      <c r="H5" s="4" t="str">
        <f>$H$1&amp;F5</f>
        <v>，2171029</v>
      </c>
      <c r="I5" s="4" t="str">
        <f>VLOOKUP(A5,HOP!A:T,20,0)</f>
        <v>直采</v>
      </c>
    </row>
    <row r="6" s="4" customFormat="1" spans="1:9">
      <c r="A6" s="4">
        <v>15657100749</v>
      </c>
      <c r="B6" s="5">
        <v>44383</v>
      </c>
      <c r="C6" s="5">
        <v>44384</v>
      </c>
      <c r="D6" s="4">
        <v>3710</v>
      </c>
      <c r="E6" s="4" t="str">
        <f>VLOOKUP(A6,HOP!A:L,12,0)</f>
        <v>3710.00</v>
      </c>
      <c r="F6" s="4" t="str">
        <f>VLOOKUP(A6,HOP!A:C,3,0)</f>
        <v>2178219</v>
      </c>
      <c r="G6" s="4">
        <f>D6-E6</f>
        <v>0</v>
      </c>
      <c r="H6" s="4" t="str">
        <f>$H$1&amp;F6</f>
        <v>，2178219</v>
      </c>
      <c r="I6" s="4" t="str">
        <f>VLOOKUP(A6,HOP!A:T,20,0)</f>
        <v>直采</v>
      </c>
    </row>
    <row r="7" s="4" customFormat="1" spans="1:9">
      <c r="A7" s="4">
        <v>15661105064</v>
      </c>
      <c r="B7" s="5">
        <v>44382</v>
      </c>
      <c r="C7" s="5">
        <v>44384</v>
      </c>
      <c r="D7" s="4">
        <v>456.15</v>
      </c>
      <c r="E7" s="4" t="str">
        <f>VLOOKUP(A7,HOP!A:L,12,0)</f>
        <v>456.15</v>
      </c>
      <c r="F7" s="4" t="str">
        <f>VLOOKUP(A7,HOP!A:C,3,0)</f>
        <v>2178596</v>
      </c>
      <c r="G7" s="4">
        <f>D7-E7</f>
        <v>0</v>
      </c>
      <c r="H7" s="4" t="str">
        <f>$H$1&amp;F7</f>
        <v>，2178596</v>
      </c>
      <c r="I7" s="4" t="str">
        <f>VLOOKUP(A7,HOP!A:T,20,0)</f>
        <v>直连</v>
      </c>
    </row>
    <row r="8" s="4" customFormat="1" spans="1:9">
      <c r="A8" s="4">
        <v>15677718996</v>
      </c>
      <c r="B8" s="5">
        <v>44383</v>
      </c>
      <c r="C8" s="5">
        <v>44384</v>
      </c>
      <c r="D8" s="4">
        <v>501.36</v>
      </c>
      <c r="E8" s="4" t="str">
        <f>VLOOKUP(A8,HOP!A:L,12,0)</f>
        <v>501.36</v>
      </c>
      <c r="F8" s="4" t="str">
        <f>VLOOKUP(A8,HOP!A:C,3,0)</f>
        <v>2180776</v>
      </c>
      <c r="G8" s="4">
        <f>D8-E8</f>
        <v>0</v>
      </c>
      <c r="H8" s="4" t="str">
        <f>$H$1&amp;F8</f>
        <v>，2180776</v>
      </c>
      <c r="I8" s="4" t="str">
        <f>VLOOKUP(A8,HOP!A:T,20,0)</f>
        <v>直连</v>
      </c>
    </row>
    <row r="9" s="4" customFormat="1" hidden="1" spans="1:9">
      <c r="A9" s="4">
        <v>15678749626</v>
      </c>
      <c r="B9" s="5">
        <v>44381</v>
      </c>
      <c r="C9" s="5">
        <v>44384</v>
      </c>
      <c r="D9" s="4">
        <v>0</v>
      </c>
      <c r="E9" s="4" t="e">
        <f>VLOOKUP(A9,HOP!A:L,12,0)</f>
        <v>#N/A</v>
      </c>
      <c r="F9" s="4" t="e">
        <f>VLOOKUP(A9,HOP!A:C,3,0)</f>
        <v>#N/A</v>
      </c>
      <c r="G9" s="4" t="e">
        <f>D9-E9</f>
        <v>#N/A</v>
      </c>
      <c r="H9" s="4" t="e">
        <f>$H$1&amp;F9</f>
        <v>#N/A</v>
      </c>
      <c r="I9" s="4" t="e">
        <f>VLOOKUP(A9,HOP!A:T,20,0)</f>
        <v>#N/A</v>
      </c>
    </row>
    <row r="10" s="4" customFormat="1" hidden="1" spans="1:9">
      <c r="A10" s="4">
        <v>15679390728</v>
      </c>
      <c r="B10" s="5">
        <v>44381</v>
      </c>
      <c r="C10" s="5">
        <v>44384</v>
      </c>
      <c r="D10" s="4">
        <v>0</v>
      </c>
      <c r="E10" s="4" t="e">
        <f>VLOOKUP(A10,HOP!A:L,12,0)</f>
        <v>#N/A</v>
      </c>
      <c r="F10" s="4" t="e">
        <f>VLOOKUP(A10,HOP!A:C,3,0)</f>
        <v>#N/A</v>
      </c>
      <c r="G10" s="4" t="e">
        <f>D10-E10</f>
        <v>#N/A</v>
      </c>
      <c r="H10" s="4" t="e">
        <f>$H$1&amp;F10</f>
        <v>#N/A</v>
      </c>
      <c r="I10" s="4" t="e">
        <f>VLOOKUP(A10,HOP!A:T,20,0)</f>
        <v>#N/A</v>
      </c>
    </row>
    <row r="11" s="4" customFormat="1" spans="1:9">
      <c r="A11" s="4">
        <v>15680797911</v>
      </c>
      <c r="B11" s="5">
        <v>44381</v>
      </c>
      <c r="C11" s="5">
        <v>44384</v>
      </c>
      <c r="D11" s="4">
        <v>1230.68</v>
      </c>
      <c r="E11" s="4" t="str">
        <f>VLOOKUP(A11,HOP!A:L,12,0)</f>
        <v>1230.68</v>
      </c>
      <c r="F11" s="4" t="str">
        <f>VLOOKUP(A11,HOP!A:C,3,0)</f>
        <v>2181472</v>
      </c>
      <c r="G11" s="4">
        <f>D11-E11</f>
        <v>0</v>
      </c>
      <c r="H11" s="4" t="str">
        <f>$H$1&amp;F11</f>
        <v>，2181472</v>
      </c>
      <c r="I11" s="4" t="str">
        <f>VLOOKUP(A11,HOP!A:T,20,0)</f>
        <v>直连</v>
      </c>
    </row>
    <row r="12" s="4" customFormat="1" spans="1:9">
      <c r="A12" s="4">
        <v>15681086619</v>
      </c>
      <c r="B12" s="5">
        <v>44383</v>
      </c>
      <c r="C12" s="5">
        <v>44384</v>
      </c>
      <c r="D12" s="4">
        <v>359.23</v>
      </c>
      <c r="E12" s="4" t="str">
        <f>VLOOKUP(A12,HOP!A:L,12,0)</f>
        <v>359.23</v>
      </c>
      <c r="F12" s="4" t="str">
        <f>VLOOKUP(A12,HOP!A:C,3,0)</f>
        <v>2181553</v>
      </c>
      <c r="G12" s="4">
        <f>D12-E12</f>
        <v>0</v>
      </c>
      <c r="H12" s="4" t="str">
        <f>$H$1&amp;F12</f>
        <v>，2181553</v>
      </c>
      <c r="I12" s="4" t="str">
        <f>VLOOKUP(A12,HOP!A:T,20,0)</f>
        <v>直连</v>
      </c>
    </row>
    <row r="13" s="4" customFormat="1" spans="1:9">
      <c r="A13" s="4">
        <v>15699550570</v>
      </c>
      <c r="B13" s="5">
        <v>44382</v>
      </c>
      <c r="C13" s="5">
        <v>44384</v>
      </c>
      <c r="D13" s="4">
        <v>223.69</v>
      </c>
      <c r="E13" s="4">
        <v>223.69</v>
      </c>
      <c r="F13" s="4" t="str">
        <f>VLOOKUP(A13,HOP!A:C,3,0)</f>
        <v>2183738</v>
      </c>
      <c r="G13" s="4">
        <f>D13-E13</f>
        <v>0</v>
      </c>
      <c r="H13" s="4" t="str">
        <f>$H$1&amp;F13</f>
        <v>，2183738</v>
      </c>
      <c r="I13" s="4" t="str">
        <f>VLOOKUP(A13,HOP!A:T,20,0)</f>
        <v>直连</v>
      </c>
    </row>
    <row r="14" s="4" customFormat="1" spans="1:9">
      <c r="A14" s="4">
        <v>15699719688</v>
      </c>
      <c r="B14" s="5">
        <v>44382</v>
      </c>
      <c r="C14" s="5">
        <v>44384</v>
      </c>
      <c r="D14" s="4">
        <v>2320</v>
      </c>
      <c r="E14" s="4" t="str">
        <f>VLOOKUP(A14,HOP!A:L,12,0)</f>
        <v>2320.00</v>
      </c>
      <c r="F14" s="4" t="str">
        <f>VLOOKUP(A14,HOP!A:C,3,0)</f>
        <v>2183790</v>
      </c>
      <c r="G14" s="4">
        <f>D14-E14</f>
        <v>0</v>
      </c>
      <c r="H14" s="4" t="str">
        <f>$H$1&amp;F14</f>
        <v>，2183790</v>
      </c>
      <c r="I14" s="4" t="str">
        <f>VLOOKUP(A14,HOP!A:T,20,0)</f>
        <v>直采</v>
      </c>
    </row>
    <row r="15" s="4" customFormat="1" spans="1:9">
      <c r="A15" s="4">
        <v>15699725408</v>
      </c>
      <c r="B15" s="5">
        <v>44382</v>
      </c>
      <c r="C15" s="5">
        <v>44384</v>
      </c>
      <c r="D15" s="4">
        <v>1160</v>
      </c>
      <c r="E15" s="4" t="str">
        <f>VLOOKUP(A15,HOP!A:L,12,0)</f>
        <v>1160.00</v>
      </c>
      <c r="F15" s="4" t="str">
        <f>VLOOKUP(A15,HOP!A:C,3,0)</f>
        <v>2183793</v>
      </c>
      <c r="G15" s="4">
        <f>D15-E15</f>
        <v>0</v>
      </c>
      <c r="H15" s="4" t="str">
        <f>$H$1&amp;F15</f>
        <v>，2183793</v>
      </c>
      <c r="I15" s="4" t="str">
        <f>VLOOKUP(A15,HOP!A:T,20,0)</f>
        <v>直采</v>
      </c>
    </row>
    <row r="16" s="4" customFormat="1" spans="1:9">
      <c r="A16" s="4">
        <v>15701242294</v>
      </c>
      <c r="B16" s="5">
        <v>44383</v>
      </c>
      <c r="C16" s="5">
        <v>44384</v>
      </c>
      <c r="D16" s="4">
        <v>304.76</v>
      </c>
      <c r="E16" s="4" t="str">
        <f>VLOOKUP(A16,HOP!A:L,12,0)</f>
        <v>304.76</v>
      </c>
      <c r="F16" s="4" t="str">
        <f>VLOOKUP(A16,HOP!A:C,3,0)</f>
        <v>2184045</v>
      </c>
      <c r="G16" s="4">
        <f>D16-E16</f>
        <v>0</v>
      </c>
      <c r="H16" s="4" t="str">
        <f>$H$1&amp;F16</f>
        <v>，2184045</v>
      </c>
      <c r="I16" s="4" t="str">
        <f>VLOOKUP(A16,HOP!A:T,20,0)</f>
        <v>直连</v>
      </c>
    </row>
    <row r="17" s="4" customFormat="1" hidden="1" spans="1:9">
      <c r="A17" s="4">
        <v>15704730729</v>
      </c>
      <c r="B17" s="5">
        <v>44383</v>
      </c>
      <c r="C17" s="5">
        <v>44384</v>
      </c>
      <c r="D17" s="4">
        <v>0</v>
      </c>
      <c r="E17" s="4" t="str">
        <f>VLOOKUP(A17,HOP!A:L,12,0)</f>
        <v>0.00</v>
      </c>
      <c r="F17" s="4" t="str">
        <f>VLOOKUP(A17,HOP!A:C,3,0)</f>
        <v>2184176</v>
      </c>
      <c r="G17" s="4">
        <f>D17-E17</f>
        <v>0</v>
      </c>
      <c r="H17" s="4" t="str">
        <f>$H$1&amp;F17</f>
        <v>，2184176</v>
      </c>
      <c r="I17" s="4" t="str">
        <f>VLOOKUP(A17,HOP!A:T,20,0)</f>
        <v>直连</v>
      </c>
    </row>
    <row r="18" s="4" customFormat="1" spans="1:9">
      <c r="A18" s="4">
        <v>15704774276</v>
      </c>
      <c r="B18" s="5">
        <v>44383</v>
      </c>
      <c r="C18" s="5">
        <v>44384</v>
      </c>
      <c r="D18" s="4">
        <v>670</v>
      </c>
      <c r="E18" s="4" t="str">
        <f>VLOOKUP(A18,HOP!A:L,12,0)</f>
        <v>670.00</v>
      </c>
      <c r="F18" s="4" t="str">
        <f>VLOOKUP(A18,HOP!A:C,3,0)</f>
        <v>2184184</v>
      </c>
      <c r="G18" s="4">
        <f>D18-E18</f>
        <v>0</v>
      </c>
      <c r="H18" s="4" t="str">
        <f>$H$1&amp;F18</f>
        <v>，2184184</v>
      </c>
      <c r="I18" s="4" t="str">
        <f>VLOOKUP(A18,HOP!A:T,20,0)</f>
        <v>直采</v>
      </c>
    </row>
    <row r="19" s="4" customFormat="1" spans="1:9">
      <c r="A19" s="4">
        <v>15706074152</v>
      </c>
      <c r="B19" s="5">
        <v>44383</v>
      </c>
      <c r="C19" s="5">
        <v>44384</v>
      </c>
      <c r="D19" s="4">
        <v>89</v>
      </c>
      <c r="E19" s="4" t="str">
        <f>VLOOKUP(A19,HOP!A:L,12,0)</f>
        <v>89.00</v>
      </c>
      <c r="F19" s="4" t="str">
        <f>VLOOKUP(A19,HOP!A:C,3,0)</f>
        <v>2184367</v>
      </c>
      <c r="G19" s="4">
        <f>D19-E19</f>
        <v>0</v>
      </c>
      <c r="H19" s="4" t="str">
        <f>$H$1&amp;F19</f>
        <v>，2184367</v>
      </c>
      <c r="I19" s="4" t="str">
        <f>VLOOKUP(A19,HOP!A:T,20,0)</f>
        <v>Saas酒店</v>
      </c>
    </row>
    <row r="20" s="4" customFormat="1" spans="1:9">
      <c r="A20" s="4">
        <v>15707542668</v>
      </c>
      <c r="B20" s="5">
        <v>44383</v>
      </c>
      <c r="C20" s="5">
        <v>44384</v>
      </c>
      <c r="D20" s="4">
        <v>304.76</v>
      </c>
      <c r="E20" s="4" t="str">
        <f>VLOOKUP(A20,HOP!A:L,12,0)</f>
        <v>304.76</v>
      </c>
      <c r="F20" s="4" t="str">
        <f>VLOOKUP(A20,HOP!A:C,3,0)</f>
        <v>2184661</v>
      </c>
      <c r="G20" s="4">
        <f t="shared" ref="G20:G32" si="0">D20-E20</f>
        <v>0</v>
      </c>
      <c r="H20" s="4" t="str">
        <f t="shared" ref="H20:H32" si="1">$H$1&amp;F20</f>
        <v>，2184661</v>
      </c>
      <c r="I20" s="4" t="str">
        <f>VLOOKUP(A20,HOP!A:T,20,0)</f>
        <v>直连</v>
      </c>
    </row>
    <row r="21" s="4" customFormat="1" spans="1:9">
      <c r="A21" s="4">
        <v>15707576472</v>
      </c>
      <c r="B21" s="5">
        <v>44383</v>
      </c>
      <c r="C21" s="5">
        <v>44384</v>
      </c>
      <c r="D21" s="4">
        <v>620</v>
      </c>
      <c r="E21" s="4" t="str">
        <f>VLOOKUP(A21,HOP!A:L,12,0)</f>
        <v>620.00</v>
      </c>
      <c r="F21" s="4" t="str">
        <f>VLOOKUP(A21,HOP!A:C,3,0)</f>
        <v>2184674</v>
      </c>
      <c r="G21" s="4">
        <f t="shared" si="0"/>
        <v>0</v>
      </c>
      <c r="H21" s="4" t="str">
        <f t="shared" si="1"/>
        <v>，2184674</v>
      </c>
      <c r="I21" s="4" t="str">
        <f>VLOOKUP(A21,HOP!A:T,20,0)</f>
        <v>直采</v>
      </c>
    </row>
    <row r="22" s="4" customFormat="1" spans="1:9">
      <c r="A22" s="4">
        <v>15707699450</v>
      </c>
      <c r="B22" s="5">
        <v>44383</v>
      </c>
      <c r="C22" s="5">
        <v>44384</v>
      </c>
      <c r="D22" s="4">
        <v>527.8</v>
      </c>
      <c r="E22" s="4" t="str">
        <f>VLOOKUP(A22,HOP!A:L,12,0)</f>
        <v>527.80</v>
      </c>
      <c r="F22" s="4" t="str">
        <f>VLOOKUP(A22,HOP!A:C,3,0)</f>
        <v>2184713</v>
      </c>
      <c r="G22" s="4">
        <f t="shared" si="0"/>
        <v>0</v>
      </c>
      <c r="H22" s="4" t="str">
        <f t="shared" si="1"/>
        <v>，2184713</v>
      </c>
      <c r="I22" s="4" t="str">
        <f>VLOOKUP(A22,HOP!A:T,20,0)</f>
        <v>直连</v>
      </c>
    </row>
    <row r="23" s="4" customFormat="1" spans="1:9">
      <c r="A23" s="4">
        <v>15708118010</v>
      </c>
      <c r="B23" s="5">
        <v>44383</v>
      </c>
      <c r="C23" s="5">
        <v>44384</v>
      </c>
      <c r="D23" s="4">
        <v>261.74</v>
      </c>
      <c r="E23" s="4" t="str">
        <f>VLOOKUP(A23,HOP!A:L,12,0)</f>
        <v>261.74</v>
      </c>
      <c r="F23" s="4" t="str">
        <f>VLOOKUP(A23,HOP!A:C,3,0)</f>
        <v>2184806</v>
      </c>
      <c r="G23" s="4">
        <f t="shared" si="0"/>
        <v>0</v>
      </c>
      <c r="H23" s="4" t="str">
        <f t="shared" si="1"/>
        <v>，2184806</v>
      </c>
      <c r="I23" s="4" t="str">
        <f>VLOOKUP(A23,HOP!A:T,20,0)</f>
        <v>直连</v>
      </c>
    </row>
    <row r="24" s="4" customFormat="1" spans="1:9">
      <c r="A24" s="4">
        <v>15708319748</v>
      </c>
      <c r="B24" s="5">
        <v>44383</v>
      </c>
      <c r="C24" s="5">
        <v>44384</v>
      </c>
      <c r="D24" s="4">
        <v>186</v>
      </c>
      <c r="E24" s="4" t="str">
        <f>VLOOKUP(A24,HOP!A:L,12,0)</f>
        <v>186.00</v>
      </c>
      <c r="F24" s="4" t="str">
        <f>VLOOKUP(A24,HOP!A:C,3,0)</f>
        <v>2184842</v>
      </c>
      <c r="G24" s="4">
        <f t="shared" si="0"/>
        <v>0</v>
      </c>
      <c r="H24" s="4" t="str">
        <f t="shared" si="1"/>
        <v>，2184842</v>
      </c>
      <c r="I24" s="4" t="str">
        <f>VLOOKUP(A24,HOP!A:T,20,0)</f>
        <v>直采</v>
      </c>
    </row>
    <row r="25" s="4" customFormat="1" spans="1:9">
      <c r="A25" s="4">
        <v>15711075066</v>
      </c>
      <c r="B25" s="5">
        <v>44383</v>
      </c>
      <c r="C25" s="5">
        <v>44384</v>
      </c>
      <c r="D25" s="4">
        <v>537.65</v>
      </c>
      <c r="E25" s="4" t="str">
        <f>VLOOKUP(A25,HOP!A:L,12,0)</f>
        <v>537.65</v>
      </c>
      <c r="F25" s="4" t="str">
        <f>VLOOKUP(A25,HOP!A:C,3,0)</f>
        <v>2184934</v>
      </c>
      <c r="G25" s="4">
        <f t="shared" si="0"/>
        <v>0</v>
      </c>
      <c r="H25" s="4" t="str">
        <f t="shared" si="1"/>
        <v>，2184934</v>
      </c>
      <c r="I25" s="4" t="str">
        <f>VLOOKUP(A25,HOP!A:T,20,0)</f>
        <v>直连</v>
      </c>
    </row>
    <row r="26" s="4" customFormat="1" spans="1:9">
      <c r="A26" s="4">
        <v>15712764802</v>
      </c>
      <c r="B26" s="5">
        <v>44383</v>
      </c>
      <c r="C26" s="5">
        <v>44384</v>
      </c>
      <c r="D26" s="4">
        <v>173</v>
      </c>
      <c r="E26" s="4" t="str">
        <f>VLOOKUP(A26,HOP!A:L,12,0)</f>
        <v>173.00</v>
      </c>
      <c r="F26" s="4" t="str">
        <f>VLOOKUP(A26,HOP!A:C,3,0)</f>
        <v>2185120</v>
      </c>
      <c r="G26" s="4">
        <f t="shared" si="0"/>
        <v>0</v>
      </c>
      <c r="H26" s="4" t="str">
        <f t="shared" si="1"/>
        <v>，2185120</v>
      </c>
      <c r="I26" s="4" t="str">
        <f>VLOOKUP(A26,HOP!A:T,20,0)</f>
        <v>直连</v>
      </c>
    </row>
    <row r="27" s="4" customFormat="1" spans="1:9">
      <c r="A27" s="4">
        <v>15713495631</v>
      </c>
      <c r="B27" s="5">
        <v>44383</v>
      </c>
      <c r="C27" s="5">
        <v>44384</v>
      </c>
      <c r="D27" s="4">
        <v>540</v>
      </c>
      <c r="E27" s="4" t="str">
        <f>VLOOKUP(A27,HOP!A:L,12,0)</f>
        <v>540.00</v>
      </c>
      <c r="F27" s="4" t="str">
        <f>VLOOKUP(A27,HOP!A:C,3,0)</f>
        <v>2185217</v>
      </c>
      <c r="G27" s="4">
        <f t="shared" si="0"/>
        <v>0</v>
      </c>
      <c r="H27" s="4" t="str">
        <f t="shared" si="1"/>
        <v>，2185217</v>
      </c>
      <c r="I27" s="4" t="str">
        <f>VLOOKUP(A27,HOP!A:T,20,0)</f>
        <v>Saas酒店</v>
      </c>
    </row>
    <row r="28" s="4" customFormat="1" spans="1:9">
      <c r="A28" s="4">
        <v>15714015854</v>
      </c>
      <c r="B28" s="5">
        <v>44383</v>
      </c>
      <c r="C28" s="5">
        <v>44384</v>
      </c>
      <c r="D28" s="4">
        <v>380.31</v>
      </c>
      <c r="E28" s="4" t="str">
        <f>VLOOKUP(A28,HOP!A:L,12,0)</f>
        <v>380.31</v>
      </c>
      <c r="F28" s="4" t="str">
        <f>VLOOKUP(A28,HOP!A:C,3,0)</f>
        <v>2185293</v>
      </c>
      <c r="G28" s="4">
        <f t="shared" si="0"/>
        <v>0</v>
      </c>
      <c r="H28" s="4" t="str">
        <f t="shared" si="1"/>
        <v>，2185293</v>
      </c>
      <c r="I28" s="4" t="str">
        <f>VLOOKUP(A28,HOP!A:T,20,0)</f>
        <v>直连</v>
      </c>
    </row>
    <row r="29" s="4" customFormat="1" spans="1:9">
      <c r="A29" s="4">
        <v>15714249431</v>
      </c>
      <c r="B29" s="5">
        <v>44383</v>
      </c>
      <c r="C29" s="5">
        <v>44384</v>
      </c>
      <c r="D29" s="4">
        <v>259.57</v>
      </c>
      <c r="E29" s="4" t="str">
        <f>VLOOKUP(A29,HOP!A:L,12,0)</f>
        <v>259.57</v>
      </c>
      <c r="F29" s="4" t="str">
        <f>VLOOKUP(A29,HOP!A:C,3,0)</f>
        <v>2185328</v>
      </c>
      <c r="G29" s="4">
        <f t="shared" si="0"/>
        <v>0</v>
      </c>
      <c r="H29" s="4" t="str">
        <f t="shared" si="1"/>
        <v>，2185328</v>
      </c>
      <c r="I29" s="4" t="str">
        <f>VLOOKUP(A29,HOP!A:T,20,0)</f>
        <v>直连</v>
      </c>
    </row>
    <row r="30" s="4" customFormat="1" spans="1:9">
      <c r="A30" s="4">
        <v>15715378416</v>
      </c>
      <c r="B30" s="5">
        <v>44383</v>
      </c>
      <c r="C30" s="5">
        <v>44384</v>
      </c>
      <c r="D30" s="4">
        <v>190.58</v>
      </c>
      <c r="E30" s="4" t="str">
        <f>VLOOKUP(A30,HOP!A:L,12,0)</f>
        <v>190.58</v>
      </c>
      <c r="F30" s="4" t="str">
        <f>VLOOKUP(A30,HOP!A:C,3,0)</f>
        <v>2185545</v>
      </c>
      <c r="G30" s="4">
        <f t="shared" si="0"/>
        <v>0</v>
      </c>
      <c r="H30" s="4" t="str">
        <f t="shared" si="1"/>
        <v>，2185545</v>
      </c>
      <c r="I30" s="4" t="str">
        <f>VLOOKUP(A30,HOP!A:T,20,0)</f>
        <v>直连</v>
      </c>
    </row>
    <row r="31" s="4" customFormat="1" spans="1:9">
      <c r="A31" s="4">
        <v>15716272329</v>
      </c>
      <c r="B31" s="5">
        <v>44383</v>
      </c>
      <c r="C31" s="5">
        <v>44384</v>
      </c>
      <c r="D31" s="4">
        <v>118.16</v>
      </c>
      <c r="E31" s="4" t="str">
        <f>VLOOKUP(A31,HOP!A:L,12,0)</f>
        <v>118.16</v>
      </c>
      <c r="F31" s="4" t="str">
        <f>VLOOKUP(A31,HOP!A:C,3,0)</f>
        <v>2185715</v>
      </c>
      <c r="G31" s="4">
        <f t="shared" si="0"/>
        <v>0</v>
      </c>
      <c r="H31" s="4" t="str">
        <f t="shared" si="1"/>
        <v>，2185715</v>
      </c>
      <c r="I31" s="4" t="str">
        <f>VLOOKUP(A31,HOP!A:T,20,0)</f>
        <v>直连</v>
      </c>
    </row>
    <row r="33" spans="4:4">
      <c r="D33" s="4">
        <f>SUM(D2:D32)</f>
        <v>16588.1</v>
      </c>
    </row>
    <row r="34" spans="4:4">
      <c r="D34" s="4" t="s">
        <v>115</v>
      </c>
    </row>
    <row r="37" spans="1:1">
      <c r="A37" s="4" t="s">
        <v>116</v>
      </c>
    </row>
    <row r="38" spans="1:1">
      <c r="A38" s="4" t="s">
        <v>117</v>
      </c>
    </row>
    <row r="39" spans="1:1">
      <c r="A39" s="4" t="s">
        <v>118</v>
      </c>
    </row>
    <row r="40" spans="1:1">
      <c r="A40" s="4" t="s">
        <v>119</v>
      </c>
    </row>
  </sheetData>
  <autoFilter ref="A1:XFD34">
    <filterColumn colId="3">
      <filters blank="1">
        <filter val="3710"/>
        <filter val="456.15"/>
        <filter val="118.16"/>
        <filter val="259.57"/>
        <filter val="190.58"/>
        <filter val="483.58"/>
        <filter val="16588.1 CNY"/>
        <filter val="620"/>
        <filter val="1160"/>
        <filter val="2320"/>
        <filter val="359.23"/>
        <filter val="265"/>
        <filter val="537.65"/>
        <filter val="527.8"/>
        <filter val="223.69"/>
        <filter val="670"/>
        <filter val="380.31"/>
        <filter val="16588.1"/>
        <filter val="173"/>
        <filter val="261.74"/>
        <filter val="304.76"/>
        <filter val="501.36"/>
        <filter val="1230.68"/>
        <filter val="540"/>
        <filter val="186"/>
        <filter val="450.08"/>
        <filter val="8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9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120</v>
      </c>
      <c r="B1" s="2" t="s">
        <v>121</v>
      </c>
      <c r="C1" s="2" t="s">
        <v>122</v>
      </c>
      <c r="D1" s="2" t="s">
        <v>123</v>
      </c>
      <c r="E1" s="2" t="s">
        <v>13</v>
      </c>
      <c r="F1" s="2" t="s">
        <v>5</v>
      </c>
      <c r="G1" s="2" t="s">
        <v>6</v>
      </c>
      <c r="H1" s="2" t="s">
        <v>124</v>
      </c>
      <c r="I1" s="2" t="s">
        <v>125</v>
      </c>
      <c r="J1" s="2" t="s">
        <v>126</v>
      </c>
      <c r="K1" s="2" t="s">
        <v>127</v>
      </c>
      <c r="L1" s="2" t="s">
        <v>128</v>
      </c>
      <c r="M1" s="2" t="s">
        <v>129</v>
      </c>
      <c r="N1" s="2" t="s">
        <v>130</v>
      </c>
      <c r="O1" s="2" t="s">
        <v>131</v>
      </c>
      <c r="P1" s="2" t="s">
        <v>132</v>
      </c>
      <c r="Q1" s="2" t="s">
        <v>133</v>
      </c>
      <c r="R1" s="2" t="s">
        <v>134</v>
      </c>
      <c r="S1" s="2" t="s">
        <v>135</v>
      </c>
      <c r="T1" s="2" t="s">
        <v>136</v>
      </c>
    </row>
    <row r="2" s="1" customFormat="1" spans="1:20">
      <c r="A2" s="3">
        <v>15716272329</v>
      </c>
      <c r="B2" s="1" t="s">
        <v>137</v>
      </c>
      <c r="C2" s="1" t="s">
        <v>138</v>
      </c>
      <c r="D2" s="1" t="s">
        <v>139</v>
      </c>
      <c r="E2" s="1" t="s">
        <v>112</v>
      </c>
      <c r="F2" s="1" t="s">
        <v>137</v>
      </c>
      <c r="G2" s="1" t="s">
        <v>140</v>
      </c>
      <c r="H2" s="1" t="s">
        <v>141</v>
      </c>
      <c r="I2" s="1" t="s">
        <v>142</v>
      </c>
      <c r="J2" s="1" t="s">
        <v>143</v>
      </c>
      <c r="K2" s="1" t="s">
        <v>142</v>
      </c>
      <c r="L2" s="1" t="s">
        <v>142</v>
      </c>
      <c r="M2" s="1" t="s">
        <v>144</v>
      </c>
      <c r="N2" s="1" t="s">
        <v>144</v>
      </c>
      <c r="O2" s="1" t="s">
        <v>145</v>
      </c>
      <c r="P2" s="1" t="s">
        <v>146</v>
      </c>
      <c r="Q2" s="1" t="s">
        <v>147</v>
      </c>
      <c r="R2" s="1" t="s">
        <v>148</v>
      </c>
      <c r="S2" s="1" t="s">
        <v>149</v>
      </c>
      <c r="T2" s="1" t="s">
        <v>150</v>
      </c>
    </row>
    <row r="3" s="1" customFormat="1" spans="1:20">
      <c r="A3" s="3">
        <v>15715378416</v>
      </c>
      <c r="B3" s="1" t="s">
        <v>137</v>
      </c>
      <c r="C3" s="1" t="s">
        <v>151</v>
      </c>
      <c r="D3" s="1" t="s">
        <v>152</v>
      </c>
      <c r="E3" s="1" t="s">
        <v>109</v>
      </c>
      <c r="F3" s="1" t="s">
        <v>137</v>
      </c>
      <c r="G3" s="1" t="s">
        <v>140</v>
      </c>
      <c r="H3" s="1" t="s">
        <v>141</v>
      </c>
      <c r="I3" s="1" t="s">
        <v>153</v>
      </c>
      <c r="J3" s="1" t="s">
        <v>143</v>
      </c>
      <c r="K3" s="1" t="s">
        <v>153</v>
      </c>
      <c r="L3" s="1" t="s">
        <v>153</v>
      </c>
      <c r="M3" s="1" t="s">
        <v>144</v>
      </c>
      <c r="N3" s="1" t="s">
        <v>144</v>
      </c>
      <c r="O3" s="1" t="s">
        <v>145</v>
      </c>
      <c r="P3" s="1" t="s">
        <v>146</v>
      </c>
      <c r="Q3" s="1" t="s">
        <v>154</v>
      </c>
      <c r="R3" s="1" t="s">
        <v>148</v>
      </c>
      <c r="S3" s="1" t="s">
        <v>149</v>
      </c>
      <c r="T3" s="1" t="s">
        <v>150</v>
      </c>
    </row>
    <row r="4" s="1" customFormat="1" spans="1:20">
      <c r="A4" s="3">
        <v>15714249431</v>
      </c>
      <c r="B4" s="1" t="s">
        <v>137</v>
      </c>
      <c r="C4" s="1" t="s">
        <v>155</v>
      </c>
      <c r="D4" s="1" t="s">
        <v>156</v>
      </c>
      <c r="E4" s="1" t="s">
        <v>106</v>
      </c>
      <c r="F4" s="1" t="s">
        <v>137</v>
      </c>
      <c r="G4" s="1" t="s">
        <v>140</v>
      </c>
      <c r="H4" s="1" t="s">
        <v>141</v>
      </c>
      <c r="I4" s="1" t="s">
        <v>157</v>
      </c>
      <c r="J4" s="1" t="s">
        <v>143</v>
      </c>
      <c r="K4" s="1" t="s">
        <v>157</v>
      </c>
      <c r="L4" s="1" t="s">
        <v>157</v>
      </c>
      <c r="M4" s="1" t="s">
        <v>144</v>
      </c>
      <c r="N4" s="1" t="s">
        <v>144</v>
      </c>
      <c r="O4" s="1" t="s">
        <v>145</v>
      </c>
      <c r="P4" s="1" t="s">
        <v>146</v>
      </c>
      <c r="Q4" s="1" t="s">
        <v>158</v>
      </c>
      <c r="R4" s="1" t="s">
        <v>148</v>
      </c>
      <c r="S4" s="1" t="s">
        <v>149</v>
      </c>
      <c r="T4" s="1" t="s">
        <v>150</v>
      </c>
    </row>
    <row r="5" s="1" customFormat="1" spans="1:20">
      <c r="A5" s="3">
        <v>15714015854</v>
      </c>
      <c r="B5" s="1" t="s">
        <v>137</v>
      </c>
      <c r="C5" s="1" t="s">
        <v>159</v>
      </c>
      <c r="D5" s="1" t="s">
        <v>160</v>
      </c>
      <c r="E5" s="1" t="s">
        <v>104</v>
      </c>
      <c r="F5" s="1" t="s">
        <v>137</v>
      </c>
      <c r="G5" s="1" t="s">
        <v>140</v>
      </c>
      <c r="H5" s="1" t="s">
        <v>141</v>
      </c>
      <c r="I5" s="1" t="s">
        <v>161</v>
      </c>
      <c r="J5" s="1" t="s">
        <v>143</v>
      </c>
      <c r="K5" s="1" t="s">
        <v>161</v>
      </c>
      <c r="L5" s="1" t="s">
        <v>161</v>
      </c>
      <c r="M5" s="1" t="s">
        <v>144</v>
      </c>
      <c r="N5" s="1" t="s">
        <v>144</v>
      </c>
      <c r="O5" s="1" t="s">
        <v>145</v>
      </c>
      <c r="P5" s="1" t="s">
        <v>146</v>
      </c>
      <c r="Q5" s="1" t="s">
        <v>162</v>
      </c>
      <c r="R5" s="1" t="s">
        <v>148</v>
      </c>
      <c r="S5" s="1" t="s">
        <v>149</v>
      </c>
      <c r="T5" s="1" t="s">
        <v>150</v>
      </c>
    </row>
    <row r="6" s="1" customFormat="1" spans="1:20">
      <c r="A6" s="3">
        <v>15713495631</v>
      </c>
      <c r="B6" s="1" t="s">
        <v>137</v>
      </c>
      <c r="C6" s="1" t="s">
        <v>163</v>
      </c>
      <c r="D6" s="1" t="s">
        <v>164</v>
      </c>
      <c r="E6" s="1" t="s">
        <v>101</v>
      </c>
      <c r="F6" s="1" t="s">
        <v>137</v>
      </c>
      <c r="G6" s="1" t="s">
        <v>140</v>
      </c>
      <c r="H6" s="1" t="s">
        <v>141</v>
      </c>
      <c r="I6" s="1" t="s">
        <v>165</v>
      </c>
      <c r="J6" s="1" t="s">
        <v>143</v>
      </c>
      <c r="K6" s="1" t="s">
        <v>165</v>
      </c>
      <c r="L6" s="1" t="s">
        <v>165</v>
      </c>
      <c r="M6" s="1" t="s">
        <v>144</v>
      </c>
      <c r="N6" s="1" t="s">
        <v>144</v>
      </c>
      <c r="O6" s="1" t="s">
        <v>145</v>
      </c>
      <c r="P6" s="1" t="s">
        <v>146</v>
      </c>
      <c r="Q6" s="1" t="s">
        <v>166</v>
      </c>
      <c r="R6" s="1" t="s">
        <v>148</v>
      </c>
      <c r="S6" s="1" t="s">
        <v>149</v>
      </c>
      <c r="T6" s="1" t="s">
        <v>167</v>
      </c>
    </row>
    <row r="7" s="1" customFormat="1" spans="1:20">
      <c r="A7" s="3">
        <v>15712764802</v>
      </c>
      <c r="B7" s="1" t="s">
        <v>137</v>
      </c>
      <c r="C7" s="1" t="s">
        <v>168</v>
      </c>
      <c r="D7" s="1" t="s">
        <v>169</v>
      </c>
      <c r="E7" s="1" t="s">
        <v>98</v>
      </c>
      <c r="F7" s="1" t="s">
        <v>137</v>
      </c>
      <c r="G7" s="1" t="s">
        <v>140</v>
      </c>
      <c r="H7" s="1" t="s">
        <v>141</v>
      </c>
      <c r="I7" s="1" t="s">
        <v>170</v>
      </c>
      <c r="J7" s="1" t="s">
        <v>143</v>
      </c>
      <c r="K7" s="1" t="s">
        <v>170</v>
      </c>
      <c r="L7" s="1" t="s">
        <v>170</v>
      </c>
      <c r="M7" s="1" t="s">
        <v>144</v>
      </c>
      <c r="N7" s="1" t="s">
        <v>144</v>
      </c>
      <c r="O7" s="1" t="s">
        <v>145</v>
      </c>
      <c r="P7" s="1" t="s">
        <v>146</v>
      </c>
      <c r="Q7" s="1" t="s">
        <v>171</v>
      </c>
      <c r="R7" s="1" t="s">
        <v>148</v>
      </c>
      <c r="S7" s="1" t="s">
        <v>149</v>
      </c>
      <c r="T7" s="1" t="s">
        <v>150</v>
      </c>
    </row>
    <row r="8" s="1" customFormat="1" spans="1:20">
      <c r="A8" s="3">
        <v>15711075066</v>
      </c>
      <c r="B8" s="1" t="s">
        <v>137</v>
      </c>
      <c r="C8" s="1" t="s">
        <v>172</v>
      </c>
      <c r="D8" s="1" t="s">
        <v>173</v>
      </c>
      <c r="E8" s="1" t="s">
        <v>95</v>
      </c>
      <c r="F8" s="1" t="s">
        <v>137</v>
      </c>
      <c r="G8" s="1" t="s">
        <v>140</v>
      </c>
      <c r="H8" s="1" t="s">
        <v>141</v>
      </c>
      <c r="I8" s="1" t="s">
        <v>174</v>
      </c>
      <c r="J8" s="1" t="s">
        <v>143</v>
      </c>
      <c r="K8" s="1" t="s">
        <v>174</v>
      </c>
      <c r="L8" s="1" t="s">
        <v>174</v>
      </c>
      <c r="M8" s="1" t="s">
        <v>144</v>
      </c>
      <c r="N8" s="1" t="s">
        <v>144</v>
      </c>
      <c r="O8" s="1" t="s">
        <v>145</v>
      </c>
      <c r="P8" s="1" t="s">
        <v>146</v>
      </c>
      <c r="Q8" s="1" t="s">
        <v>175</v>
      </c>
      <c r="R8" s="1" t="s">
        <v>148</v>
      </c>
      <c r="S8" s="1" t="s">
        <v>149</v>
      </c>
      <c r="T8" s="1" t="s">
        <v>150</v>
      </c>
    </row>
    <row r="9" s="1" customFormat="1" spans="1:20">
      <c r="A9" s="3">
        <v>15708319748</v>
      </c>
      <c r="B9" s="1" t="s">
        <v>176</v>
      </c>
      <c r="C9" s="1" t="s">
        <v>177</v>
      </c>
      <c r="D9" s="1" t="s">
        <v>178</v>
      </c>
      <c r="E9" s="1" t="s">
        <v>92</v>
      </c>
      <c r="F9" s="1" t="s">
        <v>137</v>
      </c>
      <c r="G9" s="1" t="s">
        <v>140</v>
      </c>
      <c r="H9" s="1" t="s">
        <v>141</v>
      </c>
      <c r="I9" s="1" t="s">
        <v>179</v>
      </c>
      <c r="J9" s="1" t="s">
        <v>143</v>
      </c>
      <c r="K9" s="1" t="s">
        <v>179</v>
      </c>
      <c r="L9" s="1" t="s">
        <v>179</v>
      </c>
      <c r="M9" s="1" t="s">
        <v>144</v>
      </c>
      <c r="N9" s="1" t="s">
        <v>144</v>
      </c>
      <c r="O9" s="1" t="s">
        <v>145</v>
      </c>
      <c r="P9" s="1" t="s">
        <v>146</v>
      </c>
      <c r="Q9" s="1" t="s">
        <v>180</v>
      </c>
      <c r="R9" s="1" t="s">
        <v>148</v>
      </c>
      <c r="S9" s="1" t="s">
        <v>149</v>
      </c>
      <c r="T9" s="1" t="s">
        <v>181</v>
      </c>
    </row>
    <row r="10" s="1" customFormat="1" spans="1:20">
      <c r="A10" s="3">
        <v>15708118010</v>
      </c>
      <c r="B10" s="1" t="s">
        <v>176</v>
      </c>
      <c r="C10" s="1" t="s">
        <v>182</v>
      </c>
      <c r="D10" s="1" t="s">
        <v>183</v>
      </c>
      <c r="E10" s="1" t="s">
        <v>89</v>
      </c>
      <c r="F10" s="1" t="s">
        <v>137</v>
      </c>
      <c r="G10" s="1" t="s">
        <v>140</v>
      </c>
      <c r="H10" s="1" t="s">
        <v>141</v>
      </c>
      <c r="I10" s="1" t="s">
        <v>184</v>
      </c>
      <c r="J10" s="1" t="s">
        <v>143</v>
      </c>
      <c r="K10" s="1" t="s">
        <v>184</v>
      </c>
      <c r="L10" s="1" t="s">
        <v>184</v>
      </c>
      <c r="M10" s="1" t="s">
        <v>144</v>
      </c>
      <c r="N10" s="1" t="s">
        <v>144</v>
      </c>
      <c r="O10" s="1" t="s">
        <v>145</v>
      </c>
      <c r="P10" s="1" t="s">
        <v>146</v>
      </c>
      <c r="Q10" s="1" t="s">
        <v>185</v>
      </c>
      <c r="R10" s="1" t="s">
        <v>148</v>
      </c>
      <c r="S10" s="1" t="s">
        <v>149</v>
      </c>
      <c r="T10" s="1" t="s">
        <v>150</v>
      </c>
    </row>
    <row r="11" s="1" customFormat="1" spans="1:20">
      <c r="A11" s="3">
        <v>15707699450</v>
      </c>
      <c r="B11" s="1" t="s">
        <v>176</v>
      </c>
      <c r="C11" s="1" t="s">
        <v>186</v>
      </c>
      <c r="D11" s="1" t="s">
        <v>187</v>
      </c>
      <c r="E11" s="1" t="s">
        <v>86</v>
      </c>
      <c r="F11" s="1" t="s">
        <v>137</v>
      </c>
      <c r="G11" s="1" t="s">
        <v>140</v>
      </c>
      <c r="H11" s="1" t="s">
        <v>141</v>
      </c>
      <c r="I11" s="1" t="s">
        <v>188</v>
      </c>
      <c r="J11" s="1" t="s">
        <v>143</v>
      </c>
      <c r="K11" s="1" t="s">
        <v>188</v>
      </c>
      <c r="L11" s="1" t="s">
        <v>188</v>
      </c>
      <c r="M11" s="1" t="s">
        <v>144</v>
      </c>
      <c r="N11" s="1" t="s">
        <v>144</v>
      </c>
      <c r="O11" s="1" t="s">
        <v>145</v>
      </c>
      <c r="P11" s="1" t="s">
        <v>146</v>
      </c>
      <c r="Q11" s="1" t="s">
        <v>189</v>
      </c>
      <c r="R11" s="1" t="s">
        <v>148</v>
      </c>
      <c r="S11" s="1" t="s">
        <v>149</v>
      </c>
      <c r="T11" s="1" t="s">
        <v>150</v>
      </c>
    </row>
    <row r="12" s="1" customFormat="1" spans="1:20">
      <c r="A12" s="3">
        <v>15707576472</v>
      </c>
      <c r="B12" s="1" t="s">
        <v>176</v>
      </c>
      <c r="C12" s="1" t="s">
        <v>190</v>
      </c>
      <c r="D12" s="1" t="s">
        <v>191</v>
      </c>
      <c r="E12" s="1" t="s">
        <v>84</v>
      </c>
      <c r="F12" s="1" t="s">
        <v>137</v>
      </c>
      <c r="G12" s="1" t="s">
        <v>140</v>
      </c>
      <c r="H12" s="1" t="s">
        <v>141</v>
      </c>
      <c r="I12" s="1" t="s">
        <v>192</v>
      </c>
      <c r="J12" s="1" t="s">
        <v>143</v>
      </c>
      <c r="K12" s="1" t="s">
        <v>192</v>
      </c>
      <c r="L12" s="1" t="s">
        <v>192</v>
      </c>
      <c r="M12" s="1" t="s">
        <v>144</v>
      </c>
      <c r="N12" s="1" t="s">
        <v>144</v>
      </c>
      <c r="O12" s="1" t="s">
        <v>145</v>
      </c>
      <c r="P12" s="1" t="s">
        <v>146</v>
      </c>
      <c r="Q12" s="1" t="s">
        <v>193</v>
      </c>
      <c r="R12" s="1" t="s">
        <v>148</v>
      </c>
      <c r="S12" s="1" t="s">
        <v>149</v>
      </c>
      <c r="T12" s="1" t="s">
        <v>181</v>
      </c>
    </row>
    <row r="13" s="1" customFormat="1" spans="1:20">
      <c r="A13" s="3">
        <v>15707542668</v>
      </c>
      <c r="B13" s="1" t="s">
        <v>176</v>
      </c>
      <c r="C13" s="1" t="s">
        <v>194</v>
      </c>
      <c r="D13" s="1" t="s">
        <v>195</v>
      </c>
      <c r="E13" s="1" t="s">
        <v>82</v>
      </c>
      <c r="F13" s="1" t="s">
        <v>137</v>
      </c>
      <c r="G13" s="1" t="s">
        <v>140</v>
      </c>
      <c r="H13" s="1" t="s">
        <v>141</v>
      </c>
      <c r="I13" s="1" t="s">
        <v>196</v>
      </c>
      <c r="J13" s="1" t="s">
        <v>143</v>
      </c>
      <c r="K13" s="1" t="s">
        <v>196</v>
      </c>
      <c r="L13" s="1" t="s">
        <v>196</v>
      </c>
      <c r="M13" s="1" t="s">
        <v>144</v>
      </c>
      <c r="N13" s="1" t="s">
        <v>144</v>
      </c>
      <c r="O13" s="1" t="s">
        <v>145</v>
      </c>
      <c r="P13" s="1" t="s">
        <v>146</v>
      </c>
      <c r="Q13" s="1" t="s">
        <v>197</v>
      </c>
      <c r="R13" s="1" t="s">
        <v>148</v>
      </c>
      <c r="S13" s="1" t="s">
        <v>149</v>
      </c>
      <c r="T13" s="1" t="s">
        <v>150</v>
      </c>
    </row>
    <row r="14" s="1" customFormat="1" spans="1:20">
      <c r="A14" s="3">
        <v>15706074152</v>
      </c>
      <c r="B14" s="1" t="s">
        <v>176</v>
      </c>
      <c r="C14" s="1" t="s">
        <v>198</v>
      </c>
      <c r="D14" s="1" t="s">
        <v>199</v>
      </c>
      <c r="E14" s="1" t="s">
        <v>79</v>
      </c>
      <c r="F14" s="1" t="s">
        <v>137</v>
      </c>
      <c r="G14" s="1" t="s">
        <v>140</v>
      </c>
      <c r="H14" s="1" t="s">
        <v>141</v>
      </c>
      <c r="I14" s="1" t="s">
        <v>200</v>
      </c>
      <c r="J14" s="1" t="s">
        <v>143</v>
      </c>
      <c r="K14" s="1" t="s">
        <v>200</v>
      </c>
      <c r="L14" s="1" t="s">
        <v>200</v>
      </c>
      <c r="M14" s="1" t="s">
        <v>144</v>
      </c>
      <c r="N14" s="1" t="s">
        <v>144</v>
      </c>
      <c r="O14" s="1" t="s">
        <v>145</v>
      </c>
      <c r="P14" s="1" t="s">
        <v>146</v>
      </c>
      <c r="Q14" s="1" t="s">
        <v>201</v>
      </c>
      <c r="R14" s="1" t="s">
        <v>148</v>
      </c>
      <c r="S14" s="1" t="s">
        <v>149</v>
      </c>
      <c r="T14" s="1" t="s">
        <v>167</v>
      </c>
    </row>
    <row r="15" s="1" customFormat="1" spans="1:20">
      <c r="A15" s="3">
        <v>15704774276</v>
      </c>
      <c r="B15" s="1" t="s">
        <v>176</v>
      </c>
      <c r="C15" s="1" t="s">
        <v>202</v>
      </c>
      <c r="D15" s="1" t="s">
        <v>191</v>
      </c>
      <c r="E15" s="1" t="s">
        <v>76</v>
      </c>
      <c r="F15" s="1" t="s">
        <v>137</v>
      </c>
      <c r="G15" s="1" t="s">
        <v>140</v>
      </c>
      <c r="H15" s="1" t="s">
        <v>141</v>
      </c>
      <c r="I15" s="1" t="s">
        <v>203</v>
      </c>
      <c r="J15" s="1" t="s">
        <v>143</v>
      </c>
      <c r="K15" s="1" t="s">
        <v>203</v>
      </c>
      <c r="L15" s="1" t="s">
        <v>203</v>
      </c>
      <c r="M15" s="1" t="s">
        <v>144</v>
      </c>
      <c r="N15" s="1" t="s">
        <v>144</v>
      </c>
      <c r="O15" s="1" t="s">
        <v>145</v>
      </c>
      <c r="P15" s="1" t="s">
        <v>146</v>
      </c>
      <c r="Q15" s="1" t="s">
        <v>204</v>
      </c>
      <c r="R15" s="1" t="s">
        <v>148</v>
      </c>
      <c r="S15" s="1" t="s">
        <v>149</v>
      </c>
      <c r="T15" s="1" t="s">
        <v>181</v>
      </c>
    </row>
    <row r="16" s="1" customFormat="1" spans="1:20">
      <c r="A16" s="3">
        <v>15704730729</v>
      </c>
      <c r="B16" s="1" t="s">
        <v>176</v>
      </c>
      <c r="C16" s="1" t="s">
        <v>205</v>
      </c>
      <c r="D16" s="1" t="s">
        <v>206</v>
      </c>
      <c r="E16" s="1" t="s">
        <v>73</v>
      </c>
      <c r="F16" s="1" t="s">
        <v>137</v>
      </c>
      <c r="G16" s="1" t="s">
        <v>140</v>
      </c>
      <c r="H16" s="1" t="s">
        <v>141</v>
      </c>
      <c r="I16" s="1" t="s">
        <v>145</v>
      </c>
      <c r="J16" s="1" t="s">
        <v>143</v>
      </c>
      <c r="K16" s="1" t="s">
        <v>145</v>
      </c>
      <c r="L16" s="1" t="s">
        <v>145</v>
      </c>
      <c r="M16" s="1" t="s">
        <v>144</v>
      </c>
      <c r="N16" s="1" t="s">
        <v>144</v>
      </c>
      <c r="O16" s="1" t="s">
        <v>145</v>
      </c>
      <c r="P16" s="1" t="s">
        <v>146</v>
      </c>
      <c r="Q16" s="1" t="s">
        <v>207</v>
      </c>
      <c r="R16" s="1" t="s">
        <v>148</v>
      </c>
      <c r="S16" s="1" t="s">
        <v>149</v>
      </c>
      <c r="T16" s="1" t="s">
        <v>150</v>
      </c>
    </row>
    <row r="17" s="1" customFormat="1" spans="1:20">
      <c r="A17" s="3">
        <v>15701242294</v>
      </c>
      <c r="B17" s="1" t="s">
        <v>176</v>
      </c>
      <c r="C17" s="1" t="s">
        <v>208</v>
      </c>
      <c r="D17" s="1" t="s">
        <v>209</v>
      </c>
      <c r="E17" s="1" t="s">
        <v>71</v>
      </c>
      <c r="F17" s="1" t="s">
        <v>137</v>
      </c>
      <c r="G17" s="1" t="s">
        <v>140</v>
      </c>
      <c r="H17" s="1" t="s">
        <v>141</v>
      </c>
      <c r="I17" s="1" t="s">
        <v>196</v>
      </c>
      <c r="J17" s="1" t="s">
        <v>143</v>
      </c>
      <c r="K17" s="1" t="s">
        <v>196</v>
      </c>
      <c r="L17" s="1" t="s">
        <v>196</v>
      </c>
      <c r="M17" s="1" t="s">
        <v>144</v>
      </c>
      <c r="N17" s="1" t="s">
        <v>144</v>
      </c>
      <c r="O17" s="1" t="s">
        <v>145</v>
      </c>
      <c r="P17" s="1" t="s">
        <v>146</v>
      </c>
      <c r="Q17" s="1" t="s">
        <v>210</v>
      </c>
      <c r="R17" s="1" t="s">
        <v>148</v>
      </c>
      <c r="S17" s="1" t="s">
        <v>149</v>
      </c>
      <c r="T17" s="1" t="s">
        <v>150</v>
      </c>
    </row>
    <row r="18" s="1" customFormat="1" spans="1:20">
      <c r="A18" s="3">
        <v>15699725408</v>
      </c>
      <c r="B18" s="1" t="s">
        <v>211</v>
      </c>
      <c r="C18" s="1" t="s">
        <v>212</v>
      </c>
      <c r="D18" s="1" t="s">
        <v>213</v>
      </c>
      <c r="E18" s="1" t="s">
        <v>68</v>
      </c>
      <c r="F18" s="1" t="s">
        <v>176</v>
      </c>
      <c r="G18" s="1" t="s">
        <v>140</v>
      </c>
      <c r="H18" s="1" t="s">
        <v>141</v>
      </c>
      <c r="I18" s="1" t="s">
        <v>214</v>
      </c>
      <c r="J18" s="1" t="s">
        <v>143</v>
      </c>
      <c r="K18" s="1" t="s">
        <v>214</v>
      </c>
      <c r="L18" s="1" t="s">
        <v>214</v>
      </c>
      <c r="M18" s="1" t="s">
        <v>144</v>
      </c>
      <c r="N18" s="1" t="s">
        <v>144</v>
      </c>
      <c r="O18" s="1" t="s">
        <v>145</v>
      </c>
      <c r="P18" s="1" t="s">
        <v>146</v>
      </c>
      <c r="Q18" s="1" t="s">
        <v>215</v>
      </c>
      <c r="R18" s="1" t="s">
        <v>148</v>
      </c>
      <c r="S18" s="1" t="s">
        <v>149</v>
      </c>
      <c r="T18" s="1" t="s">
        <v>181</v>
      </c>
    </row>
    <row r="19" s="1" customFormat="1" spans="1:20">
      <c r="A19" s="3">
        <v>15699719688</v>
      </c>
      <c r="B19" s="1" t="s">
        <v>211</v>
      </c>
      <c r="C19" s="1" t="s">
        <v>216</v>
      </c>
      <c r="D19" s="1" t="s">
        <v>213</v>
      </c>
      <c r="E19" s="1" t="s">
        <v>67</v>
      </c>
      <c r="F19" s="1" t="s">
        <v>176</v>
      </c>
      <c r="G19" s="1" t="s">
        <v>140</v>
      </c>
      <c r="H19" s="1" t="s">
        <v>141</v>
      </c>
      <c r="I19" s="1" t="s">
        <v>217</v>
      </c>
      <c r="J19" s="1" t="s">
        <v>143</v>
      </c>
      <c r="K19" s="1" t="s">
        <v>217</v>
      </c>
      <c r="L19" s="1" t="s">
        <v>217</v>
      </c>
      <c r="M19" s="1" t="s">
        <v>144</v>
      </c>
      <c r="N19" s="1" t="s">
        <v>144</v>
      </c>
      <c r="O19" s="1" t="s">
        <v>145</v>
      </c>
      <c r="P19" s="1" t="s">
        <v>146</v>
      </c>
      <c r="Q19" s="1" t="s">
        <v>218</v>
      </c>
      <c r="R19" s="1" t="s">
        <v>148</v>
      </c>
      <c r="S19" s="1" t="s">
        <v>149</v>
      </c>
      <c r="T19" s="1" t="s">
        <v>181</v>
      </c>
    </row>
    <row r="20" s="1" customFormat="1" spans="1:20">
      <c r="A20" s="3">
        <v>15699550570</v>
      </c>
      <c r="B20" s="1" t="s">
        <v>211</v>
      </c>
      <c r="C20" s="1" t="s">
        <v>219</v>
      </c>
      <c r="D20" s="1" t="s">
        <v>220</v>
      </c>
      <c r="E20" s="1" t="s">
        <v>64</v>
      </c>
      <c r="F20" s="1" t="s">
        <v>176</v>
      </c>
      <c r="G20" s="1" t="s">
        <v>140</v>
      </c>
      <c r="H20" s="1" t="s">
        <v>141</v>
      </c>
      <c r="I20" s="1" t="s">
        <v>221</v>
      </c>
      <c r="J20" s="1" t="s">
        <v>143</v>
      </c>
      <c r="K20" s="1" t="s">
        <v>221</v>
      </c>
      <c r="L20" s="1" t="s">
        <v>222</v>
      </c>
      <c r="M20" s="1" t="s">
        <v>223</v>
      </c>
      <c r="N20" s="1" t="s">
        <v>223</v>
      </c>
      <c r="O20" s="1" t="s">
        <v>145</v>
      </c>
      <c r="P20" s="1" t="s">
        <v>146</v>
      </c>
      <c r="Q20" s="1" t="s">
        <v>224</v>
      </c>
      <c r="R20" s="1" t="s">
        <v>148</v>
      </c>
      <c r="S20" s="1" t="s">
        <v>149</v>
      </c>
      <c r="T20" s="1" t="s">
        <v>150</v>
      </c>
    </row>
    <row r="21" s="1" customFormat="1" spans="1:20">
      <c r="A21" s="3">
        <v>15681086619</v>
      </c>
      <c r="B21" s="1" t="s">
        <v>225</v>
      </c>
      <c r="C21" s="1" t="s">
        <v>226</v>
      </c>
      <c r="D21" s="1" t="s">
        <v>227</v>
      </c>
      <c r="E21" s="1" t="s">
        <v>60</v>
      </c>
      <c r="F21" s="1" t="s">
        <v>137</v>
      </c>
      <c r="G21" s="1" t="s">
        <v>140</v>
      </c>
      <c r="H21" s="1" t="s">
        <v>141</v>
      </c>
      <c r="I21" s="1" t="s">
        <v>228</v>
      </c>
      <c r="J21" s="1" t="s">
        <v>143</v>
      </c>
      <c r="K21" s="1" t="s">
        <v>228</v>
      </c>
      <c r="L21" s="1" t="s">
        <v>228</v>
      </c>
      <c r="M21" s="1" t="s">
        <v>144</v>
      </c>
      <c r="N21" s="1" t="s">
        <v>144</v>
      </c>
      <c r="O21" s="1" t="s">
        <v>145</v>
      </c>
      <c r="P21" s="1" t="s">
        <v>146</v>
      </c>
      <c r="Q21" s="1" t="s">
        <v>229</v>
      </c>
      <c r="R21" s="1" t="s">
        <v>148</v>
      </c>
      <c r="S21" s="1" t="s">
        <v>149</v>
      </c>
      <c r="T21" s="1" t="s">
        <v>150</v>
      </c>
    </row>
    <row r="22" s="1" customFormat="1" spans="1:20">
      <c r="A22" s="3">
        <v>15680797911</v>
      </c>
      <c r="B22" s="1" t="s">
        <v>225</v>
      </c>
      <c r="C22" s="1" t="s">
        <v>230</v>
      </c>
      <c r="D22" s="1" t="s">
        <v>231</v>
      </c>
      <c r="E22" s="1" t="s">
        <v>57</v>
      </c>
      <c r="F22" s="1" t="s">
        <v>211</v>
      </c>
      <c r="G22" s="1" t="s">
        <v>140</v>
      </c>
      <c r="H22" s="1" t="s">
        <v>141</v>
      </c>
      <c r="I22" s="1" t="s">
        <v>232</v>
      </c>
      <c r="J22" s="1" t="s">
        <v>143</v>
      </c>
      <c r="K22" s="1" t="s">
        <v>232</v>
      </c>
      <c r="L22" s="1" t="s">
        <v>232</v>
      </c>
      <c r="M22" s="1" t="s">
        <v>144</v>
      </c>
      <c r="N22" s="1" t="s">
        <v>144</v>
      </c>
      <c r="O22" s="1" t="s">
        <v>145</v>
      </c>
      <c r="P22" s="1" t="s">
        <v>146</v>
      </c>
      <c r="Q22" s="1" t="s">
        <v>233</v>
      </c>
      <c r="R22" s="1" t="s">
        <v>148</v>
      </c>
      <c r="S22" s="1" t="s">
        <v>149</v>
      </c>
      <c r="T22" s="1" t="s">
        <v>150</v>
      </c>
    </row>
    <row r="23" s="1" customFormat="1" spans="1:20">
      <c r="A23" s="3">
        <v>15677718996</v>
      </c>
      <c r="B23" s="1" t="s">
        <v>225</v>
      </c>
      <c r="C23" s="1" t="s">
        <v>234</v>
      </c>
      <c r="D23" s="1" t="s">
        <v>235</v>
      </c>
      <c r="E23" s="1" t="s">
        <v>50</v>
      </c>
      <c r="F23" s="1" t="s">
        <v>137</v>
      </c>
      <c r="G23" s="1" t="s">
        <v>140</v>
      </c>
      <c r="H23" s="1" t="s">
        <v>141</v>
      </c>
      <c r="I23" s="1" t="s">
        <v>236</v>
      </c>
      <c r="J23" s="1" t="s">
        <v>143</v>
      </c>
      <c r="K23" s="1" t="s">
        <v>236</v>
      </c>
      <c r="L23" s="1" t="s">
        <v>236</v>
      </c>
      <c r="M23" s="1" t="s">
        <v>144</v>
      </c>
      <c r="N23" s="1" t="s">
        <v>144</v>
      </c>
      <c r="O23" s="1" t="s">
        <v>145</v>
      </c>
      <c r="P23" s="1" t="s">
        <v>146</v>
      </c>
      <c r="Q23" s="1" t="s">
        <v>237</v>
      </c>
      <c r="R23" s="1" t="s">
        <v>148</v>
      </c>
      <c r="S23" s="1" t="s">
        <v>149</v>
      </c>
      <c r="T23" s="1" t="s">
        <v>150</v>
      </c>
    </row>
    <row r="24" s="1" customFormat="1" spans="1:20">
      <c r="A24" s="3">
        <v>15661105064</v>
      </c>
      <c r="B24" s="1" t="s">
        <v>238</v>
      </c>
      <c r="C24" s="1" t="s">
        <v>239</v>
      </c>
      <c r="D24" s="1" t="s">
        <v>240</v>
      </c>
      <c r="E24" s="1" t="s">
        <v>47</v>
      </c>
      <c r="F24" s="1" t="s">
        <v>176</v>
      </c>
      <c r="G24" s="1" t="s">
        <v>140</v>
      </c>
      <c r="H24" s="1" t="s">
        <v>141</v>
      </c>
      <c r="I24" s="1" t="s">
        <v>241</v>
      </c>
      <c r="J24" s="1" t="s">
        <v>143</v>
      </c>
      <c r="K24" s="1" t="s">
        <v>241</v>
      </c>
      <c r="L24" s="1" t="s">
        <v>241</v>
      </c>
      <c r="M24" s="1" t="s">
        <v>144</v>
      </c>
      <c r="N24" s="1" t="s">
        <v>144</v>
      </c>
      <c r="O24" s="1" t="s">
        <v>145</v>
      </c>
      <c r="P24" s="1" t="s">
        <v>146</v>
      </c>
      <c r="Q24" s="1" t="s">
        <v>242</v>
      </c>
      <c r="R24" s="1" t="s">
        <v>148</v>
      </c>
      <c r="S24" s="1" t="s">
        <v>149</v>
      </c>
      <c r="T24" s="1" t="s">
        <v>150</v>
      </c>
    </row>
    <row r="25" s="1" customFormat="1" spans="1:20">
      <c r="A25" s="3">
        <v>15657100749</v>
      </c>
      <c r="B25" s="1" t="s">
        <v>238</v>
      </c>
      <c r="C25" s="1" t="s">
        <v>243</v>
      </c>
      <c r="D25" s="1" t="s">
        <v>244</v>
      </c>
      <c r="E25" s="1" t="s">
        <v>44</v>
      </c>
      <c r="F25" s="1" t="s">
        <v>137</v>
      </c>
      <c r="G25" s="1" t="s">
        <v>140</v>
      </c>
      <c r="H25" s="1" t="s">
        <v>141</v>
      </c>
      <c r="I25" s="1" t="s">
        <v>245</v>
      </c>
      <c r="J25" s="1" t="s">
        <v>143</v>
      </c>
      <c r="K25" s="1" t="s">
        <v>245</v>
      </c>
      <c r="L25" s="1" t="s">
        <v>245</v>
      </c>
      <c r="M25" s="1" t="s">
        <v>144</v>
      </c>
      <c r="N25" s="1" t="s">
        <v>144</v>
      </c>
      <c r="O25" s="1" t="s">
        <v>145</v>
      </c>
      <c r="P25" s="1" t="s">
        <v>146</v>
      </c>
      <c r="Q25" s="1" t="s">
        <v>246</v>
      </c>
      <c r="R25" s="1" t="s">
        <v>148</v>
      </c>
      <c r="S25" s="1" t="s">
        <v>149</v>
      </c>
      <c r="T25" s="1" t="s">
        <v>181</v>
      </c>
    </row>
    <row r="26" s="1" customFormat="1" spans="1:20">
      <c r="A26" s="3">
        <v>15618393893</v>
      </c>
      <c r="B26" s="1" t="s">
        <v>247</v>
      </c>
      <c r="C26" s="1" t="s">
        <v>248</v>
      </c>
      <c r="D26" s="1" t="s">
        <v>249</v>
      </c>
      <c r="E26" s="1" t="s">
        <v>41</v>
      </c>
      <c r="F26" s="1" t="s">
        <v>137</v>
      </c>
      <c r="G26" s="1" t="s">
        <v>140</v>
      </c>
      <c r="H26" s="1" t="s">
        <v>141</v>
      </c>
      <c r="I26" s="1" t="s">
        <v>250</v>
      </c>
      <c r="J26" s="1" t="s">
        <v>143</v>
      </c>
      <c r="K26" s="1" t="s">
        <v>250</v>
      </c>
      <c r="L26" s="1" t="s">
        <v>250</v>
      </c>
      <c r="M26" s="1" t="s">
        <v>144</v>
      </c>
      <c r="N26" s="1" t="s">
        <v>144</v>
      </c>
      <c r="O26" s="1" t="s">
        <v>145</v>
      </c>
      <c r="P26" s="1" t="s">
        <v>146</v>
      </c>
      <c r="Q26" s="1" t="s">
        <v>251</v>
      </c>
      <c r="R26" s="1" t="s">
        <v>148</v>
      </c>
      <c r="S26" s="1" t="s">
        <v>149</v>
      </c>
      <c r="T26" s="1" t="s">
        <v>181</v>
      </c>
    </row>
    <row r="27" s="1" customFormat="1" spans="1:20">
      <c r="A27" s="3">
        <v>15618388767</v>
      </c>
      <c r="B27" s="1" t="s">
        <v>247</v>
      </c>
      <c r="C27" s="1" t="s">
        <v>252</v>
      </c>
      <c r="D27" s="1" t="s">
        <v>249</v>
      </c>
      <c r="E27" s="1" t="s">
        <v>39</v>
      </c>
      <c r="F27" s="1" t="s">
        <v>137</v>
      </c>
      <c r="G27" s="1" t="s">
        <v>140</v>
      </c>
      <c r="H27" s="1" t="s">
        <v>141</v>
      </c>
      <c r="I27" s="1" t="s">
        <v>250</v>
      </c>
      <c r="J27" s="1" t="s">
        <v>143</v>
      </c>
      <c r="K27" s="1" t="s">
        <v>250</v>
      </c>
      <c r="L27" s="1" t="s">
        <v>250</v>
      </c>
      <c r="M27" s="1" t="s">
        <v>144</v>
      </c>
      <c r="N27" s="1" t="s">
        <v>144</v>
      </c>
      <c r="O27" s="1" t="s">
        <v>145</v>
      </c>
      <c r="P27" s="1" t="s">
        <v>146</v>
      </c>
      <c r="Q27" s="1" t="s">
        <v>253</v>
      </c>
      <c r="R27" s="1" t="s">
        <v>148</v>
      </c>
      <c r="S27" s="1" t="s">
        <v>149</v>
      </c>
      <c r="T27" s="1" t="s">
        <v>181</v>
      </c>
    </row>
    <row r="28" s="1" customFormat="1" spans="1:20">
      <c r="A28" s="3">
        <v>15617999434</v>
      </c>
      <c r="B28" s="1" t="s">
        <v>247</v>
      </c>
      <c r="C28" s="1" t="s">
        <v>254</v>
      </c>
      <c r="D28" s="1" t="s">
        <v>255</v>
      </c>
      <c r="E28" s="1" t="s">
        <v>36</v>
      </c>
      <c r="F28" s="1" t="s">
        <v>176</v>
      </c>
      <c r="G28" s="1" t="s">
        <v>140</v>
      </c>
      <c r="H28" s="1" t="s">
        <v>141</v>
      </c>
      <c r="I28" s="1" t="s">
        <v>256</v>
      </c>
      <c r="J28" s="1" t="s">
        <v>143</v>
      </c>
      <c r="K28" s="1" t="s">
        <v>256</v>
      </c>
      <c r="L28" s="1" t="s">
        <v>256</v>
      </c>
      <c r="M28" s="1" t="s">
        <v>144</v>
      </c>
      <c r="N28" s="1" t="s">
        <v>144</v>
      </c>
      <c r="O28" s="1" t="s">
        <v>145</v>
      </c>
      <c r="P28" s="1" t="s">
        <v>146</v>
      </c>
      <c r="Q28" s="1" t="s">
        <v>257</v>
      </c>
      <c r="R28" s="1" t="s">
        <v>148</v>
      </c>
      <c r="S28" s="1" t="s">
        <v>149</v>
      </c>
      <c r="T28" s="1" t="s">
        <v>150</v>
      </c>
    </row>
    <row r="29" s="1" customFormat="1" spans="1:20">
      <c r="A29" s="3">
        <v>15600872659</v>
      </c>
      <c r="B29" s="1" t="s">
        <v>258</v>
      </c>
      <c r="C29" s="1" t="s">
        <v>259</v>
      </c>
      <c r="D29" s="1" t="s">
        <v>260</v>
      </c>
      <c r="E29" s="1" t="s">
        <v>30</v>
      </c>
      <c r="F29" s="1" t="s">
        <v>176</v>
      </c>
      <c r="G29" s="1" t="s">
        <v>140</v>
      </c>
      <c r="H29" s="1" t="s">
        <v>141</v>
      </c>
      <c r="I29" s="1" t="s">
        <v>261</v>
      </c>
      <c r="J29" s="1" t="s">
        <v>143</v>
      </c>
      <c r="K29" s="1" t="s">
        <v>261</v>
      </c>
      <c r="L29" s="1" t="s">
        <v>261</v>
      </c>
      <c r="M29" s="1" t="s">
        <v>144</v>
      </c>
      <c r="N29" s="1" t="s">
        <v>144</v>
      </c>
      <c r="O29" s="1" t="s">
        <v>145</v>
      </c>
      <c r="P29" s="1" t="s">
        <v>146</v>
      </c>
      <c r="Q29" s="1" t="s">
        <v>262</v>
      </c>
      <c r="R29" s="1" t="s">
        <v>148</v>
      </c>
      <c r="S29" s="1" t="s">
        <v>149</v>
      </c>
      <c r="T29" s="1" t="s">
        <v>150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2021-07-22T01:29:38Z</dcterms:created>
  <dcterms:modified xsi:type="dcterms:W3CDTF">2021-07-22T01:36:57Z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CDDC3986B2F4443598A988E2D882E625</vt:lpwstr>
  </property>
  <property fmtid="{D5CDD505-2E9C-101B-9397-08002B2CF9AE}" pid="3" name="KSOProductBuildVer">
    <vt:lpwstr>2052-11.1.0.10503</vt:lpwstr>
  </property>
</Properties>
</file>