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<sst xmlns="http://schemas.openxmlformats.org/spreadsheetml/2006/main" count="117" uniqueCount="77">
  <si>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</si>
  <si>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</si>
  <si>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</si>
  <si>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</si>
  <si>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</si>
  <si>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</si>
  <si>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</si>
  <si>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</si>
  <si>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</si>
  <si>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</si>
  <si>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</si>
  <si>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</si>
  <si>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</si>
  <si>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</si>
  <si>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</si>
  <si>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</si>
  <si>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</si>
  <si>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</si>
  <si>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</si>
  <si>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</si>
  <si>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</si>
  <si>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</si>
  <si>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</si>
  <si>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</si>
  <si>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</si>
  <si>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</si>
  <si>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</si>
  <si>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[香港]香港九龍CBD2智選假日酒店(Holiday Inn Express Hong Kong Kowloon CBD2)(70435297)</t>
  </si>
  <si>
    <t>标准大床房&lt;双人入住&gt;&lt;内宾&gt;&lt;预付&gt;&lt;双早&gt;</t>
  </si>
  <si>
    <t>CNY</t>
  </si>
  <si>
    <t>Xie/shaoxuan</t>
  </si>
  <si>
    <t>CA363210723CNY</t>
  </si>
  <si>
    <t>未提现</t>
  </si>
  <si>
    <t>携程开票</t>
  </si>
  <si>
    <t>[上海]锦江之星(上海同济大学店)(67324664)</t>
  </si>
  <si>
    <t>单人房B&lt;双人入住&gt;&lt;内宾&gt;&lt;预付&gt;&lt;无早&gt;</t>
  </si>
  <si>
    <t>陈安松</t>
  </si>
  <si>
    <t>取消</t>
  </si>
  <si>
    <t>[长沙县]长沙县机宾大酒店(36839057)</t>
  </si>
  <si>
    <t>豪华单间&lt;双人入住&gt;&lt;内宾&gt;&lt;预付&gt;&lt;双早&gt;</t>
  </si>
  <si>
    <t>张园</t>
  </si>
  <si>
    <t>，</t>
  </si>
  <si>
    <t>A210723092745481</t>
  </si>
  <si>
    <t>CNY / HKD 当前参考汇率: 1.200403482</t>
  </si>
  <si>
    <t>总计：426.96 CNY/
512.52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</si>
  <si>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</si>
  <si>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</si>
  <si>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</si>
  <si>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</si>
  <si>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</si>
  <si>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</si>
  <si>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</si>
  <si>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</si>
  <si>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</si>
  <si>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</si>
  <si>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</si>
  <si>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</si>
  <si>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</si>
  <si>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</si>
  <si>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</si>
  <si>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</si>
  <si>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</si>
  <si>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2021-07-07</t>
  </si>
  <si>
    <t>2186060</t>
  </si>
  <si>
    <t>香港九龙 CBD2 智选假日酒店</t>
  </si>
  <si>
    <t>Xie shaoxuan</t>
  </si>
  <si>
    <t>2021-07-08</t>
  </si>
  <si>
    <t>退房日周结</t>
  </si>
  <si>
    <t>426.96</t>
  </si>
  <si>
    <t>RMB</t>
  </si>
  <si>
    <t>0</t>
  </si>
  <si>
    <t>0.00</t>
  </si>
  <si>
    <t>携程国内直连(DD)</t>
  </si>
  <si>
    <t>2021-07-07 00:49:49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</si>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</sst>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15720424477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44384</v>
      </c>
      <c r="G2" s="5">
        <v>44385</v>
      </c>
      <c r="H2" s="4">
        <v>1</v>
      </c>
      <c r="I2" s="4">
        <v>1</v>
      </c>
      <c r="J2" s="4">
        <v>1</v>
      </c>
      <c r="K2" s="4" t="s">
        <v>29</v>
      </c>
      <c r="L2" s="4">
        <v>426.96</v>
      </c>
      <c r="M2" s="4">
        <v>426.96</v>
      </c>
      <c r="N2" s="4" t="s">
        <v>30</v>
      </c>
      <c r="O2" s="4" t="s">
        <v>31</v>
      </c>
      <c r="P2" s="4" t="s">
        <v>32</v>
      </c>
      <c r="Q2" s="4">
        <v>0</v>
      </c>
      <c r="R2" s="6">
        <v>44384</v>
      </c>
      <c r="S2" s="5">
        <v>44400</v>
      </c>
      <c r="T2" s="4" t="s">
        <v>33</v>
      </c>
      <c r="U2" s="4">
        <v>426.96</v>
      </c>
      <c r="V2" s="4">
        <v>0</v>
      </c>
      <c r="W2" s="4">
        <v>0</v>
      </c>
      <c r="X2" s="4">
        <v>2186060</v>
      </c>
    </row>
    <row r="3" s="4" customFormat="1" spans="1:24">
      <c r="A3" s="4">
        <v>15722029829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44384</v>
      </c>
      <c r="G3" s="5">
        <v>44385</v>
      </c>
      <c r="H3" s="4">
        <v>1</v>
      </c>
      <c r="I3" s="4">
        <v>1</v>
      </c>
      <c r="J3" s="4">
        <v>1</v>
      </c>
      <c r="K3" s="4" t="s">
        <v>29</v>
      </c>
      <c r="L3" s="4">
        <v>269.86</v>
      </c>
      <c r="M3" s="4">
        <v>269.86</v>
      </c>
      <c r="N3" s="4" t="s">
        <v>36</v>
      </c>
      <c r="O3" s="4" t="s">
        <v>31</v>
      </c>
      <c r="P3" s="4" t="s">
        <v>32</v>
      </c>
      <c r="Q3" s="4">
        <v>0</v>
      </c>
      <c r="R3" s="6">
        <v>44384</v>
      </c>
      <c r="S3" s="5">
        <v>44400</v>
      </c>
      <c r="T3" s="4" t="s">
        <v>33</v>
      </c>
      <c r="U3" s="4">
        <v>269.86</v>
      </c>
      <c r="V3" s="4">
        <v>0</v>
      </c>
      <c r="W3" s="4">
        <v>0</v>
      </c>
      <c r="X3" s="4">
        <v>2186407</v>
      </c>
    </row>
    <row r="4" s="4" customFormat="1" spans="1:24">
      <c r="A4" s="4">
        <v>15722029829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44384</v>
      </c>
      <c r="G4" s="5">
        <v>44385</v>
      </c>
      <c r="H4" s="4">
        <v>1</v>
      </c>
      <c r="I4" s="4">
        <v>1</v>
      </c>
      <c r="J4" s="4">
        <v>1</v>
      </c>
      <c r="K4" s="4" t="s">
        <v>29</v>
      </c>
      <c r="L4" s="4">
        <v>-269.86</v>
      </c>
      <c r="M4" s="4">
        <v>-269.86</v>
      </c>
      <c r="N4" s="4" t="s">
        <v>36</v>
      </c>
      <c r="O4" s="4" t="s">
        <v>31</v>
      </c>
      <c r="P4" s="4" t="s">
        <v>32</v>
      </c>
      <c r="Q4" s="4">
        <v>0</v>
      </c>
      <c r="R4" s="6">
        <v>44384</v>
      </c>
      <c r="S4" s="5">
        <v>44400</v>
      </c>
      <c r="T4" s="4" t="s">
        <v>33</v>
      </c>
      <c r="U4" s="4">
        <v>-269.86</v>
      </c>
      <c r="V4" s="4">
        <v>0</v>
      </c>
      <c r="W4" s="4">
        <v>0</v>
      </c>
      <c r="X4" s="4">
        <v>2186407</v>
      </c>
    </row>
    <row r="5" s="4" customFormat="1" spans="1:23">
      <c r="A5" s="4">
        <v>15728128923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44384</v>
      </c>
      <c r="G5" s="5">
        <v>44385</v>
      </c>
      <c r="H5" s="4">
        <v>1</v>
      </c>
      <c r="I5" s="4">
        <v>1</v>
      </c>
      <c r="J5" s="4">
        <v>1</v>
      </c>
      <c r="K5" s="4" t="s">
        <v>29</v>
      </c>
      <c r="L5" s="4">
        <v>279.38</v>
      </c>
      <c r="M5" s="4">
        <v>279.38</v>
      </c>
      <c r="N5" s="4" t="s">
        <v>40</v>
      </c>
      <c r="O5" s="4" t="s">
        <v>31</v>
      </c>
      <c r="P5" s="4" t="s">
        <v>32</v>
      </c>
      <c r="Q5" s="4">
        <v>0</v>
      </c>
      <c r="R5" s="6">
        <v>44384</v>
      </c>
      <c r="S5" s="5">
        <v>44400</v>
      </c>
      <c r="T5" s="4" t="s">
        <v>33</v>
      </c>
      <c r="U5" s="4">
        <v>279.38</v>
      </c>
      <c r="V5" s="4">
        <v>0</v>
      </c>
      <c r="W5" s="4">
        <v>0</v>
      </c>
    </row>
    <row r="6" s="4" customFormat="1" spans="1:23">
      <c r="A6" s="4">
        <v>15728128923</v>
      </c>
      <c r="B6" s="4" t="s">
        <v>25</v>
      </c>
      <c r="C6" s="4" t="s">
        <v>37</v>
      </c>
      <c r="D6" s="4" t="s">
        <v>38</v>
      </c>
      <c r="E6" s="4" t="s">
        <v>39</v>
      </c>
      <c r="F6" s="5">
        <v>44384</v>
      </c>
      <c r="G6" s="5">
        <v>44385</v>
      </c>
      <c r="H6" s="4">
        <v>1</v>
      </c>
      <c r="I6" s="4">
        <v>1</v>
      </c>
      <c r="J6" s="4">
        <v>1</v>
      </c>
      <c r="K6" s="4" t="s">
        <v>29</v>
      </c>
      <c r="L6" s="4">
        <v>-279.38</v>
      </c>
      <c r="M6" s="4">
        <v>-279.38</v>
      </c>
      <c r="N6" s="4" t="s">
        <v>40</v>
      </c>
      <c r="O6" s="4" t="s">
        <v>31</v>
      </c>
      <c r="P6" s="4" t="s">
        <v>32</v>
      </c>
      <c r="Q6" s="4">
        <v>0</v>
      </c>
      <c r="R6" s="6">
        <v>44384</v>
      </c>
      <c r="S6" s="5">
        <v>44400</v>
      </c>
      <c r="T6" s="4" t="s">
        <v>33</v>
      </c>
      <c r="U6" s="4">
        <v>-279.38</v>
      </c>
      <c r="V6" s="4">
        <v>0</v>
      </c>
      <c r="W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1"/>
  <sheetViews>
    <sheetView tabSelected="1" workbookViewId="0">
      <selection activeCell="G22" sqref="G22"/>
    </sheetView>
  </sheetViews>
  <sheetFormatPr defaultColWidth="9" defaultRowHeight="13.5" outlineLevelCol="7"/>
  <cols>
    <col min="1" max="1" width="12.8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8">
      <c r="A2" s="4">
        <v>15720424477</v>
      </c>
      <c r="B2" s="5">
        <v>44384</v>
      </c>
      <c r="C2" s="5">
        <v>44385</v>
      </c>
      <c r="D2" s="4">
        <v>426.96</v>
      </c>
      <c r="E2" s="4" t="str">
        <f>VLOOKUP(A2,HOP!A:L,12,0)</f>
        <v>426.96</v>
      </c>
      <c r="F2" s="4" t="str">
        <f>VLOOKUP(A2,HOP!A:C,3,0)</f>
        <v>2186060</v>
      </c>
      <c r="G2" s="4">
        <f>D2-E2</f>
        <v>0</v>
      </c>
      <c r="H2" s="4" t="str">
        <f>$H$1&amp;F2</f>
        <v>，2186060</v>
      </c>
    </row>
    <row r="3" s="4" customFormat="1" hidden="1" spans="1:8">
      <c r="A3" s="4">
        <v>15722029829</v>
      </c>
      <c r="B3" s="5">
        <v>44384</v>
      </c>
      <c r="C3" s="5">
        <v>44385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</row>
    <row r="4" s="4" customFormat="1" hidden="1" spans="1:8">
      <c r="A4" s="4">
        <v>15728128923</v>
      </c>
      <c r="B4" s="5">
        <v>44384</v>
      </c>
      <c r="C4" s="5">
        <v>44385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</row>
    <row r="6" spans="4:4">
      <c r="D6" s="4">
        <f>SUM(D2:D5)</f>
        <v>426.96</v>
      </c>
    </row>
    <row r="9" spans="1:1">
      <c r="A9" s="4" t="s">
        <v>42</v>
      </c>
    </row>
    <row r="10" spans="1:1">
      <c r="A10" s="4" t="s">
        <v>43</v>
      </c>
    </row>
    <row r="11" spans="1:1">
      <c r="A11" s="4" t="s">
        <v>44</v>
      </c>
    </row>
  </sheetData>
  <autoFilter ref="A1:XFD11">
    <filterColumn colId="3">
      <customFilters>
        <customFilter operator="equal" val=""/>
        <customFilter operator="equal" val="426.96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15720424477</v>
      </c>
      <c r="B2" s="1" t="s">
        <v>62</v>
      </c>
      <c r="C2" s="1" t="s">
        <v>63</v>
      </c>
      <c r="D2" s="1" t="s">
        <v>64</v>
      </c>
      <c r="E2" s="1" t="s">
        <v>65</v>
      </c>
      <c r="F2" s="1" t="s">
        <v>62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2021-07-23T01:22:56Z</dcterms:created>
  <dcterms:modified xsi:type="dcterms:W3CDTF">2021-07-23T01:26:34Z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10284CBD8AB14AB281236002DC817879</vt:lpwstr>
  </property>
  <property fmtid="{D5CDD505-2E9C-101B-9397-08002B2CF9AE}" pid="3" name="KSOProductBuildVer">
    <vt:lpwstr>2052-11.1.0.10503</vt:lpwstr>
  </property>
</Properties>
</file>