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44525"/>
</workbook>
</file>

<file path=xl/sharedStrings.xml><?xml version="1.0" encoding="utf-8"?>
<sst xmlns="http://schemas.openxmlformats.org/spreadsheetml/2006/main" count="547" uniqueCount="184">
  <si>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</si>
  <si>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</si>
  <si>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</si>
  <si>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</si>
  <si>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</si>
  <si>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</si>
  <si>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</si>
  <si>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</si>
  <si>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</si>
  <si>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</si>
  <si>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</si>
  <si>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</si>
  <si>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</si>
  <si>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</si>
  <si>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</si>
  <si>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</si>
  <si>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</si>
  <si>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</si>
  <si>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</si>
  <si>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</si>
  <si>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</si>
  <si>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</si>
  <si>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</si>
  <si>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</si>
  <si>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</si>
  <si>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</si>
  <si>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</si>
  <si>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[厦门]厦门瑞颐大酒店(76480434)</t>
  </si>
  <si>
    <t>豪华鼓浪屿海景双床房(至少连住2晚及以上)&lt;双人入住&gt;&lt;双早&gt;</t>
  </si>
  <si>
    <t>CNY</t>
  </si>
  <si>
    <t>钟丽平</t>
  </si>
  <si>
    <t>CA13744210723CNY</t>
  </si>
  <si>
    <t>未提现</t>
  </si>
  <si>
    <t>携程开票</t>
  </si>
  <si>
    <t>取消</t>
  </si>
  <si>
    <t>[上海]汉庭酒店(上海外滩江西中路店)(76248589)</t>
  </si>
  <si>
    <t>高级大床房&lt;双人入住&gt;&lt;内宾&gt;&lt;预付&gt;&lt;无早&gt;</t>
  </si>
  <si>
    <t>国雨芹</t>
  </si>
  <si>
    <t>[上海]全季酒店(上海东方懿德城店)(76445119)</t>
  </si>
  <si>
    <t>高级双床房&lt;双人入住&gt;&lt;内宾&gt;&lt;预付&gt;&lt;双早&gt;</t>
  </si>
  <si>
    <t>王辉</t>
  </si>
  <si>
    <t>[上海]上海七重天宾馆(76255216)</t>
  </si>
  <si>
    <t>高级标房&lt;双人入住&gt;&lt;内宾&gt;&lt;预付&gt;&lt;双早&gt;</t>
  </si>
  <si>
    <t>ZHANG/SONGWEN</t>
  </si>
  <si>
    <t>退单</t>
  </si>
  <si>
    <t>[杭州]汉庭酒店(杭州西湖解百店)(68604936)</t>
  </si>
  <si>
    <t>高级大床房&lt;双人入住&gt;&lt;内宾&gt;&lt;预付&gt;&lt;双早&gt;</t>
  </si>
  <si>
    <t>俸清登</t>
  </si>
  <si>
    <t>[上海]上海新锦江大酒店(76480300)</t>
  </si>
  <si>
    <t>豪华景观大床房&lt;特惠专享&gt;&lt;双人入住&gt;&lt;单早&gt;</t>
  </si>
  <si>
    <t>黄孟奇</t>
  </si>
  <si>
    <t>[北京]海友酒店(北京雍和宫地铁站店)(76436438)</t>
  </si>
  <si>
    <t>闫潇</t>
  </si>
  <si>
    <t>[梅州]梅州麓湖山酒店(62503407)</t>
  </si>
  <si>
    <t>公寓特惠双床房&lt;双人入住&gt;&lt;双早&gt;&lt;双床&gt;</t>
  </si>
  <si>
    <t>刘碧程,郑淑华</t>
  </si>
  <si>
    <t>[成都]汉庭酒店(成都春熙路地铁站店)(68605983)</t>
  </si>
  <si>
    <t>王旭清</t>
  </si>
  <si>
    <t>[三亚]三亚凤凰岛度假酒店(62565138)</t>
  </si>
  <si>
    <t>高级海景双床房&lt;超值特惠&gt;&lt;双人入住&gt;&lt;双早&gt;</t>
  </si>
  <si>
    <t>毛丹妮</t>
  </si>
  <si>
    <t>[济南]汉庭酒店(济南遥墙国际机场店)(76551056)</t>
  </si>
  <si>
    <t>双床房A&lt;双人入住&gt;&lt;内宾&gt;&lt;预付&gt;&lt;双早&gt;</t>
  </si>
  <si>
    <t>许振伟</t>
  </si>
  <si>
    <t>[武穴]格林豪泰(武穴新客运中心万达商务店)(77171627)</t>
  </si>
  <si>
    <t>商务双床房&lt;双人入住&gt;&lt;内宾&gt;&lt;预付&gt;&lt;无早&gt;</t>
  </si>
  <si>
    <t>陈天宇</t>
  </si>
  <si>
    <t>[广州]广州怡居公寓(76434020)</t>
  </si>
  <si>
    <t>标准单间&lt;无早&gt;</t>
  </si>
  <si>
    <t>张永林</t>
  </si>
  <si>
    <t>[淮安]淮安富力万达嘉华酒店(76480732)</t>
  </si>
  <si>
    <t>豪华湖景大床房&lt;双人入住&gt;&lt;内宾&gt;&lt;预付&gt;&lt;无早&gt;</t>
  </si>
  <si>
    <t>马广方</t>
  </si>
  <si>
    <t>[德州]格林豪泰智选酒店(德州福星街汽车站店)(76434143)</t>
  </si>
  <si>
    <t>套房&lt;双人入住&gt;&lt;内宾&gt;&lt;预付&gt;&lt;无早&gt;</t>
  </si>
  <si>
    <t>陈洁</t>
  </si>
  <si>
    <t>[汉川]城市便捷酒店汉川经济开发区店(68344246)</t>
  </si>
  <si>
    <t>商务双床间&lt;双人入住&gt;&lt;内宾&gt;&lt;预付&gt;&lt;无早&gt;</t>
  </si>
  <si>
    <t>肖新宇,黄业亮</t>
  </si>
  <si>
    <t>[芜湖]格林豪泰(芜湖县迎宾大道世贸南楼店)(77171768)</t>
  </si>
  <si>
    <t>大床房&lt;双人入住&gt;&lt;内宾&gt;&lt;预付&gt;&lt;无早&gt;</t>
  </si>
  <si>
    <t>金旭东</t>
  </si>
  <si>
    <t>[青岛]青岛豪森府邸国际酒店(77151777)</t>
  </si>
  <si>
    <t>普通双床房&lt;双人入住&gt;&lt;内宾&gt;&lt;预付&gt;&lt;双早&gt;</t>
  </si>
  <si>
    <t>姜丽娜</t>
  </si>
  <si>
    <t>，</t>
  </si>
  <si>
    <t>6112.4 CNY</t>
  </si>
  <si>
    <t>A210723092124481</t>
  </si>
  <si>
    <t>A210723092139481</t>
  </si>
  <si>
    <t>A210723092201481</t>
  </si>
  <si>
    <t>总计：6112.4元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</si>
  <si>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</si>
  <si>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</si>
  <si>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</si>
  <si>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</si>
  <si>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</si>
  <si>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</si>
  <si>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</si>
  <si>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</si>
  <si>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</si>
  <si>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</si>
  <si>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</si>
  <si>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</si>
  <si>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</si>
  <si>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</si>
  <si>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</si>
  <si>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</si>
  <si>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</si>
  <si>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2021-07-07</t>
  </si>
  <si>
    <t>2187015</t>
  </si>
  <si>
    <t>青岛豪森府邸国际酒店</t>
  </si>
  <si>
    <t>2021-07-08</t>
  </si>
  <si>
    <t>退房日月结</t>
  </si>
  <si>
    <t>612.70</t>
  </si>
  <si>
    <t>RMB</t>
  </si>
  <si>
    <t>0</t>
  </si>
  <si>
    <t>0.00</t>
  </si>
  <si>
    <t>携程汇登国内直连</t>
  </si>
  <si>
    <t>2021-07-07 20:07:50</t>
  </si>
  <si>
    <t>否</t>
  </si>
  <si>
    <t>广州汇登信息科技有限公司</t>
  </si>
  <si>
    <t>直连</t>
  </si>
  <si>
    <t>2186876</t>
  </si>
  <si>
    <t>格林豪泰快捷酒店（芜湖迎宾大道世贸南楼店）</t>
  </si>
  <si>
    <t>149.28</t>
  </si>
  <si>
    <t>2021-07-07 18:18:43</t>
  </si>
  <si>
    <t>2186844</t>
  </si>
  <si>
    <t>城市便捷酒店汉川经济开发区店</t>
  </si>
  <si>
    <t>371.28</t>
  </si>
  <si>
    <t>2021-07-07 17:53:17</t>
  </si>
  <si>
    <t>2186813</t>
  </si>
  <si>
    <t>格林豪泰智选酒店(德州福星街汽车站店)</t>
  </si>
  <si>
    <t>191.14</t>
  </si>
  <si>
    <t>2021-07-07 17:28:39</t>
  </si>
  <si>
    <t>2186598</t>
  </si>
  <si>
    <t>淮安富力万达嘉华酒店</t>
  </si>
  <si>
    <t>649.60</t>
  </si>
  <si>
    <t>2021-07-07 14:57:21</t>
  </si>
  <si>
    <t>2186373</t>
  </si>
  <si>
    <t>三亚凤凰岛度假酒店</t>
  </si>
  <si>
    <t>650.00</t>
  </si>
  <si>
    <t>2021-07-07 11:56:27</t>
  </si>
  <si>
    <t>直采</t>
  </si>
  <si>
    <t>2186196</t>
  </si>
  <si>
    <t>格林豪泰商务酒店（武穴刊江大道店）</t>
  </si>
  <si>
    <t>153.64</t>
  </si>
  <si>
    <t>2021-07-07 09:11:49</t>
  </si>
  <si>
    <t>2186181</t>
  </si>
  <si>
    <t>汉庭酒店(济南遥墙国际机场店)</t>
  </si>
  <si>
    <t>198.29</t>
  </si>
  <si>
    <t>2021-07-07 08:29:28</t>
  </si>
  <si>
    <t>2021-07-06</t>
  </si>
  <si>
    <t>2185954</t>
  </si>
  <si>
    <t>汉庭酒店(成都春熙路地铁站店)</t>
  </si>
  <si>
    <t>2021-07-06 22:59:15</t>
  </si>
  <si>
    <t>2185877</t>
  </si>
  <si>
    <t>梅州麓湖山酒店</t>
  </si>
  <si>
    <t>550.80</t>
  </si>
  <si>
    <t>2021-07-06 22:28:00</t>
  </si>
  <si>
    <t>Saas酒店</t>
  </si>
  <si>
    <t>2185871</t>
  </si>
  <si>
    <t>海友酒店(北京雍和宫地铁站店)</t>
  </si>
  <si>
    <t>315.35</t>
  </si>
  <si>
    <t>2021-07-06 22:03:56</t>
  </si>
  <si>
    <t>2185732</t>
  </si>
  <si>
    <t>上海新锦江大酒店</t>
  </si>
  <si>
    <t>620.00</t>
  </si>
  <si>
    <t>2021-07-06 21:15:17</t>
  </si>
  <si>
    <t>2185429</t>
  </si>
  <si>
    <t>汉庭酒店(杭州西湖解百店)</t>
  </si>
  <si>
    <t>303.65</t>
  </si>
  <si>
    <t>2021-07-06 16:38:47</t>
  </si>
  <si>
    <t>2021-07-05</t>
  </si>
  <si>
    <t>2184730</t>
  </si>
  <si>
    <t>全季酒店(上海东方懿德城店)</t>
  </si>
  <si>
    <t>965.16</t>
  </si>
  <si>
    <t>2021-07-05 22:01:41</t>
  </si>
  <si>
    <t>2021-07-02</t>
  </si>
  <si>
    <t>2181530</t>
  </si>
  <si>
    <t>汉庭酒店(上海外滩江西中路店)</t>
  </si>
  <si>
    <t>1208.86</t>
  </si>
  <si>
    <t>402.95</t>
  </si>
  <si>
    <t>-805</t>
  </si>
  <si>
    <t>2021-07-02 22:26:55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</si>
</sst>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9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15657435917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44383</v>
      </c>
      <c r="G2" s="5">
        <v>44385</v>
      </c>
      <c r="H2" s="4">
        <v>1</v>
      </c>
      <c r="I2" s="4">
        <v>2</v>
      </c>
      <c r="J2" s="4">
        <v>2</v>
      </c>
      <c r="K2" s="4" t="s">
        <v>29</v>
      </c>
      <c r="L2" s="4">
        <v>1680</v>
      </c>
      <c r="M2" s="4">
        <v>1680</v>
      </c>
      <c r="N2" s="4" t="s">
        <v>30</v>
      </c>
      <c r="O2" s="4" t="s">
        <v>31</v>
      </c>
      <c r="P2" s="4" t="s">
        <v>32</v>
      </c>
      <c r="Q2" s="4">
        <v>0</v>
      </c>
      <c r="R2" s="6">
        <v>44377</v>
      </c>
      <c r="S2" s="5">
        <v>44400</v>
      </c>
      <c r="T2" s="4" t="s">
        <v>33</v>
      </c>
      <c r="U2" s="4">
        <v>1680</v>
      </c>
      <c r="V2" s="4">
        <v>0</v>
      </c>
      <c r="W2" s="4">
        <v>0</v>
      </c>
    </row>
    <row r="3" s="4" customFormat="1" spans="1:23">
      <c r="A3" s="4">
        <v>15657435917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44383</v>
      </c>
      <c r="G3" s="5">
        <v>44385</v>
      </c>
      <c r="H3" s="4">
        <v>1</v>
      </c>
      <c r="I3" s="4">
        <v>2</v>
      </c>
      <c r="J3" s="4">
        <v>2</v>
      </c>
      <c r="K3" s="4" t="s">
        <v>29</v>
      </c>
      <c r="L3" s="4">
        <v>-1680</v>
      </c>
      <c r="M3" s="4">
        <v>-1680</v>
      </c>
      <c r="N3" s="4" t="s">
        <v>30</v>
      </c>
      <c r="O3" s="4" t="s">
        <v>31</v>
      </c>
      <c r="P3" s="4" t="s">
        <v>32</v>
      </c>
      <c r="Q3" s="4">
        <v>0</v>
      </c>
      <c r="R3" s="6">
        <v>44377</v>
      </c>
      <c r="S3" s="5">
        <v>44400</v>
      </c>
      <c r="T3" s="4" t="s">
        <v>33</v>
      </c>
      <c r="U3" s="4">
        <v>-1680</v>
      </c>
      <c r="V3" s="4">
        <v>0</v>
      </c>
      <c r="W3" s="4">
        <v>0</v>
      </c>
    </row>
    <row r="4" s="4" customFormat="1" spans="1:24">
      <c r="A4" s="4">
        <v>15681013230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44382</v>
      </c>
      <c r="G4" s="5">
        <v>44385</v>
      </c>
      <c r="H4" s="4">
        <v>1</v>
      </c>
      <c r="I4" s="4">
        <v>3</v>
      </c>
      <c r="J4" s="4">
        <v>3</v>
      </c>
      <c r="K4" s="4" t="s">
        <v>29</v>
      </c>
      <c r="L4" s="4">
        <v>1208.86</v>
      </c>
      <c r="M4" s="4">
        <v>1208.86</v>
      </c>
      <c r="N4" s="4" t="s">
        <v>37</v>
      </c>
      <c r="O4" s="4" t="s">
        <v>31</v>
      </c>
      <c r="P4" s="4" t="s">
        <v>32</v>
      </c>
      <c r="Q4" s="4">
        <v>0</v>
      </c>
      <c r="R4" s="6">
        <v>44379</v>
      </c>
      <c r="S4" s="5">
        <v>44400</v>
      </c>
      <c r="T4" s="4" t="s">
        <v>33</v>
      </c>
      <c r="U4" s="4">
        <v>1208.86</v>
      </c>
      <c r="V4" s="4">
        <v>0</v>
      </c>
      <c r="W4" s="4">
        <v>0</v>
      </c>
      <c r="X4" s="4">
        <v>2181530</v>
      </c>
    </row>
    <row r="5" s="4" customFormat="1" spans="1:24">
      <c r="A5" s="4">
        <v>15707755092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44383</v>
      </c>
      <c r="G5" s="5">
        <v>44385</v>
      </c>
      <c r="H5" s="4">
        <v>1</v>
      </c>
      <c r="I5" s="4">
        <v>2</v>
      </c>
      <c r="J5" s="4">
        <v>2</v>
      </c>
      <c r="K5" s="4" t="s">
        <v>29</v>
      </c>
      <c r="L5" s="4">
        <v>965.16</v>
      </c>
      <c r="M5" s="4">
        <v>965.16</v>
      </c>
      <c r="N5" s="4" t="s">
        <v>40</v>
      </c>
      <c r="O5" s="4" t="s">
        <v>31</v>
      </c>
      <c r="P5" s="4" t="s">
        <v>32</v>
      </c>
      <c r="Q5" s="4">
        <v>0</v>
      </c>
      <c r="R5" s="6">
        <v>44382</v>
      </c>
      <c r="S5" s="5">
        <v>44400</v>
      </c>
      <c r="T5" s="4" t="s">
        <v>33</v>
      </c>
      <c r="U5" s="4">
        <v>965.16</v>
      </c>
      <c r="V5" s="4">
        <v>0</v>
      </c>
      <c r="W5" s="4">
        <v>0</v>
      </c>
      <c r="X5" s="4">
        <v>2184730</v>
      </c>
    </row>
    <row r="6" s="4" customFormat="1" spans="1:24">
      <c r="A6" s="4">
        <v>15713110588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44384</v>
      </c>
      <c r="G6" s="5">
        <v>44385</v>
      </c>
      <c r="H6" s="4">
        <v>1</v>
      </c>
      <c r="I6" s="4">
        <v>1</v>
      </c>
      <c r="J6" s="4">
        <v>1</v>
      </c>
      <c r="K6" s="4" t="s">
        <v>29</v>
      </c>
      <c r="L6" s="4">
        <v>340.72</v>
      </c>
      <c r="M6" s="4">
        <v>340.72</v>
      </c>
      <c r="N6" s="4" t="s">
        <v>43</v>
      </c>
      <c r="O6" s="4" t="s">
        <v>31</v>
      </c>
      <c r="P6" s="4" t="s">
        <v>32</v>
      </c>
      <c r="Q6" s="4">
        <v>0</v>
      </c>
      <c r="R6" s="6">
        <v>44383</v>
      </c>
      <c r="S6" s="5">
        <v>44400</v>
      </c>
      <c r="T6" s="4" t="s">
        <v>33</v>
      </c>
      <c r="U6" s="4">
        <v>340.72</v>
      </c>
      <c r="V6" s="4">
        <v>0</v>
      </c>
      <c r="W6" s="4">
        <v>0</v>
      </c>
      <c r="X6" s="4">
        <v>2185170</v>
      </c>
    </row>
    <row r="7" s="4" customFormat="1" spans="1:24">
      <c r="A7" s="4">
        <v>15713110588</v>
      </c>
      <c r="B7" s="4" t="s">
        <v>25</v>
      </c>
      <c r="C7" s="4" t="s">
        <v>34</v>
      </c>
      <c r="D7" s="4" t="s">
        <v>41</v>
      </c>
      <c r="E7" s="4" t="s">
        <v>42</v>
      </c>
      <c r="F7" s="5">
        <v>44384</v>
      </c>
      <c r="G7" s="5">
        <v>44385</v>
      </c>
      <c r="H7" s="4">
        <v>1</v>
      </c>
      <c r="I7" s="4">
        <v>1</v>
      </c>
      <c r="J7" s="4">
        <v>1</v>
      </c>
      <c r="K7" s="4" t="s">
        <v>29</v>
      </c>
      <c r="L7" s="4">
        <v>-340.72</v>
      </c>
      <c r="M7" s="4">
        <v>-340.72</v>
      </c>
      <c r="N7" s="4" t="s">
        <v>43</v>
      </c>
      <c r="O7" s="4" t="s">
        <v>31</v>
      </c>
      <c r="P7" s="4" t="s">
        <v>32</v>
      </c>
      <c r="Q7" s="4">
        <v>0</v>
      </c>
      <c r="R7" s="6">
        <v>44383</v>
      </c>
      <c r="S7" s="5">
        <v>44400</v>
      </c>
      <c r="T7" s="4" t="s">
        <v>33</v>
      </c>
      <c r="U7" s="4">
        <v>-340.72</v>
      </c>
      <c r="V7" s="4">
        <v>0</v>
      </c>
      <c r="W7" s="4">
        <v>0</v>
      </c>
      <c r="X7" s="4">
        <v>2185170</v>
      </c>
    </row>
    <row r="8" s="4" customFormat="1" spans="1:24">
      <c r="A8" s="4">
        <v>15681013230</v>
      </c>
      <c r="B8" s="4" t="s">
        <v>25</v>
      </c>
      <c r="C8" s="4" t="s">
        <v>44</v>
      </c>
      <c r="D8" s="4" t="s">
        <v>35</v>
      </c>
      <c r="E8" s="4" t="s">
        <v>36</v>
      </c>
      <c r="F8" s="5">
        <v>44382</v>
      </c>
      <c r="G8" s="5">
        <v>44385</v>
      </c>
      <c r="H8" s="4">
        <v>1</v>
      </c>
      <c r="I8" s="4">
        <v>3</v>
      </c>
      <c r="J8" s="4">
        <v>3</v>
      </c>
      <c r="K8" s="4" t="s">
        <v>29</v>
      </c>
      <c r="L8" s="4">
        <v>-827.35</v>
      </c>
      <c r="M8" s="4">
        <v>-827.35</v>
      </c>
      <c r="N8" s="4" t="s">
        <v>37</v>
      </c>
      <c r="O8" s="4" t="s">
        <v>31</v>
      </c>
      <c r="P8" s="4" t="s">
        <v>32</v>
      </c>
      <c r="Q8" s="4">
        <v>0</v>
      </c>
      <c r="R8" s="6">
        <v>44379</v>
      </c>
      <c r="S8" s="5">
        <v>44400</v>
      </c>
      <c r="T8" s="4" t="s">
        <v>33</v>
      </c>
      <c r="U8" s="4">
        <v>-827.35</v>
      </c>
      <c r="V8" s="4">
        <v>0</v>
      </c>
      <c r="W8" s="4">
        <v>0</v>
      </c>
      <c r="X8" s="4">
        <v>2181530</v>
      </c>
    </row>
    <row r="9" s="4" customFormat="1" spans="1:24">
      <c r="A9" s="4">
        <v>15714775119</v>
      </c>
      <c r="B9" s="4" t="s">
        <v>25</v>
      </c>
      <c r="C9" s="4" t="s">
        <v>26</v>
      </c>
      <c r="D9" s="4" t="s">
        <v>45</v>
      </c>
      <c r="E9" s="4" t="s">
        <v>46</v>
      </c>
      <c r="F9" s="5">
        <v>44384</v>
      </c>
      <c r="G9" s="5">
        <v>44385</v>
      </c>
      <c r="H9" s="4">
        <v>1</v>
      </c>
      <c r="I9" s="4">
        <v>1</v>
      </c>
      <c r="J9" s="4">
        <v>1</v>
      </c>
      <c r="K9" s="4" t="s">
        <v>29</v>
      </c>
      <c r="L9" s="4">
        <v>303.65</v>
      </c>
      <c r="M9" s="4">
        <v>303.65</v>
      </c>
      <c r="N9" s="4" t="s">
        <v>47</v>
      </c>
      <c r="O9" s="4" t="s">
        <v>31</v>
      </c>
      <c r="P9" s="4" t="s">
        <v>32</v>
      </c>
      <c r="Q9" s="4">
        <v>0</v>
      </c>
      <c r="R9" s="6">
        <v>44383</v>
      </c>
      <c r="S9" s="5">
        <v>44400</v>
      </c>
      <c r="T9" s="4" t="s">
        <v>33</v>
      </c>
      <c r="U9" s="4">
        <v>303.65</v>
      </c>
      <c r="V9" s="4">
        <v>0</v>
      </c>
      <c r="W9" s="4">
        <v>0</v>
      </c>
      <c r="X9" s="4">
        <v>2185429</v>
      </c>
    </row>
    <row r="10" s="4" customFormat="1" spans="1:24">
      <c r="A10" s="4">
        <v>15716315703</v>
      </c>
      <c r="B10" s="4" t="s">
        <v>25</v>
      </c>
      <c r="C10" s="4" t="s">
        <v>26</v>
      </c>
      <c r="D10" s="4" t="s">
        <v>48</v>
      </c>
      <c r="E10" s="4" t="s">
        <v>49</v>
      </c>
      <c r="F10" s="5">
        <v>44384</v>
      </c>
      <c r="G10" s="5">
        <v>44385</v>
      </c>
      <c r="H10" s="4">
        <v>1</v>
      </c>
      <c r="I10" s="4">
        <v>1</v>
      </c>
      <c r="J10" s="4">
        <v>1</v>
      </c>
      <c r="K10" s="4" t="s">
        <v>29</v>
      </c>
      <c r="L10" s="4">
        <v>620</v>
      </c>
      <c r="M10" s="4">
        <v>620</v>
      </c>
      <c r="N10" s="4" t="s">
        <v>50</v>
      </c>
      <c r="O10" s="4" t="s">
        <v>31</v>
      </c>
      <c r="P10" s="4" t="s">
        <v>32</v>
      </c>
      <c r="Q10" s="4">
        <v>0</v>
      </c>
      <c r="R10" s="6">
        <v>44383</v>
      </c>
      <c r="S10" s="5">
        <v>44400</v>
      </c>
      <c r="T10" s="4" t="s">
        <v>33</v>
      </c>
      <c r="U10" s="4">
        <v>620</v>
      </c>
      <c r="V10" s="4">
        <v>0</v>
      </c>
      <c r="W10" s="4">
        <v>0</v>
      </c>
      <c r="X10" s="4">
        <v>2185732</v>
      </c>
    </row>
    <row r="11" s="4" customFormat="1" spans="1:24">
      <c r="A11" s="4">
        <v>15719544990</v>
      </c>
      <c r="B11" s="4" t="s">
        <v>25</v>
      </c>
      <c r="C11" s="4" t="s">
        <v>26</v>
      </c>
      <c r="D11" s="4" t="s">
        <v>51</v>
      </c>
      <c r="E11" s="4" t="s">
        <v>36</v>
      </c>
      <c r="F11" s="5">
        <v>44384</v>
      </c>
      <c r="G11" s="5">
        <v>44385</v>
      </c>
      <c r="H11" s="4">
        <v>1</v>
      </c>
      <c r="I11" s="4">
        <v>1</v>
      </c>
      <c r="J11" s="4">
        <v>1</v>
      </c>
      <c r="K11" s="4" t="s">
        <v>29</v>
      </c>
      <c r="L11" s="4">
        <v>315.35</v>
      </c>
      <c r="M11" s="4">
        <v>315.35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44383</v>
      </c>
      <c r="S11" s="5">
        <v>44400</v>
      </c>
      <c r="T11" s="4" t="s">
        <v>33</v>
      </c>
      <c r="U11" s="4">
        <v>315.35</v>
      </c>
      <c r="V11" s="4">
        <v>0</v>
      </c>
      <c r="W11" s="4">
        <v>0</v>
      </c>
      <c r="X11" s="4">
        <v>2185871</v>
      </c>
    </row>
    <row r="12" s="4" customFormat="1" spans="1:24">
      <c r="A12" s="4">
        <v>15719588175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44384</v>
      </c>
      <c r="G12" s="5">
        <v>44385</v>
      </c>
      <c r="H12" s="4">
        <v>2</v>
      </c>
      <c r="I12" s="4">
        <v>1</v>
      </c>
      <c r="J12" s="4">
        <v>2</v>
      </c>
      <c r="K12" s="4" t="s">
        <v>29</v>
      </c>
      <c r="L12" s="4">
        <v>550.8</v>
      </c>
      <c r="M12" s="4">
        <v>550.8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44383</v>
      </c>
      <c r="S12" s="5">
        <v>44400</v>
      </c>
      <c r="T12" s="4" t="s">
        <v>33</v>
      </c>
      <c r="U12" s="4">
        <v>550.8</v>
      </c>
      <c r="V12" s="4">
        <v>0</v>
      </c>
      <c r="W12" s="4">
        <v>0</v>
      </c>
      <c r="X12" s="4">
        <v>2185877</v>
      </c>
    </row>
    <row r="13" s="4" customFormat="1" spans="1:24">
      <c r="A13" s="4">
        <v>15719965048</v>
      </c>
      <c r="B13" s="4" t="s">
        <v>25</v>
      </c>
      <c r="C13" s="4" t="s">
        <v>26</v>
      </c>
      <c r="D13" s="4" t="s">
        <v>56</v>
      </c>
      <c r="E13" s="4" t="s">
        <v>36</v>
      </c>
      <c r="F13" s="5">
        <v>44384</v>
      </c>
      <c r="G13" s="5">
        <v>44385</v>
      </c>
      <c r="H13" s="4">
        <v>1</v>
      </c>
      <c r="I13" s="4">
        <v>1</v>
      </c>
      <c r="J13" s="4">
        <v>1</v>
      </c>
      <c r="K13" s="4" t="s">
        <v>29</v>
      </c>
      <c r="L13" s="4">
        <v>253.3</v>
      </c>
      <c r="M13" s="4">
        <v>253.3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44383</v>
      </c>
      <c r="S13" s="5">
        <v>44400</v>
      </c>
      <c r="T13" s="4" t="s">
        <v>33</v>
      </c>
      <c r="U13" s="4">
        <v>253.3</v>
      </c>
      <c r="V13" s="4">
        <v>0</v>
      </c>
      <c r="W13" s="4">
        <v>0</v>
      </c>
      <c r="X13" s="4">
        <v>2185954</v>
      </c>
    </row>
    <row r="14" s="4" customFormat="1" spans="1:25">
      <c r="A14" s="4">
        <v>15720505111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44384</v>
      </c>
      <c r="G14" s="5">
        <v>44385</v>
      </c>
      <c r="H14" s="4">
        <v>1</v>
      </c>
      <c r="I14" s="4">
        <v>1</v>
      </c>
      <c r="J14" s="4">
        <v>1</v>
      </c>
      <c r="K14" s="4" t="s">
        <v>29</v>
      </c>
      <c r="L14" s="4">
        <v>650</v>
      </c>
      <c r="M14" s="4">
        <v>650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44384</v>
      </c>
      <c r="S14" s="5">
        <v>44400</v>
      </c>
      <c r="T14" s="4" t="s">
        <v>33</v>
      </c>
      <c r="U14" s="4">
        <v>650</v>
      </c>
      <c r="V14" s="4">
        <v>0</v>
      </c>
      <c r="W14" s="4">
        <v>0</v>
      </c>
      <c r="X14" s="4"/>
      <c r="Y14" s="4">
        <v>2107070085</v>
      </c>
    </row>
    <row r="15" s="4" customFormat="1" spans="1:24">
      <c r="A15" s="4">
        <v>15720930344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44384</v>
      </c>
      <c r="G15" s="5">
        <v>44385</v>
      </c>
      <c r="H15" s="4">
        <v>1</v>
      </c>
      <c r="I15" s="4">
        <v>1</v>
      </c>
      <c r="J15" s="4">
        <v>1</v>
      </c>
      <c r="K15" s="4" t="s">
        <v>29</v>
      </c>
      <c r="L15" s="4">
        <v>198.29</v>
      </c>
      <c r="M15" s="4">
        <v>198.29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44384</v>
      </c>
      <c r="S15" s="5">
        <v>44400</v>
      </c>
      <c r="T15" s="4" t="s">
        <v>33</v>
      </c>
      <c r="U15" s="4">
        <v>198.29</v>
      </c>
      <c r="V15" s="4">
        <v>0</v>
      </c>
      <c r="W15" s="4">
        <v>0</v>
      </c>
      <c r="X15" s="4">
        <v>2186181</v>
      </c>
    </row>
    <row r="16" s="4" customFormat="1" spans="1:24">
      <c r="A16" s="4">
        <v>15721002289</v>
      </c>
      <c r="B16" s="4" t="s">
        <v>25</v>
      </c>
      <c r="C16" s="4" t="s">
        <v>26</v>
      </c>
      <c r="D16" s="4" t="s">
        <v>64</v>
      </c>
      <c r="E16" s="4" t="s">
        <v>65</v>
      </c>
      <c r="F16" s="5">
        <v>44384</v>
      </c>
      <c r="G16" s="5">
        <v>44385</v>
      </c>
      <c r="H16" s="4">
        <v>1</v>
      </c>
      <c r="I16" s="4">
        <v>1</v>
      </c>
      <c r="J16" s="4">
        <v>1</v>
      </c>
      <c r="K16" s="4" t="s">
        <v>29</v>
      </c>
      <c r="L16" s="4">
        <v>153.64</v>
      </c>
      <c r="M16" s="4">
        <v>153.64</v>
      </c>
      <c r="N16" s="4" t="s">
        <v>66</v>
      </c>
      <c r="O16" s="4" t="s">
        <v>31</v>
      </c>
      <c r="P16" s="4" t="s">
        <v>32</v>
      </c>
      <c r="Q16" s="4">
        <v>0</v>
      </c>
      <c r="R16" s="6">
        <v>44384</v>
      </c>
      <c r="S16" s="5">
        <v>44400</v>
      </c>
      <c r="T16" s="4" t="s">
        <v>33</v>
      </c>
      <c r="U16" s="4">
        <v>153.64</v>
      </c>
      <c r="V16" s="4">
        <v>0</v>
      </c>
      <c r="W16" s="4">
        <v>0</v>
      </c>
      <c r="X16" s="4">
        <v>2186196</v>
      </c>
    </row>
    <row r="17" s="4" customFormat="1" spans="1:24">
      <c r="A17" s="4">
        <v>15719965048</v>
      </c>
      <c r="B17" s="4" t="s">
        <v>25</v>
      </c>
      <c r="C17" s="4" t="s">
        <v>34</v>
      </c>
      <c r="D17" s="4" t="s">
        <v>56</v>
      </c>
      <c r="E17" s="4" t="s">
        <v>36</v>
      </c>
      <c r="F17" s="5">
        <v>44384</v>
      </c>
      <c r="G17" s="5">
        <v>44385</v>
      </c>
      <c r="H17" s="4">
        <v>1</v>
      </c>
      <c r="I17" s="4">
        <v>1</v>
      </c>
      <c r="J17" s="4">
        <v>1</v>
      </c>
      <c r="K17" s="4" t="s">
        <v>29</v>
      </c>
      <c r="L17" s="4">
        <v>-253.3</v>
      </c>
      <c r="M17" s="4">
        <v>-253.3</v>
      </c>
      <c r="N17" s="4" t="s">
        <v>57</v>
      </c>
      <c r="O17" s="4" t="s">
        <v>31</v>
      </c>
      <c r="P17" s="4" t="s">
        <v>32</v>
      </c>
      <c r="Q17" s="4">
        <v>0</v>
      </c>
      <c r="R17" s="6">
        <v>44383</v>
      </c>
      <c r="S17" s="5">
        <v>44400</v>
      </c>
      <c r="T17" s="4" t="s">
        <v>33</v>
      </c>
      <c r="U17" s="4">
        <v>-253.3</v>
      </c>
      <c r="V17" s="4">
        <v>0</v>
      </c>
      <c r="W17" s="4">
        <v>0</v>
      </c>
      <c r="X17" s="4">
        <v>2185954</v>
      </c>
    </row>
    <row r="18" s="4" customFormat="1" spans="1:23">
      <c r="A18" s="4">
        <v>15721721157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44384</v>
      </c>
      <c r="G18" s="5">
        <v>44385</v>
      </c>
      <c r="H18" s="4">
        <v>1</v>
      </c>
      <c r="I18" s="4">
        <v>1</v>
      </c>
      <c r="J18" s="4">
        <v>1</v>
      </c>
      <c r="K18" s="4" t="s">
        <v>29</v>
      </c>
      <c r="L18" s="4">
        <v>66.3</v>
      </c>
      <c r="M18" s="4">
        <v>66.3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44384</v>
      </c>
      <c r="S18" s="5">
        <v>44400</v>
      </c>
      <c r="T18" s="4" t="s">
        <v>33</v>
      </c>
      <c r="U18" s="4">
        <v>66.3</v>
      </c>
      <c r="V18" s="4">
        <v>0</v>
      </c>
      <c r="W18" s="4">
        <v>0</v>
      </c>
    </row>
    <row r="19" s="4" customFormat="1" spans="1:23">
      <c r="A19" s="4">
        <v>15721721157</v>
      </c>
      <c r="B19" s="4" t="s">
        <v>25</v>
      </c>
      <c r="C19" s="4" t="s">
        <v>34</v>
      </c>
      <c r="D19" s="4" t="s">
        <v>67</v>
      </c>
      <c r="E19" s="4" t="s">
        <v>68</v>
      </c>
      <c r="F19" s="5">
        <v>44384</v>
      </c>
      <c r="G19" s="5">
        <v>44385</v>
      </c>
      <c r="H19" s="4">
        <v>1</v>
      </c>
      <c r="I19" s="4">
        <v>1</v>
      </c>
      <c r="J19" s="4">
        <v>1</v>
      </c>
      <c r="K19" s="4" t="s">
        <v>29</v>
      </c>
      <c r="L19" s="4">
        <v>-66.3</v>
      </c>
      <c r="M19" s="4">
        <v>-66.3</v>
      </c>
      <c r="N19" s="4" t="s">
        <v>69</v>
      </c>
      <c r="O19" s="4" t="s">
        <v>31</v>
      </c>
      <c r="P19" s="4" t="s">
        <v>32</v>
      </c>
      <c r="Q19" s="4">
        <v>0</v>
      </c>
      <c r="R19" s="6">
        <v>44384</v>
      </c>
      <c r="S19" s="5">
        <v>44400</v>
      </c>
      <c r="T19" s="4" t="s">
        <v>33</v>
      </c>
      <c r="U19" s="4">
        <v>-66.3</v>
      </c>
      <c r="V19" s="4">
        <v>0</v>
      </c>
      <c r="W19" s="4">
        <v>0</v>
      </c>
    </row>
    <row r="20" s="4" customFormat="1" spans="1:24">
      <c r="A20" s="4">
        <v>15723083298</v>
      </c>
      <c r="B20" s="4" t="s">
        <v>25</v>
      </c>
      <c r="C20" s="4" t="s">
        <v>26</v>
      </c>
      <c r="D20" s="4" t="s">
        <v>70</v>
      </c>
      <c r="E20" s="4" t="s">
        <v>71</v>
      </c>
      <c r="F20" s="5">
        <v>44384</v>
      </c>
      <c r="G20" s="5">
        <v>44385</v>
      </c>
      <c r="H20" s="4">
        <v>1</v>
      </c>
      <c r="I20" s="4">
        <v>1</v>
      </c>
      <c r="J20" s="4">
        <v>1</v>
      </c>
      <c r="K20" s="4" t="s">
        <v>29</v>
      </c>
      <c r="L20" s="4">
        <v>649.6</v>
      </c>
      <c r="M20" s="4">
        <v>649.6</v>
      </c>
      <c r="N20" s="4" t="s">
        <v>72</v>
      </c>
      <c r="O20" s="4" t="s">
        <v>31</v>
      </c>
      <c r="P20" s="4" t="s">
        <v>32</v>
      </c>
      <c r="Q20" s="4">
        <v>0</v>
      </c>
      <c r="R20" s="6">
        <v>44384</v>
      </c>
      <c r="S20" s="5">
        <v>44400</v>
      </c>
      <c r="T20" s="4" t="s">
        <v>33</v>
      </c>
      <c r="U20" s="4">
        <v>649.6</v>
      </c>
      <c r="V20" s="4">
        <v>0</v>
      </c>
      <c r="W20" s="4">
        <v>0</v>
      </c>
      <c r="X20" s="4">
        <v>2186598</v>
      </c>
    </row>
    <row r="21" s="4" customFormat="1" spans="1:24">
      <c r="A21" s="4">
        <v>15726720527</v>
      </c>
      <c r="B21" s="4" t="s">
        <v>25</v>
      </c>
      <c r="C21" s="4" t="s">
        <v>26</v>
      </c>
      <c r="D21" s="4" t="s">
        <v>73</v>
      </c>
      <c r="E21" s="4" t="s">
        <v>74</v>
      </c>
      <c r="F21" s="5">
        <v>44384</v>
      </c>
      <c r="G21" s="5">
        <v>44385</v>
      </c>
      <c r="H21" s="4">
        <v>1</v>
      </c>
      <c r="I21" s="4">
        <v>1</v>
      </c>
      <c r="J21" s="4">
        <v>1</v>
      </c>
      <c r="K21" s="4" t="s">
        <v>29</v>
      </c>
      <c r="L21" s="4">
        <v>191.14</v>
      </c>
      <c r="M21" s="4">
        <v>191.14</v>
      </c>
      <c r="N21" s="4" t="s">
        <v>75</v>
      </c>
      <c r="O21" s="4" t="s">
        <v>31</v>
      </c>
      <c r="P21" s="4" t="s">
        <v>32</v>
      </c>
      <c r="Q21" s="4">
        <v>0</v>
      </c>
      <c r="R21" s="6">
        <v>44384</v>
      </c>
      <c r="S21" s="5">
        <v>44400</v>
      </c>
      <c r="T21" s="4" t="s">
        <v>33</v>
      </c>
      <c r="U21" s="4">
        <v>191.14</v>
      </c>
      <c r="V21" s="4">
        <v>0</v>
      </c>
      <c r="W21" s="4">
        <v>0</v>
      </c>
      <c r="X21" s="4">
        <v>2186813</v>
      </c>
    </row>
    <row r="22" s="4" customFormat="1" spans="1:23">
      <c r="A22" s="4">
        <v>15727039658</v>
      </c>
      <c r="B22" s="4" t="s">
        <v>25</v>
      </c>
      <c r="C22" s="4" t="s">
        <v>26</v>
      </c>
      <c r="D22" s="4" t="s">
        <v>76</v>
      </c>
      <c r="E22" s="4" t="s">
        <v>77</v>
      </c>
      <c r="F22" s="5">
        <v>44384</v>
      </c>
      <c r="G22" s="5">
        <v>44385</v>
      </c>
      <c r="H22" s="4">
        <v>2</v>
      </c>
      <c r="I22" s="4">
        <v>1</v>
      </c>
      <c r="J22" s="4">
        <v>2</v>
      </c>
      <c r="K22" s="4" t="s">
        <v>29</v>
      </c>
      <c r="L22" s="4">
        <v>371.28</v>
      </c>
      <c r="M22" s="4">
        <v>371.28</v>
      </c>
      <c r="N22" s="4" t="s">
        <v>78</v>
      </c>
      <c r="O22" s="4" t="s">
        <v>31</v>
      </c>
      <c r="P22" s="4" t="s">
        <v>32</v>
      </c>
      <c r="Q22" s="4">
        <v>0</v>
      </c>
      <c r="R22" s="6">
        <v>44384</v>
      </c>
      <c r="S22" s="5">
        <v>44400</v>
      </c>
      <c r="T22" s="4" t="s">
        <v>33</v>
      </c>
      <c r="U22" s="4">
        <v>371.28</v>
      </c>
      <c r="V22" s="4">
        <v>0</v>
      </c>
      <c r="W22" s="4">
        <v>0</v>
      </c>
    </row>
    <row r="23" s="4" customFormat="1" spans="1:24">
      <c r="A23" s="4">
        <v>15727322073</v>
      </c>
      <c r="B23" s="4" t="s">
        <v>25</v>
      </c>
      <c r="C23" s="4" t="s">
        <v>26</v>
      </c>
      <c r="D23" s="4" t="s">
        <v>79</v>
      </c>
      <c r="E23" s="4" t="s">
        <v>80</v>
      </c>
      <c r="F23" s="5">
        <v>44384</v>
      </c>
      <c r="G23" s="5">
        <v>44385</v>
      </c>
      <c r="H23" s="4">
        <v>1</v>
      </c>
      <c r="I23" s="4">
        <v>1</v>
      </c>
      <c r="J23" s="4">
        <v>1</v>
      </c>
      <c r="K23" s="4" t="s">
        <v>29</v>
      </c>
      <c r="L23" s="4">
        <v>149.28</v>
      </c>
      <c r="M23" s="4">
        <v>149.28</v>
      </c>
      <c r="N23" s="4" t="s">
        <v>81</v>
      </c>
      <c r="O23" s="4" t="s">
        <v>31</v>
      </c>
      <c r="P23" s="4" t="s">
        <v>32</v>
      </c>
      <c r="Q23" s="4">
        <v>0</v>
      </c>
      <c r="R23" s="6">
        <v>44384</v>
      </c>
      <c r="S23" s="5">
        <v>44400</v>
      </c>
      <c r="T23" s="4" t="s">
        <v>33</v>
      </c>
      <c r="U23" s="4">
        <v>149.28</v>
      </c>
      <c r="V23" s="4">
        <v>0</v>
      </c>
      <c r="W23" s="4">
        <v>0</v>
      </c>
      <c r="X23" s="4">
        <v>2186876</v>
      </c>
    </row>
    <row r="24" s="4" customFormat="1" spans="1:24">
      <c r="A24" s="4">
        <v>15728097970</v>
      </c>
      <c r="B24" s="4" t="s">
        <v>25</v>
      </c>
      <c r="C24" s="4" t="s">
        <v>26</v>
      </c>
      <c r="D24" s="4" t="s">
        <v>82</v>
      </c>
      <c r="E24" s="4" t="s">
        <v>83</v>
      </c>
      <c r="F24" s="5">
        <v>44384</v>
      </c>
      <c r="G24" s="5">
        <v>44385</v>
      </c>
      <c r="H24" s="4">
        <v>1</v>
      </c>
      <c r="I24" s="4">
        <v>1</v>
      </c>
      <c r="J24" s="4">
        <v>1</v>
      </c>
      <c r="K24" s="4" t="s">
        <v>29</v>
      </c>
      <c r="L24" s="4">
        <v>612.7</v>
      </c>
      <c r="M24" s="4">
        <v>612.7</v>
      </c>
      <c r="N24" s="4" t="s">
        <v>84</v>
      </c>
      <c r="O24" s="4" t="s">
        <v>31</v>
      </c>
      <c r="P24" s="4" t="s">
        <v>32</v>
      </c>
      <c r="Q24" s="4">
        <v>0</v>
      </c>
      <c r="R24" s="6">
        <v>44384</v>
      </c>
      <c r="S24" s="5">
        <v>44400</v>
      </c>
      <c r="T24" s="4" t="s">
        <v>33</v>
      </c>
      <c r="U24" s="4">
        <v>612.7</v>
      </c>
      <c r="V24" s="4">
        <v>0</v>
      </c>
      <c r="W24" s="4">
        <v>0</v>
      </c>
      <c r="X24" s="4">
        <v>2187015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E32" sqref="E32"/>
    </sheetView>
  </sheetViews>
  <sheetFormatPr defaultColWidth="9" defaultRowHeight="13.5"/>
  <cols>
    <col min="1" max="1" width="12.37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hidden="1" spans="1:9">
      <c r="A2" s="4">
        <v>15657435917</v>
      </c>
      <c r="B2" s="5">
        <v>44383</v>
      </c>
      <c r="C2" s="5">
        <v>44385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15681013230</v>
      </c>
      <c r="B3" s="5">
        <v>44382</v>
      </c>
      <c r="C3" s="5">
        <v>44385</v>
      </c>
      <c r="D3" s="4">
        <v>381.51</v>
      </c>
      <c r="E3" s="4">
        <v>381.51</v>
      </c>
      <c r="F3" s="4" t="str">
        <f>VLOOKUP(A3,HOP!A:C,3,0)</f>
        <v>2181530</v>
      </c>
      <c r="G3" s="4">
        <f>D3-E3</f>
        <v>0</v>
      </c>
      <c r="H3" s="4" t="str">
        <f>$H$1&amp;F3</f>
        <v>，2181530</v>
      </c>
      <c r="I3" s="4" t="str">
        <f>VLOOKUP(A3,HOP!A:T,20,0)</f>
        <v>直连</v>
      </c>
    </row>
    <row r="4" s="4" customFormat="1" spans="1:9">
      <c r="A4" s="4">
        <v>15707755092</v>
      </c>
      <c r="B4" s="5">
        <v>44383</v>
      </c>
      <c r="C4" s="5">
        <v>44385</v>
      </c>
      <c r="D4" s="4">
        <v>965.16</v>
      </c>
      <c r="E4" s="4" t="str">
        <f>VLOOKUP(A4,HOP!A:L,12,0)</f>
        <v>965.16</v>
      </c>
      <c r="F4" s="4" t="str">
        <f>VLOOKUP(A4,HOP!A:C,3,0)</f>
        <v>2184730</v>
      </c>
      <c r="G4" s="4">
        <f>D4-E4</f>
        <v>0</v>
      </c>
      <c r="H4" s="4" t="str">
        <f>$H$1&amp;F4</f>
        <v>，2184730</v>
      </c>
      <c r="I4" s="4" t="str">
        <f>VLOOKUP(A4,HOP!A:T,20,0)</f>
        <v>直连</v>
      </c>
    </row>
    <row r="5" s="4" customFormat="1" hidden="1" spans="1:9">
      <c r="A5" s="4">
        <v>15713110588</v>
      </c>
      <c r="B5" s="5">
        <v>44384</v>
      </c>
      <c r="C5" s="5">
        <v>44385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spans="1:9">
      <c r="A6" s="4">
        <v>15714775119</v>
      </c>
      <c r="B6" s="5">
        <v>44384</v>
      </c>
      <c r="C6" s="5">
        <v>44385</v>
      </c>
      <c r="D6" s="4">
        <v>303.65</v>
      </c>
      <c r="E6" s="4" t="str">
        <f>VLOOKUP(A6,HOP!A:L,12,0)</f>
        <v>303.65</v>
      </c>
      <c r="F6" s="4" t="str">
        <f>VLOOKUP(A6,HOP!A:C,3,0)</f>
        <v>2185429</v>
      </c>
      <c r="G6" s="4">
        <f t="shared" ref="G6:G21" si="0">D6-E6</f>
        <v>0</v>
      </c>
      <c r="H6" s="4" t="str">
        <f t="shared" ref="H6:H21" si="1">$H$1&amp;F6</f>
        <v>，2185429</v>
      </c>
      <c r="I6" s="4" t="str">
        <f>VLOOKUP(A6,HOP!A:T,20,0)</f>
        <v>直连</v>
      </c>
    </row>
    <row r="7" s="4" customFormat="1" spans="1:9">
      <c r="A7" s="4">
        <v>15716315703</v>
      </c>
      <c r="B7" s="5">
        <v>44384</v>
      </c>
      <c r="C7" s="5">
        <v>44385</v>
      </c>
      <c r="D7" s="4">
        <v>620</v>
      </c>
      <c r="E7" s="4" t="str">
        <f>VLOOKUP(A7,HOP!A:L,12,0)</f>
        <v>620.00</v>
      </c>
      <c r="F7" s="4" t="str">
        <f>VLOOKUP(A7,HOP!A:C,3,0)</f>
        <v>2185732</v>
      </c>
      <c r="G7" s="4">
        <f t="shared" si="0"/>
        <v>0</v>
      </c>
      <c r="H7" s="4" t="str">
        <f t="shared" si="1"/>
        <v>，2185732</v>
      </c>
      <c r="I7" s="4" t="str">
        <f>VLOOKUP(A7,HOP!A:T,20,0)</f>
        <v>直采</v>
      </c>
    </row>
    <row r="8" s="4" customFormat="1" spans="1:9">
      <c r="A8" s="4">
        <v>15719544990</v>
      </c>
      <c r="B8" s="5">
        <v>44384</v>
      </c>
      <c r="C8" s="5">
        <v>44385</v>
      </c>
      <c r="D8" s="4">
        <v>315.35</v>
      </c>
      <c r="E8" s="4" t="str">
        <f>VLOOKUP(A8,HOP!A:L,12,0)</f>
        <v>315.35</v>
      </c>
      <c r="F8" s="4" t="str">
        <f>VLOOKUP(A8,HOP!A:C,3,0)</f>
        <v>2185871</v>
      </c>
      <c r="G8" s="4">
        <f t="shared" si="0"/>
        <v>0</v>
      </c>
      <c r="H8" s="4" t="str">
        <f t="shared" si="1"/>
        <v>，2185871</v>
      </c>
      <c r="I8" s="4" t="str">
        <f>VLOOKUP(A8,HOP!A:T,20,0)</f>
        <v>直连</v>
      </c>
    </row>
    <row r="9" s="4" customFormat="1" spans="1:9">
      <c r="A9" s="4">
        <v>15719588175</v>
      </c>
      <c r="B9" s="5">
        <v>44384</v>
      </c>
      <c r="C9" s="5">
        <v>44385</v>
      </c>
      <c r="D9" s="4">
        <v>550.8</v>
      </c>
      <c r="E9" s="4" t="str">
        <f>VLOOKUP(A9,HOP!A:L,12,0)</f>
        <v>550.80</v>
      </c>
      <c r="F9" s="4" t="str">
        <f>VLOOKUP(A9,HOP!A:C,3,0)</f>
        <v>2185877</v>
      </c>
      <c r="G9" s="4">
        <f t="shared" si="0"/>
        <v>0</v>
      </c>
      <c r="H9" s="4" t="str">
        <f t="shared" si="1"/>
        <v>，2185877</v>
      </c>
      <c r="I9" s="4" t="str">
        <f>VLOOKUP(A9,HOP!A:T,20,0)</f>
        <v>Saas酒店</v>
      </c>
    </row>
    <row r="10" s="4" customFormat="1" hidden="1" spans="1:9">
      <c r="A10" s="4">
        <v>15719965048</v>
      </c>
      <c r="B10" s="5">
        <v>44384</v>
      </c>
      <c r="C10" s="5">
        <v>44385</v>
      </c>
      <c r="D10" s="4">
        <v>0</v>
      </c>
      <c r="E10" s="4" t="str">
        <f>VLOOKUP(A10,HOP!A:L,12,0)</f>
        <v>0.00</v>
      </c>
      <c r="F10" s="4" t="str">
        <f>VLOOKUP(A10,HOP!A:C,3,0)</f>
        <v>2185954</v>
      </c>
      <c r="G10" s="4">
        <f t="shared" si="0"/>
        <v>0</v>
      </c>
      <c r="H10" s="4" t="str">
        <f t="shared" si="1"/>
        <v>，2185954</v>
      </c>
      <c r="I10" s="4" t="str">
        <f>VLOOKUP(A10,HOP!A:T,20,0)</f>
        <v>直连</v>
      </c>
    </row>
    <row r="11" s="4" customFormat="1" spans="1:9">
      <c r="A11" s="4">
        <v>15720505111</v>
      </c>
      <c r="B11" s="5">
        <v>44384</v>
      </c>
      <c r="C11" s="5">
        <v>44385</v>
      </c>
      <c r="D11" s="4">
        <v>650</v>
      </c>
      <c r="E11" s="4" t="str">
        <f>VLOOKUP(A11,HOP!A:L,12,0)</f>
        <v>650.00</v>
      </c>
      <c r="F11" s="4" t="str">
        <f>VLOOKUP(A11,HOP!A:C,3,0)</f>
        <v>2186373</v>
      </c>
      <c r="G11" s="4">
        <f t="shared" si="0"/>
        <v>0</v>
      </c>
      <c r="H11" s="4" t="str">
        <f t="shared" si="1"/>
        <v>，2186373</v>
      </c>
      <c r="I11" s="4" t="str">
        <f>VLOOKUP(A11,HOP!A:T,20,0)</f>
        <v>直采</v>
      </c>
    </row>
    <row r="12" s="4" customFormat="1" spans="1:9">
      <c r="A12" s="4">
        <v>15720930344</v>
      </c>
      <c r="B12" s="5">
        <v>44384</v>
      </c>
      <c r="C12" s="5">
        <v>44385</v>
      </c>
      <c r="D12" s="4">
        <v>198.29</v>
      </c>
      <c r="E12" s="4" t="str">
        <f>VLOOKUP(A12,HOP!A:L,12,0)</f>
        <v>198.29</v>
      </c>
      <c r="F12" s="4" t="str">
        <f>VLOOKUP(A12,HOP!A:C,3,0)</f>
        <v>2186181</v>
      </c>
      <c r="G12" s="4">
        <f t="shared" si="0"/>
        <v>0</v>
      </c>
      <c r="H12" s="4" t="str">
        <f t="shared" si="1"/>
        <v>，2186181</v>
      </c>
      <c r="I12" s="4" t="str">
        <f>VLOOKUP(A12,HOP!A:T,20,0)</f>
        <v>直连</v>
      </c>
    </row>
    <row r="13" s="4" customFormat="1" spans="1:9">
      <c r="A13" s="4">
        <v>15721002289</v>
      </c>
      <c r="B13" s="5">
        <v>44384</v>
      </c>
      <c r="C13" s="5">
        <v>44385</v>
      </c>
      <c r="D13" s="4">
        <v>153.64</v>
      </c>
      <c r="E13" s="4" t="str">
        <f>VLOOKUP(A13,HOP!A:L,12,0)</f>
        <v>153.64</v>
      </c>
      <c r="F13" s="4" t="str">
        <f>VLOOKUP(A13,HOP!A:C,3,0)</f>
        <v>2186196</v>
      </c>
      <c r="G13" s="4">
        <f t="shared" si="0"/>
        <v>0</v>
      </c>
      <c r="H13" s="4" t="str">
        <f t="shared" si="1"/>
        <v>，2186196</v>
      </c>
      <c r="I13" s="4" t="str">
        <f>VLOOKUP(A13,HOP!A:T,20,0)</f>
        <v>直连</v>
      </c>
    </row>
    <row r="14" s="4" customFormat="1" hidden="1" spans="1:9">
      <c r="A14" s="4">
        <v>15721721157</v>
      </c>
      <c r="B14" s="5">
        <v>44384</v>
      </c>
      <c r="C14" s="5">
        <v>44385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>D14-E14</f>
        <v>#N/A</v>
      </c>
      <c r="H14" s="4" t="e">
        <f>$H$1&amp;F14</f>
        <v>#N/A</v>
      </c>
      <c r="I14" s="4" t="e">
        <f>VLOOKUP(A14,HOP!A:T,20,0)</f>
        <v>#N/A</v>
      </c>
    </row>
    <row r="15" s="4" customFormat="1" spans="1:9">
      <c r="A15" s="4">
        <v>15723083298</v>
      </c>
      <c r="B15" s="5">
        <v>44384</v>
      </c>
      <c r="C15" s="5">
        <v>44385</v>
      </c>
      <c r="D15" s="4">
        <v>649.6</v>
      </c>
      <c r="E15" s="4" t="str">
        <f>VLOOKUP(A15,HOP!A:L,12,0)</f>
        <v>649.60</v>
      </c>
      <c r="F15" s="4" t="str">
        <f>VLOOKUP(A15,HOP!A:C,3,0)</f>
        <v>2186598</v>
      </c>
      <c r="G15" s="4">
        <f>D15-E15</f>
        <v>0</v>
      </c>
      <c r="H15" s="4" t="str">
        <f>$H$1&amp;F15</f>
        <v>，2186598</v>
      </c>
      <c r="I15" s="4" t="str">
        <f>VLOOKUP(A15,HOP!A:T,20,0)</f>
        <v>直连</v>
      </c>
    </row>
    <row r="16" s="4" customFormat="1" spans="1:9">
      <c r="A16" s="4">
        <v>15726720527</v>
      </c>
      <c r="B16" s="5">
        <v>44384</v>
      </c>
      <c r="C16" s="5">
        <v>44385</v>
      </c>
      <c r="D16" s="4">
        <v>191.14</v>
      </c>
      <c r="E16" s="4" t="str">
        <f>VLOOKUP(A16,HOP!A:L,12,0)</f>
        <v>191.14</v>
      </c>
      <c r="F16" s="4" t="str">
        <f>VLOOKUP(A16,HOP!A:C,3,0)</f>
        <v>2186813</v>
      </c>
      <c r="G16" s="4">
        <f>D16-E16</f>
        <v>0</v>
      </c>
      <c r="H16" s="4" t="str">
        <f>$H$1&amp;F16</f>
        <v>，2186813</v>
      </c>
      <c r="I16" s="4" t="str">
        <f>VLOOKUP(A16,HOP!A:T,20,0)</f>
        <v>直连</v>
      </c>
    </row>
    <row r="17" s="4" customFormat="1" spans="1:9">
      <c r="A17" s="4">
        <v>15727039658</v>
      </c>
      <c r="B17" s="5">
        <v>44384</v>
      </c>
      <c r="C17" s="5">
        <v>44385</v>
      </c>
      <c r="D17" s="4">
        <v>371.28</v>
      </c>
      <c r="E17" s="4" t="str">
        <f>VLOOKUP(A17,HOP!A:L,12,0)</f>
        <v>371.28</v>
      </c>
      <c r="F17" s="4" t="str">
        <f>VLOOKUP(A17,HOP!A:C,3,0)</f>
        <v>2186844</v>
      </c>
      <c r="G17" s="4">
        <f>D17-E17</f>
        <v>0</v>
      </c>
      <c r="H17" s="4" t="str">
        <f>$H$1&amp;F17</f>
        <v>，2186844</v>
      </c>
      <c r="I17" s="4" t="str">
        <f>VLOOKUP(A17,HOP!A:T,20,0)</f>
        <v>直连</v>
      </c>
    </row>
    <row r="18" s="4" customFormat="1" spans="1:9">
      <c r="A18" s="4">
        <v>15727322073</v>
      </c>
      <c r="B18" s="5">
        <v>44384</v>
      </c>
      <c r="C18" s="5">
        <v>44385</v>
      </c>
      <c r="D18" s="4">
        <v>149.28</v>
      </c>
      <c r="E18" s="4" t="str">
        <f>VLOOKUP(A18,HOP!A:L,12,0)</f>
        <v>149.28</v>
      </c>
      <c r="F18" s="4" t="str">
        <f>VLOOKUP(A18,HOP!A:C,3,0)</f>
        <v>2186876</v>
      </c>
      <c r="G18" s="4">
        <f>D18-E18</f>
        <v>0</v>
      </c>
      <c r="H18" s="4" t="str">
        <f>$H$1&amp;F18</f>
        <v>，2186876</v>
      </c>
      <c r="I18" s="4" t="str">
        <f>VLOOKUP(A18,HOP!A:T,20,0)</f>
        <v>直连</v>
      </c>
    </row>
    <row r="19" s="4" customFormat="1" spans="1:9">
      <c r="A19" s="4">
        <v>15728097970</v>
      </c>
      <c r="B19" s="5">
        <v>44384</v>
      </c>
      <c r="C19" s="5">
        <v>44385</v>
      </c>
      <c r="D19" s="4">
        <v>612.7</v>
      </c>
      <c r="E19" s="4" t="str">
        <f>VLOOKUP(A19,HOP!A:L,12,0)</f>
        <v>612.70</v>
      </c>
      <c r="F19" s="4" t="str">
        <f>VLOOKUP(A19,HOP!A:C,3,0)</f>
        <v>2187015</v>
      </c>
      <c r="G19" s="4">
        <f>D19-E19</f>
        <v>0</v>
      </c>
      <c r="H19" s="4" t="str">
        <f>$H$1&amp;F19</f>
        <v>，2187015</v>
      </c>
      <c r="I19" s="4" t="str">
        <f>VLOOKUP(A19,HOP!A:T,20,0)</f>
        <v>直连</v>
      </c>
    </row>
    <row r="21" spans="4:4">
      <c r="D21" s="4">
        <f>SUM(D2:D20)</f>
        <v>6112.4</v>
      </c>
    </row>
    <row r="22" spans="4:4">
      <c r="D22" s="4" t="s">
        <v>86</v>
      </c>
    </row>
    <row r="26" spans="1:1">
      <c r="A26" s="4" t="s">
        <v>87</v>
      </c>
    </row>
    <row r="27" spans="1:1">
      <c r="A27" s="4" t="s">
        <v>88</v>
      </c>
    </row>
    <row r="28" spans="1:1">
      <c r="A28" s="4" t="s">
        <v>89</v>
      </c>
    </row>
    <row r="29" spans="1:1">
      <c r="A29" s="4" t="s">
        <v>90</v>
      </c>
    </row>
  </sheetData>
  <autoFilter ref="A1:XFD22">
    <filterColumn colId="3">
      <filters blank="1">
        <filter val="650"/>
        <filter val="381.51"/>
        <filter val="191.14"/>
        <filter val="965.16"/>
        <filter val="620"/>
        <filter val="153.64"/>
        <filter val="6112.4"/>
        <filter val="303.65"/>
        <filter val="649.6"/>
        <filter val="612.7"/>
        <filter val="550.8"/>
        <filter val="149.28"/>
        <filter val="371.28"/>
        <filter val="198.29"/>
        <filter val="315.35"/>
        <filter val="6112.4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spans="1:20">
      <c r="A2" s="3">
        <v>15728097970</v>
      </c>
      <c r="B2" s="1" t="s">
        <v>108</v>
      </c>
      <c r="C2" s="1" t="s">
        <v>109</v>
      </c>
      <c r="D2" s="1" t="s">
        <v>110</v>
      </c>
      <c r="E2" s="1" t="s">
        <v>84</v>
      </c>
      <c r="F2" s="1" t="s">
        <v>108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</row>
    <row r="3" s="1" customFormat="1" spans="1:20">
      <c r="A3" s="3">
        <v>15727322073</v>
      </c>
      <c r="B3" s="1" t="s">
        <v>108</v>
      </c>
      <c r="C3" s="1" t="s">
        <v>122</v>
      </c>
      <c r="D3" s="1" t="s">
        <v>123</v>
      </c>
      <c r="E3" s="1" t="s">
        <v>81</v>
      </c>
      <c r="F3" s="1" t="s">
        <v>108</v>
      </c>
      <c r="G3" s="1" t="s">
        <v>111</v>
      </c>
      <c r="H3" s="1" t="s">
        <v>112</v>
      </c>
      <c r="I3" s="1" t="s">
        <v>124</v>
      </c>
      <c r="J3" s="1" t="s">
        <v>114</v>
      </c>
      <c r="K3" s="1" t="s">
        <v>124</v>
      </c>
      <c r="L3" s="1" t="s">
        <v>124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125</v>
      </c>
      <c r="R3" s="1" t="s">
        <v>119</v>
      </c>
      <c r="S3" s="1" t="s">
        <v>120</v>
      </c>
      <c r="T3" s="1" t="s">
        <v>121</v>
      </c>
    </row>
    <row r="4" s="1" customFormat="1" spans="1:20">
      <c r="A4" s="3">
        <v>15727039658</v>
      </c>
      <c r="B4" s="1" t="s">
        <v>108</v>
      </c>
      <c r="C4" s="1" t="s">
        <v>126</v>
      </c>
      <c r="D4" s="1" t="s">
        <v>127</v>
      </c>
      <c r="E4" s="1" t="s">
        <v>78</v>
      </c>
      <c r="F4" s="1" t="s">
        <v>108</v>
      </c>
      <c r="G4" s="1" t="s">
        <v>111</v>
      </c>
      <c r="H4" s="1" t="s">
        <v>112</v>
      </c>
      <c r="I4" s="1" t="s">
        <v>128</v>
      </c>
      <c r="J4" s="1" t="s">
        <v>114</v>
      </c>
      <c r="K4" s="1" t="s">
        <v>128</v>
      </c>
      <c r="L4" s="1" t="s">
        <v>128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129</v>
      </c>
      <c r="R4" s="1" t="s">
        <v>119</v>
      </c>
      <c r="S4" s="1" t="s">
        <v>120</v>
      </c>
      <c r="T4" s="1" t="s">
        <v>121</v>
      </c>
    </row>
    <row r="5" s="1" customFormat="1" spans="1:20">
      <c r="A5" s="3">
        <v>15726720527</v>
      </c>
      <c r="B5" s="1" t="s">
        <v>108</v>
      </c>
      <c r="C5" s="1" t="s">
        <v>130</v>
      </c>
      <c r="D5" s="1" t="s">
        <v>131</v>
      </c>
      <c r="E5" s="1" t="s">
        <v>75</v>
      </c>
      <c r="F5" s="1" t="s">
        <v>108</v>
      </c>
      <c r="G5" s="1" t="s">
        <v>111</v>
      </c>
      <c r="H5" s="1" t="s">
        <v>112</v>
      </c>
      <c r="I5" s="1" t="s">
        <v>132</v>
      </c>
      <c r="J5" s="1" t="s">
        <v>114</v>
      </c>
      <c r="K5" s="1" t="s">
        <v>132</v>
      </c>
      <c r="L5" s="1" t="s">
        <v>132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133</v>
      </c>
      <c r="R5" s="1" t="s">
        <v>119</v>
      </c>
      <c r="S5" s="1" t="s">
        <v>120</v>
      </c>
      <c r="T5" s="1" t="s">
        <v>121</v>
      </c>
    </row>
    <row r="6" s="1" customFormat="1" spans="1:20">
      <c r="A6" s="3">
        <v>15723083298</v>
      </c>
      <c r="B6" s="1" t="s">
        <v>108</v>
      </c>
      <c r="C6" s="1" t="s">
        <v>134</v>
      </c>
      <c r="D6" s="1" t="s">
        <v>135</v>
      </c>
      <c r="E6" s="1" t="s">
        <v>72</v>
      </c>
      <c r="F6" s="1" t="s">
        <v>108</v>
      </c>
      <c r="G6" s="1" t="s">
        <v>111</v>
      </c>
      <c r="H6" s="1" t="s">
        <v>112</v>
      </c>
      <c r="I6" s="1" t="s">
        <v>136</v>
      </c>
      <c r="J6" s="1" t="s">
        <v>114</v>
      </c>
      <c r="K6" s="1" t="s">
        <v>136</v>
      </c>
      <c r="L6" s="1" t="s">
        <v>136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137</v>
      </c>
      <c r="R6" s="1" t="s">
        <v>119</v>
      </c>
      <c r="S6" s="1" t="s">
        <v>120</v>
      </c>
      <c r="T6" s="1" t="s">
        <v>121</v>
      </c>
    </row>
    <row r="7" s="1" customFormat="1" spans="1:20">
      <c r="A7" s="3">
        <v>15720505111</v>
      </c>
      <c r="B7" s="1" t="s">
        <v>108</v>
      </c>
      <c r="C7" s="1" t="s">
        <v>138</v>
      </c>
      <c r="D7" s="1" t="s">
        <v>139</v>
      </c>
      <c r="E7" s="1" t="s">
        <v>60</v>
      </c>
      <c r="F7" s="1" t="s">
        <v>108</v>
      </c>
      <c r="G7" s="1" t="s">
        <v>111</v>
      </c>
      <c r="H7" s="1" t="s">
        <v>112</v>
      </c>
      <c r="I7" s="1" t="s">
        <v>140</v>
      </c>
      <c r="J7" s="1" t="s">
        <v>114</v>
      </c>
      <c r="K7" s="1" t="s">
        <v>140</v>
      </c>
      <c r="L7" s="1" t="s">
        <v>140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141</v>
      </c>
      <c r="R7" s="1" t="s">
        <v>119</v>
      </c>
      <c r="S7" s="1" t="s">
        <v>120</v>
      </c>
      <c r="T7" s="1" t="s">
        <v>142</v>
      </c>
    </row>
    <row r="8" s="1" customFormat="1" spans="1:20">
      <c r="A8" s="3">
        <v>15721002289</v>
      </c>
      <c r="B8" s="1" t="s">
        <v>108</v>
      </c>
      <c r="C8" s="1" t="s">
        <v>143</v>
      </c>
      <c r="D8" s="1" t="s">
        <v>144</v>
      </c>
      <c r="E8" s="1" t="s">
        <v>66</v>
      </c>
      <c r="F8" s="1" t="s">
        <v>108</v>
      </c>
      <c r="G8" s="1" t="s">
        <v>111</v>
      </c>
      <c r="H8" s="1" t="s">
        <v>112</v>
      </c>
      <c r="I8" s="1" t="s">
        <v>145</v>
      </c>
      <c r="J8" s="1" t="s">
        <v>114</v>
      </c>
      <c r="K8" s="1" t="s">
        <v>145</v>
      </c>
      <c r="L8" s="1" t="s">
        <v>145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146</v>
      </c>
      <c r="R8" s="1" t="s">
        <v>119</v>
      </c>
      <c r="S8" s="1" t="s">
        <v>120</v>
      </c>
      <c r="T8" s="1" t="s">
        <v>121</v>
      </c>
    </row>
    <row r="9" s="1" customFormat="1" spans="1:20">
      <c r="A9" s="3">
        <v>15720930344</v>
      </c>
      <c r="B9" s="1" t="s">
        <v>108</v>
      </c>
      <c r="C9" s="1" t="s">
        <v>147</v>
      </c>
      <c r="D9" s="1" t="s">
        <v>148</v>
      </c>
      <c r="E9" s="1" t="s">
        <v>63</v>
      </c>
      <c r="F9" s="1" t="s">
        <v>108</v>
      </c>
      <c r="G9" s="1" t="s">
        <v>111</v>
      </c>
      <c r="H9" s="1" t="s">
        <v>112</v>
      </c>
      <c r="I9" s="1" t="s">
        <v>149</v>
      </c>
      <c r="J9" s="1" t="s">
        <v>114</v>
      </c>
      <c r="K9" s="1" t="s">
        <v>149</v>
      </c>
      <c r="L9" s="1" t="s">
        <v>149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150</v>
      </c>
      <c r="R9" s="1" t="s">
        <v>119</v>
      </c>
      <c r="S9" s="1" t="s">
        <v>120</v>
      </c>
      <c r="T9" s="1" t="s">
        <v>121</v>
      </c>
    </row>
    <row r="10" s="1" customFormat="1" spans="1:20">
      <c r="A10" s="3">
        <v>15719965048</v>
      </c>
      <c r="B10" s="1" t="s">
        <v>151</v>
      </c>
      <c r="C10" s="1" t="s">
        <v>152</v>
      </c>
      <c r="D10" s="1" t="s">
        <v>153</v>
      </c>
      <c r="E10" s="1" t="s">
        <v>57</v>
      </c>
      <c r="F10" s="1" t="s">
        <v>108</v>
      </c>
      <c r="G10" s="1" t="s">
        <v>111</v>
      </c>
      <c r="H10" s="1" t="s">
        <v>112</v>
      </c>
      <c r="I10" s="1" t="s">
        <v>116</v>
      </c>
      <c r="J10" s="1" t="s">
        <v>114</v>
      </c>
      <c r="K10" s="1" t="s">
        <v>116</v>
      </c>
      <c r="L10" s="1" t="s">
        <v>116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154</v>
      </c>
      <c r="R10" s="1" t="s">
        <v>119</v>
      </c>
      <c r="S10" s="1" t="s">
        <v>120</v>
      </c>
      <c r="T10" s="1" t="s">
        <v>121</v>
      </c>
    </row>
    <row r="11" s="1" customFormat="1" spans="1:20">
      <c r="A11" s="3">
        <v>15719588175</v>
      </c>
      <c r="B11" s="1" t="s">
        <v>151</v>
      </c>
      <c r="C11" s="1" t="s">
        <v>155</v>
      </c>
      <c r="D11" s="1" t="s">
        <v>156</v>
      </c>
      <c r="E11" s="1" t="s">
        <v>55</v>
      </c>
      <c r="F11" s="1" t="s">
        <v>108</v>
      </c>
      <c r="G11" s="1" t="s">
        <v>111</v>
      </c>
      <c r="H11" s="1" t="s">
        <v>112</v>
      </c>
      <c r="I11" s="1" t="s">
        <v>157</v>
      </c>
      <c r="J11" s="1" t="s">
        <v>114</v>
      </c>
      <c r="K11" s="1" t="s">
        <v>157</v>
      </c>
      <c r="L11" s="1" t="s">
        <v>157</v>
      </c>
      <c r="M11" s="1" t="s">
        <v>115</v>
      </c>
      <c r="N11" s="1" t="s">
        <v>115</v>
      </c>
      <c r="O11" s="1" t="s">
        <v>116</v>
      </c>
      <c r="P11" s="1" t="s">
        <v>117</v>
      </c>
      <c r="Q11" s="1" t="s">
        <v>158</v>
      </c>
      <c r="R11" s="1" t="s">
        <v>119</v>
      </c>
      <c r="S11" s="1" t="s">
        <v>120</v>
      </c>
      <c r="T11" s="1" t="s">
        <v>159</v>
      </c>
    </row>
    <row r="12" s="1" customFormat="1" spans="1:20">
      <c r="A12" s="3">
        <v>15719544990</v>
      </c>
      <c r="B12" s="1" t="s">
        <v>151</v>
      </c>
      <c r="C12" s="1" t="s">
        <v>160</v>
      </c>
      <c r="D12" s="1" t="s">
        <v>161</v>
      </c>
      <c r="E12" s="1" t="s">
        <v>52</v>
      </c>
      <c r="F12" s="1" t="s">
        <v>108</v>
      </c>
      <c r="G12" s="1" t="s">
        <v>111</v>
      </c>
      <c r="H12" s="1" t="s">
        <v>112</v>
      </c>
      <c r="I12" s="1" t="s">
        <v>162</v>
      </c>
      <c r="J12" s="1" t="s">
        <v>114</v>
      </c>
      <c r="K12" s="1" t="s">
        <v>162</v>
      </c>
      <c r="L12" s="1" t="s">
        <v>162</v>
      </c>
      <c r="M12" s="1" t="s">
        <v>115</v>
      </c>
      <c r="N12" s="1" t="s">
        <v>115</v>
      </c>
      <c r="O12" s="1" t="s">
        <v>116</v>
      </c>
      <c r="P12" s="1" t="s">
        <v>117</v>
      </c>
      <c r="Q12" s="1" t="s">
        <v>163</v>
      </c>
      <c r="R12" s="1" t="s">
        <v>119</v>
      </c>
      <c r="S12" s="1" t="s">
        <v>120</v>
      </c>
      <c r="T12" s="1" t="s">
        <v>121</v>
      </c>
    </row>
    <row r="13" s="1" customFormat="1" spans="1:20">
      <c r="A13" s="3">
        <v>15716315703</v>
      </c>
      <c r="B13" s="1" t="s">
        <v>151</v>
      </c>
      <c r="C13" s="1" t="s">
        <v>164</v>
      </c>
      <c r="D13" s="1" t="s">
        <v>165</v>
      </c>
      <c r="E13" s="1" t="s">
        <v>50</v>
      </c>
      <c r="F13" s="1" t="s">
        <v>108</v>
      </c>
      <c r="G13" s="1" t="s">
        <v>111</v>
      </c>
      <c r="H13" s="1" t="s">
        <v>112</v>
      </c>
      <c r="I13" s="1" t="s">
        <v>166</v>
      </c>
      <c r="J13" s="1" t="s">
        <v>114</v>
      </c>
      <c r="K13" s="1" t="s">
        <v>166</v>
      </c>
      <c r="L13" s="1" t="s">
        <v>166</v>
      </c>
      <c r="M13" s="1" t="s">
        <v>115</v>
      </c>
      <c r="N13" s="1" t="s">
        <v>115</v>
      </c>
      <c r="O13" s="1" t="s">
        <v>116</v>
      </c>
      <c r="P13" s="1" t="s">
        <v>117</v>
      </c>
      <c r="Q13" s="1" t="s">
        <v>167</v>
      </c>
      <c r="R13" s="1" t="s">
        <v>119</v>
      </c>
      <c r="S13" s="1" t="s">
        <v>120</v>
      </c>
      <c r="T13" s="1" t="s">
        <v>142</v>
      </c>
    </row>
    <row r="14" s="1" customFormat="1" spans="1:20">
      <c r="A14" s="3">
        <v>15714775119</v>
      </c>
      <c r="B14" s="1" t="s">
        <v>151</v>
      </c>
      <c r="C14" s="1" t="s">
        <v>168</v>
      </c>
      <c r="D14" s="1" t="s">
        <v>169</v>
      </c>
      <c r="E14" s="1" t="s">
        <v>47</v>
      </c>
      <c r="F14" s="1" t="s">
        <v>108</v>
      </c>
      <c r="G14" s="1" t="s">
        <v>111</v>
      </c>
      <c r="H14" s="1" t="s">
        <v>112</v>
      </c>
      <c r="I14" s="1" t="s">
        <v>170</v>
      </c>
      <c r="J14" s="1" t="s">
        <v>114</v>
      </c>
      <c r="K14" s="1" t="s">
        <v>170</v>
      </c>
      <c r="L14" s="1" t="s">
        <v>170</v>
      </c>
      <c r="M14" s="1" t="s">
        <v>115</v>
      </c>
      <c r="N14" s="1" t="s">
        <v>115</v>
      </c>
      <c r="O14" s="1" t="s">
        <v>116</v>
      </c>
      <c r="P14" s="1" t="s">
        <v>117</v>
      </c>
      <c r="Q14" s="1" t="s">
        <v>171</v>
      </c>
      <c r="R14" s="1" t="s">
        <v>119</v>
      </c>
      <c r="S14" s="1" t="s">
        <v>120</v>
      </c>
      <c r="T14" s="1" t="s">
        <v>121</v>
      </c>
    </row>
    <row r="15" s="1" customFormat="1" spans="1:20">
      <c r="A15" s="3">
        <v>15707755092</v>
      </c>
      <c r="B15" s="1" t="s">
        <v>172</v>
      </c>
      <c r="C15" s="1" t="s">
        <v>173</v>
      </c>
      <c r="D15" s="1" t="s">
        <v>174</v>
      </c>
      <c r="E15" s="1" t="s">
        <v>40</v>
      </c>
      <c r="F15" s="1" t="s">
        <v>151</v>
      </c>
      <c r="G15" s="1" t="s">
        <v>111</v>
      </c>
      <c r="H15" s="1" t="s">
        <v>112</v>
      </c>
      <c r="I15" s="1" t="s">
        <v>175</v>
      </c>
      <c r="J15" s="1" t="s">
        <v>114</v>
      </c>
      <c r="K15" s="1" t="s">
        <v>175</v>
      </c>
      <c r="L15" s="1" t="s">
        <v>175</v>
      </c>
      <c r="M15" s="1" t="s">
        <v>115</v>
      </c>
      <c r="N15" s="1" t="s">
        <v>115</v>
      </c>
      <c r="O15" s="1" t="s">
        <v>116</v>
      </c>
      <c r="P15" s="1" t="s">
        <v>117</v>
      </c>
      <c r="Q15" s="1" t="s">
        <v>176</v>
      </c>
      <c r="R15" s="1" t="s">
        <v>119</v>
      </c>
      <c r="S15" s="1" t="s">
        <v>120</v>
      </c>
      <c r="T15" s="1" t="s">
        <v>121</v>
      </c>
    </row>
    <row r="16" s="1" customFormat="1" spans="1:20">
      <c r="A16" s="3">
        <v>15681013230</v>
      </c>
      <c r="B16" s="1" t="s">
        <v>177</v>
      </c>
      <c r="C16" s="1" t="s">
        <v>178</v>
      </c>
      <c r="D16" s="1" t="s">
        <v>179</v>
      </c>
      <c r="E16" s="1" t="s">
        <v>37</v>
      </c>
      <c r="F16" s="1" t="s">
        <v>172</v>
      </c>
      <c r="G16" s="1" t="s">
        <v>111</v>
      </c>
      <c r="H16" s="1" t="s">
        <v>112</v>
      </c>
      <c r="I16" s="1" t="s">
        <v>180</v>
      </c>
      <c r="J16" s="1" t="s">
        <v>114</v>
      </c>
      <c r="K16" s="1" t="s">
        <v>180</v>
      </c>
      <c r="L16" s="1" t="s">
        <v>181</v>
      </c>
      <c r="M16" s="1" t="s">
        <v>182</v>
      </c>
      <c r="N16" s="1" t="s">
        <v>182</v>
      </c>
      <c r="O16" s="1" t="s">
        <v>116</v>
      </c>
      <c r="P16" s="1" t="s">
        <v>117</v>
      </c>
      <c r="Q16" s="1" t="s">
        <v>183</v>
      </c>
      <c r="R16" s="1" t="s">
        <v>119</v>
      </c>
      <c r="S16" s="1" t="s">
        <v>120</v>
      </c>
      <c r="T16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2021-07-23T01:14:08Z</dcterms:created>
  <dcterms:modified xsi:type="dcterms:W3CDTF">2021-07-23T01:21:23Z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2E408952D57543B7BDABA47A58DA4A7A</vt:lpwstr>
  </property>
  <property fmtid="{D5CDD505-2E9C-101B-9397-08002B2CF9AE}" pid="3" name="KSOProductBuildVer">
    <vt:lpwstr>2052-11.1.0.10503</vt:lpwstr>
  </property>
</Properties>
</file>