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<sst xmlns="http://schemas.openxmlformats.org/spreadsheetml/2006/main" count="649" uniqueCount="185">
  <si>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</si>
  <si>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</si>
  <si>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</si>
  <si>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</si>
  <si>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</si>
  <si>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</si>
  <si>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</si>
  <si>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</si>
  <si>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</si>
  <si>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</si>
  <si>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</si>
  <si>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</si>
  <si>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</si>
  <si>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</si>
  <si>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</si>
  <si>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</si>
  <si>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</si>
  <si>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</si>
  <si>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</si>
  <si>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</si>
  <si>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</si>
  <si>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</si>
  <si>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</si>
  <si>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</si>
  <si>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</si>
  <si>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</si>
  <si>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</si>
  <si>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[淮安]淮安富力万达嘉华酒店(68299716)</t>
  </si>
  <si>
    <t>豪华大床房&lt;内宾&gt;&lt;双人入住&gt;&lt;预付&gt;&lt;双早&gt;</t>
  </si>
  <si>
    <t>CNY</t>
  </si>
  <si>
    <t>顾光荣</t>
  </si>
  <si>
    <t>CA363210724CNY</t>
  </si>
  <si>
    <t>未提现</t>
  </si>
  <si>
    <t>携程开票</t>
  </si>
  <si>
    <t>[香港]香港九龙海湾酒店(Kowloon Harbourfront Hotel)(25665271)</t>
  </si>
  <si>
    <t>双卧室城景套房&lt;双人入住&gt;&lt;内宾&gt;&lt;预付&gt;&lt;无早&gt;</t>
  </si>
  <si>
    <t>HUNG/chukpo,HUNG/chukpo</t>
  </si>
  <si>
    <t>[上海]上海静安昆仑大酒店(22941488)</t>
  </si>
  <si>
    <t>行政豪华双床房&lt;双人入住&gt;&lt;内宾&gt;&lt;预付&gt;&lt;双早&gt;</t>
  </si>
  <si>
    <t>童丽霞</t>
  </si>
  <si>
    <t>叶挺</t>
  </si>
  <si>
    <t>[襄阳]襄阳富力皇冠假日酒店(68396621)</t>
  </si>
  <si>
    <t>皇冠豪华房&lt;双人入住&gt;&lt;内宾&gt;&lt;预付&gt;&lt;双早&gt;</t>
  </si>
  <si>
    <t>李正强</t>
  </si>
  <si>
    <t>徐巧娜</t>
  </si>
  <si>
    <t>唐月华</t>
  </si>
  <si>
    <t>[漳州]漳州明发温德姆至尊豪廷大酒店(68263591)</t>
  </si>
  <si>
    <t>豪华大床房&lt;双人入住&gt;&lt;内宾&gt;&lt;预付&gt;&lt;无早&gt;</t>
  </si>
  <si>
    <t>张少珍</t>
  </si>
  <si>
    <t>取消</t>
  </si>
  <si>
    <t>郭皓文</t>
  </si>
  <si>
    <t>谢刚</t>
  </si>
  <si>
    <t>[杭州]杭州红星文化大酒店(68265436)</t>
  </si>
  <si>
    <t>单人间&lt;双人入住&gt;&lt;内宾&gt;&lt;预付&gt;&lt;无早&gt;</t>
  </si>
  <si>
    <t>卢成就</t>
  </si>
  <si>
    <t>[清远]清远恒大酒店(9668395)</t>
  </si>
  <si>
    <t>高级山景双床房&lt;双人入住&gt;&lt;内宾&gt;&lt;预付&gt;&lt;双早&gt;</t>
  </si>
  <si>
    <t>陈岱芬,吕婷婷</t>
  </si>
  <si>
    <t>CA363210725CNY</t>
  </si>
  <si>
    <t>傅怀枝</t>
  </si>
  <si>
    <t>[香港]香港朗逸酒店(Largos Hotel)(10105950)</t>
  </si>
  <si>
    <t>标准大床房&lt;内宾&gt;&lt;双人入住&gt;&lt;预付&gt;&lt;无早&gt;</t>
  </si>
  <si>
    <t>Deng/Haipeng,Deng/Haipeng</t>
  </si>
  <si>
    <t>李凤林</t>
  </si>
  <si>
    <t>CA363210726CNY</t>
  </si>
  <si>
    <t>[香港]马哥孛罗香港酒店(Marco Polo Hongkong Hotel)(37223003)</t>
  </si>
  <si>
    <t>豪华海景客房&lt;双人入住&gt;&lt;内宾&gt;&lt;预付&gt;&lt;双早&gt;</t>
  </si>
  <si>
    <t>JIANG/Jie</t>
  </si>
  <si>
    <t>LI/Yuwen</t>
  </si>
  <si>
    <t>马云霞</t>
  </si>
  <si>
    <t>吕贵飞,王鹏飞,王孔柱</t>
  </si>
  <si>
    <t>[金华]锦江之星(金华宾虹路店)(68394978)</t>
  </si>
  <si>
    <t>商务房B&lt;双人入住&gt;&lt;内宾&gt;&lt;预付&gt;&lt;无早&gt;</t>
  </si>
  <si>
    <t>朱文彬</t>
  </si>
  <si>
    <t>[北京]北京华育宾馆(9865911)</t>
  </si>
  <si>
    <t>标准间大床&lt;双人入住&gt;&lt;内宾&gt;&lt;预付&gt;&lt;无早&gt;</t>
  </si>
  <si>
    <t>王殿文</t>
  </si>
  <si>
    <t>[上海]上海寰星酒店(9868153)</t>
  </si>
  <si>
    <t>豪华套房&lt;双人入住&gt;&lt;内宾&gt;&lt;预付&gt;&lt;双早&gt;</t>
  </si>
  <si>
    <t>丁一峰</t>
  </si>
  <si>
    <t>，</t>
  </si>
  <si>
    <t>A210726100738481</t>
  </si>
  <si>
    <t>CNY / HKD 当前参考汇率: 1.198859622</t>
  </si>
  <si>
    <t>总计：19667.27 CNY/
23578.3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</si>
  <si>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</si>
  <si>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</si>
  <si>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</si>
  <si>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</si>
  <si>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</si>
  <si>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</si>
  <si>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</si>
  <si>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</si>
  <si>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</si>
  <si>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</si>
  <si>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</si>
  <si>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</si>
  <si>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</si>
  <si>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</si>
  <si>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</si>
  <si>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</si>
  <si>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</si>
  <si>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2021-07-10</t>
  </si>
  <si>
    <t>2192053</t>
  </si>
  <si>
    <t>上海寰星酒店</t>
  </si>
  <si>
    <t>2021-07-11</t>
  </si>
  <si>
    <t>退房日周结</t>
  </si>
  <si>
    <t>507.07</t>
  </si>
  <si>
    <t>RMB</t>
  </si>
  <si>
    <t>0</t>
  </si>
  <si>
    <t>0.00</t>
  </si>
  <si>
    <t>携程国内直连(DD)</t>
  </si>
  <si>
    <t>2021-07-10 21:33:00</t>
  </si>
  <si>
    <t>否</t>
  </si>
  <si>
    <t>汇智国际旅游发展有限公司</t>
  </si>
  <si>
    <t>直连</t>
  </si>
  <si>
    <t>2191945</t>
  </si>
  <si>
    <t>北京华育宾馆</t>
  </si>
  <si>
    <t>447.33</t>
  </si>
  <si>
    <t>2021-07-10 20:11:03</t>
  </si>
  <si>
    <t>2021-07-09</t>
  </si>
  <si>
    <t>2190697</t>
  </si>
  <si>
    <t>淮安富力万达嘉华酒店</t>
  </si>
  <si>
    <t>1783.41</t>
  </si>
  <si>
    <t>2021-07-09 23:39:14</t>
  </si>
  <si>
    <t>2190615</t>
  </si>
  <si>
    <t>香港朗逸酒店</t>
  </si>
  <si>
    <t>Deng Haipeng,Deng Haipeng</t>
  </si>
  <si>
    <t>237.02</t>
  </si>
  <si>
    <t>2021-07-09 22:42:00</t>
  </si>
  <si>
    <t>2190373</t>
  </si>
  <si>
    <t>594.47</t>
  </si>
  <si>
    <t>2021-07-09 21:07:23</t>
  </si>
  <si>
    <t>2189336</t>
  </si>
  <si>
    <t>2021-07-09 12:25:52</t>
  </si>
  <si>
    <t>2021-07-08</t>
  </si>
  <si>
    <t>2188516</t>
  </si>
  <si>
    <t>杭州红星文化大酒店</t>
  </si>
  <si>
    <t>198.44</t>
  </si>
  <si>
    <t>2021-07-08 21:58:17</t>
  </si>
  <si>
    <t>2188297</t>
  </si>
  <si>
    <t>540.82</t>
  </si>
  <si>
    <t>2021-07-08 19:27:36</t>
  </si>
  <si>
    <t>2188292</t>
  </si>
  <si>
    <t>上海静安昆仑大酒店</t>
  </si>
  <si>
    <t>1247.47</t>
  </si>
  <si>
    <t>2021-07-08 19:22:23</t>
  </si>
  <si>
    <t>2188030</t>
  </si>
  <si>
    <t>2021-07-08 16:40:14</t>
  </si>
  <si>
    <t>2188025</t>
  </si>
  <si>
    <t>2021-07-08 16:37:35</t>
  </si>
  <si>
    <t>2187969</t>
  </si>
  <si>
    <t>襄阳富力皇冠假日酒店</t>
  </si>
  <si>
    <t>650.99</t>
  </si>
  <si>
    <t>2021-07-08 15:49:34</t>
  </si>
  <si>
    <t>2187960</t>
  </si>
  <si>
    <t>1034.76</t>
  </si>
  <si>
    <t>2021-07-08 15:38:16</t>
  </si>
  <si>
    <t>2187922</t>
  </si>
  <si>
    <t>2021-07-08 15:08:53</t>
  </si>
  <si>
    <t>2021-07-07</t>
  </si>
  <si>
    <t>2187088</t>
  </si>
  <si>
    <t>香港九龙海湾酒店</t>
  </si>
  <si>
    <t>HUNG chukpo,HUNG chukpo</t>
  </si>
  <si>
    <t>590.65</t>
  </si>
  <si>
    <t>2021-07-07 21:01:10</t>
  </si>
  <si>
    <t>2186703</t>
  </si>
  <si>
    <t>630.85</t>
  </si>
  <si>
    <t>2021-07-07 16:12:34</t>
  </si>
  <si>
    <t>2186518</t>
  </si>
  <si>
    <t>马哥孛罗香港酒店</t>
  </si>
  <si>
    <t>LI Yuwen</t>
  </si>
  <si>
    <t>3023.76</t>
  </si>
  <si>
    <t>2021-07-07 13:49:41</t>
  </si>
  <si>
    <t>2186514</t>
  </si>
  <si>
    <t>JIANG Jie</t>
  </si>
  <si>
    <t>2021-07-07 13:47:02</t>
  </si>
  <si>
    <t>2021-07-06</t>
  </si>
  <si>
    <t>2185841</t>
  </si>
  <si>
    <t>清远恒大酒店</t>
  </si>
  <si>
    <t>525.49</t>
  </si>
  <si>
    <t>2021-07-06 21:48:58</t>
  </si>
  <si>
    <t>2021-07-04</t>
  </si>
  <si>
    <t>2183507</t>
  </si>
  <si>
    <t>506.81</t>
  </si>
  <si>
    <t>2021-07-04 18:19:26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</si>
</sst>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15723519903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44385</v>
      </c>
      <c r="G2" s="5">
        <v>44386</v>
      </c>
      <c r="H2" s="4">
        <v>1</v>
      </c>
      <c r="I2" s="4">
        <v>1</v>
      </c>
      <c r="J2" s="4">
        <v>1</v>
      </c>
      <c r="K2" s="4" t="s">
        <v>29</v>
      </c>
      <c r="L2" s="4">
        <v>630.85</v>
      </c>
      <c r="M2" s="4">
        <v>630.85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44401</v>
      </c>
      <c r="T2" s="4" t="s">
        <v>33</v>
      </c>
      <c r="U2" s="4">
        <v>630.85</v>
      </c>
      <c r="V2" s="4">
        <v>0</v>
      </c>
      <c r="W2" s="4">
        <v>0</v>
      </c>
      <c r="X2" s="4">
        <v>2186703</v>
      </c>
    </row>
    <row r="3" s="4" customFormat="1" spans="1:24">
      <c r="A3" s="4">
        <v>15728436752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44385</v>
      </c>
      <c r="G3" s="5">
        <v>44386</v>
      </c>
      <c r="H3" s="4">
        <v>1</v>
      </c>
      <c r="I3" s="4">
        <v>1</v>
      </c>
      <c r="J3" s="4">
        <v>1</v>
      </c>
      <c r="K3" s="4" t="s">
        <v>29</v>
      </c>
      <c r="L3" s="4">
        <v>590.65</v>
      </c>
      <c r="M3" s="4">
        <v>590.65</v>
      </c>
      <c r="N3" s="4" t="s">
        <v>36</v>
      </c>
      <c r="O3" s="4" t="s">
        <v>31</v>
      </c>
      <c r="P3" s="4" t="s">
        <v>32</v>
      </c>
      <c r="Q3" s="4">
        <v>0</v>
      </c>
      <c r="R3" s="6">
        <v>44384</v>
      </c>
      <c r="S3" s="5">
        <v>44401</v>
      </c>
      <c r="T3" s="4" t="s">
        <v>33</v>
      </c>
      <c r="U3" s="4">
        <v>590.65</v>
      </c>
      <c r="V3" s="4">
        <v>0</v>
      </c>
      <c r="W3" s="4">
        <v>0</v>
      </c>
      <c r="X3" s="4">
        <v>2187088</v>
      </c>
    </row>
    <row r="4" s="4" customFormat="1" spans="1:24">
      <c r="A4" s="4">
        <v>15734395451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44385</v>
      </c>
      <c r="G4" s="5">
        <v>44386</v>
      </c>
      <c r="H4" s="4">
        <v>1</v>
      </c>
      <c r="I4" s="4">
        <v>1</v>
      </c>
      <c r="J4" s="4">
        <v>1</v>
      </c>
      <c r="K4" s="4" t="s">
        <v>29</v>
      </c>
      <c r="L4" s="4">
        <v>1034.76</v>
      </c>
      <c r="M4" s="4">
        <v>1034.76</v>
      </c>
      <c r="N4" s="4" t="s">
        <v>39</v>
      </c>
      <c r="O4" s="4" t="s">
        <v>31</v>
      </c>
      <c r="P4" s="4" t="s">
        <v>32</v>
      </c>
      <c r="Q4" s="4">
        <v>0</v>
      </c>
      <c r="R4" s="6">
        <v>44385</v>
      </c>
      <c r="S4" s="5">
        <v>44401</v>
      </c>
      <c r="T4" s="4" t="s">
        <v>33</v>
      </c>
      <c r="U4" s="4">
        <v>1034.76</v>
      </c>
      <c r="V4" s="4">
        <v>0</v>
      </c>
      <c r="W4" s="4">
        <v>0</v>
      </c>
      <c r="X4" s="4">
        <v>2187922</v>
      </c>
    </row>
    <row r="5" s="4" customFormat="1" spans="1:24">
      <c r="A5" s="4">
        <v>15734568914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44385</v>
      </c>
      <c r="G5" s="5">
        <v>44386</v>
      </c>
      <c r="H5" s="4">
        <v>1</v>
      </c>
      <c r="I5" s="4">
        <v>1</v>
      </c>
      <c r="J5" s="4">
        <v>1</v>
      </c>
      <c r="K5" s="4" t="s">
        <v>29</v>
      </c>
      <c r="L5" s="4">
        <v>1034.76</v>
      </c>
      <c r="M5" s="4">
        <v>1034.76</v>
      </c>
      <c r="N5" s="4" t="s">
        <v>40</v>
      </c>
      <c r="O5" s="4" t="s">
        <v>31</v>
      </c>
      <c r="P5" s="4" t="s">
        <v>32</v>
      </c>
      <c r="Q5" s="4">
        <v>0</v>
      </c>
      <c r="R5" s="6">
        <v>44385</v>
      </c>
      <c r="S5" s="5">
        <v>44401</v>
      </c>
      <c r="T5" s="4" t="s">
        <v>33</v>
      </c>
      <c r="U5" s="4">
        <v>1034.76</v>
      </c>
      <c r="V5" s="4">
        <v>0</v>
      </c>
      <c r="W5" s="4">
        <v>0</v>
      </c>
      <c r="X5" s="4">
        <v>2187960</v>
      </c>
    </row>
    <row r="6" s="4" customFormat="1" spans="1:24">
      <c r="A6" s="4">
        <v>15734636860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44385</v>
      </c>
      <c r="G6" s="5">
        <v>44386</v>
      </c>
      <c r="H6" s="4">
        <v>1</v>
      </c>
      <c r="I6" s="4">
        <v>1</v>
      </c>
      <c r="J6" s="4">
        <v>1</v>
      </c>
      <c r="K6" s="4" t="s">
        <v>29</v>
      </c>
      <c r="L6" s="4">
        <v>650.99</v>
      </c>
      <c r="M6" s="4">
        <v>650.99</v>
      </c>
      <c r="N6" s="4" t="s">
        <v>43</v>
      </c>
      <c r="O6" s="4" t="s">
        <v>31</v>
      </c>
      <c r="P6" s="4" t="s">
        <v>32</v>
      </c>
      <c r="Q6" s="4">
        <v>0</v>
      </c>
      <c r="R6" s="6">
        <v>44385</v>
      </c>
      <c r="S6" s="5">
        <v>44401</v>
      </c>
      <c r="T6" s="4" t="s">
        <v>33</v>
      </c>
      <c r="U6" s="4">
        <v>650.99</v>
      </c>
      <c r="V6" s="4">
        <v>0</v>
      </c>
      <c r="W6" s="4">
        <v>0</v>
      </c>
      <c r="X6" s="4">
        <v>2187969</v>
      </c>
    </row>
    <row r="7" s="4" customFormat="1" spans="1:23">
      <c r="A7" s="4">
        <v>15734934801</v>
      </c>
      <c r="B7" s="4" t="s">
        <v>25</v>
      </c>
      <c r="C7" s="4" t="s">
        <v>26</v>
      </c>
      <c r="D7" s="4" t="s">
        <v>37</v>
      </c>
      <c r="E7" s="4" t="s">
        <v>38</v>
      </c>
      <c r="F7" s="5">
        <v>44385</v>
      </c>
      <c r="G7" s="5">
        <v>44386</v>
      </c>
      <c r="H7" s="4">
        <v>1</v>
      </c>
      <c r="I7" s="4">
        <v>1</v>
      </c>
      <c r="J7" s="4">
        <v>1</v>
      </c>
      <c r="K7" s="4" t="s">
        <v>29</v>
      </c>
      <c r="L7" s="4">
        <v>1247.47</v>
      </c>
      <c r="M7" s="4">
        <v>1247.47</v>
      </c>
      <c r="N7" s="4" t="s">
        <v>44</v>
      </c>
      <c r="O7" s="4" t="s">
        <v>31</v>
      </c>
      <c r="P7" s="4" t="s">
        <v>32</v>
      </c>
      <c r="Q7" s="4">
        <v>0</v>
      </c>
      <c r="R7" s="6">
        <v>44385</v>
      </c>
      <c r="S7" s="5">
        <v>44401</v>
      </c>
      <c r="T7" s="4" t="s">
        <v>33</v>
      </c>
      <c r="U7" s="4">
        <v>1247.47</v>
      </c>
      <c r="V7" s="4">
        <v>0</v>
      </c>
      <c r="W7" s="4">
        <v>0</v>
      </c>
    </row>
    <row r="8" s="4" customFormat="1" spans="1:24">
      <c r="A8" s="4">
        <v>15734950943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44385</v>
      </c>
      <c r="G8" s="5">
        <v>44386</v>
      </c>
      <c r="H8" s="4">
        <v>1</v>
      </c>
      <c r="I8" s="4">
        <v>1</v>
      </c>
      <c r="J8" s="4">
        <v>1</v>
      </c>
      <c r="K8" s="4" t="s">
        <v>29</v>
      </c>
      <c r="L8" s="4">
        <v>1247.47</v>
      </c>
      <c r="M8" s="4">
        <v>1247.47</v>
      </c>
      <c r="N8" s="4" t="s">
        <v>45</v>
      </c>
      <c r="O8" s="4" t="s">
        <v>31</v>
      </c>
      <c r="P8" s="4" t="s">
        <v>32</v>
      </c>
      <c r="Q8" s="4">
        <v>0</v>
      </c>
      <c r="R8" s="6">
        <v>44385</v>
      </c>
      <c r="S8" s="5">
        <v>44401</v>
      </c>
      <c r="T8" s="4" t="s">
        <v>33</v>
      </c>
      <c r="U8" s="4">
        <v>1247.47</v>
      </c>
      <c r="V8" s="4">
        <v>0</v>
      </c>
      <c r="W8" s="4">
        <v>0</v>
      </c>
      <c r="X8" s="4">
        <v>2188030</v>
      </c>
    </row>
    <row r="9" s="4" customFormat="1" spans="1:24">
      <c r="A9" s="4">
        <v>15735251161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44385</v>
      </c>
      <c r="G9" s="5">
        <v>44386</v>
      </c>
      <c r="H9" s="4">
        <v>1</v>
      </c>
      <c r="I9" s="4">
        <v>1</v>
      </c>
      <c r="J9" s="4">
        <v>1</v>
      </c>
      <c r="K9" s="4" t="s">
        <v>29</v>
      </c>
      <c r="L9" s="4">
        <v>492.69</v>
      </c>
      <c r="M9" s="4">
        <v>492.69</v>
      </c>
      <c r="N9" s="4" t="s">
        <v>48</v>
      </c>
      <c r="O9" s="4" t="s">
        <v>31</v>
      </c>
      <c r="P9" s="4" t="s">
        <v>32</v>
      </c>
      <c r="Q9" s="4">
        <v>0</v>
      </c>
      <c r="R9" s="6">
        <v>44385</v>
      </c>
      <c r="S9" s="5">
        <v>44401</v>
      </c>
      <c r="T9" s="4" t="s">
        <v>33</v>
      </c>
      <c r="U9" s="4">
        <v>492.69</v>
      </c>
      <c r="V9" s="4">
        <v>0</v>
      </c>
      <c r="W9" s="4">
        <v>0</v>
      </c>
      <c r="X9" s="4">
        <v>2188108</v>
      </c>
    </row>
    <row r="10" s="4" customFormat="1" spans="1:24">
      <c r="A10" s="4">
        <v>15735251161</v>
      </c>
      <c r="B10" s="4" t="s">
        <v>25</v>
      </c>
      <c r="C10" s="4" t="s">
        <v>49</v>
      </c>
      <c r="D10" s="4" t="s">
        <v>46</v>
      </c>
      <c r="E10" s="4" t="s">
        <v>47</v>
      </c>
      <c r="F10" s="5">
        <v>44385</v>
      </c>
      <c r="G10" s="5">
        <v>44386</v>
      </c>
      <c r="H10" s="4">
        <v>1</v>
      </c>
      <c r="I10" s="4">
        <v>1</v>
      </c>
      <c r="J10" s="4">
        <v>1</v>
      </c>
      <c r="K10" s="4" t="s">
        <v>29</v>
      </c>
      <c r="L10" s="4">
        <v>-492.69</v>
      </c>
      <c r="M10" s="4">
        <v>-492.69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44385</v>
      </c>
      <c r="S10" s="5">
        <v>44401</v>
      </c>
      <c r="T10" s="4" t="s">
        <v>33</v>
      </c>
      <c r="U10" s="4">
        <v>-492.69</v>
      </c>
      <c r="V10" s="4">
        <v>0</v>
      </c>
      <c r="W10" s="4">
        <v>0</v>
      </c>
      <c r="X10" s="4">
        <v>2188108</v>
      </c>
    </row>
    <row r="11" s="4" customFormat="1" spans="1:24">
      <c r="A11" s="4">
        <v>15736007797</v>
      </c>
      <c r="B11" s="4" t="s">
        <v>25</v>
      </c>
      <c r="C11" s="4" t="s">
        <v>26</v>
      </c>
      <c r="D11" s="4" t="s">
        <v>37</v>
      </c>
      <c r="E11" s="4" t="s">
        <v>38</v>
      </c>
      <c r="F11" s="5">
        <v>44385</v>
      </c>
      <c r="G11" s="5">
        <v>44386</v>
      </c>
      <c r="H11" s="4">
        <v>1</v>
      </c>
      <c r="I11" s="4">
        <v>1</v>
      </c>
      <c r="J11" s="4">
        <v>1</v>
      </c>
      <c r="K11" s="4" t="s">
        <v>29</v>
      </c>
      <c r="L11" s="4">
        <v>1247.47</v>
      </c>
      <c r="M11" s="4">
        <v>1247.47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44385</v>
      </c>
      <c r="S11" s="5">
        <v>44401</v>
      </c>
      <c r="T11" s="4" t="s">
        <v>33</v>
      </c>
      <c r="U11" s="4">
        <v>1247.47</v>
      </c>
      <c r="V11" s="4">
        <v>0</v>
      </c>
      <c r="W11" s="4">
        <v>0</v>
      </c>
      <c r="X11" s="4">
        <v>2188292</v>
      </c>
    </row>
    <row r="12" s="4" customFormat="1" spans="1:23">
      <c r="A12" s="4">
        <v>15736039222</v>
      </c>
      <c r="B12" s="4" t="s">
        <v>25</v>
      </c>
      <c r="C12" s="4" t="s">
        <v>26</v>
      </c>
      <c r="D12" s="4" t="s">
        <v>27</v>
      </c>
      <c r="E12" s="4" t="s">
        <v>47</v>
      </c>
      <c r="F12" s="5">
        <v>44385</v>
      </c>
      <c r="G12" s="5">
        <v>44386</v>
      </c>
      <c r="H12" s="4">
        <v>1</v>
      </c>
      <c r="I12" s="4">
        <v>1</v>
      </c>
      <c r="J12" s="4">
        <v>1</v>
      </c>
      <c r="K12" s="4" t="s">
        <v>29</v>
      </c>
      <c r="L12" s="4">
        <v>540.82</v>
      </c>
      <c r="M12" s="4">
        <v>540.82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44385</v>
      </c>
      <c r="S12" s="5">
        <v>44401</v>
      </c>
      <c r="T12" s="4" t="s">
        <v>33</v>
      </c>
      <c r="U12" s="4">
        <v>540.82</v>
      </c>
      <c r="V12" s="4">
        <v>0</v>
      </c>
      <c r="W12" s="4">
        <v>0</v>
      </c>
    </row>
    <row r="13" s="4" customFormat="1" spans="1:24">
      <c r="A13" s="4">
        <v>15736873693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44385</v>
      </c>
      <c r="G13" s="5">
        <v>44386</v>
      </c>
      <c r="H13" s="4">
        <v>1</v>
      </c>
      <c r="I13" s="4">
        <v>1</v>
      </c>
      <c r="J13" s="4">
        <v>1</v>
      </c>
      <c r="K13" s="4" t="s">
        <v>29</v>
      </c>
      <c r="L13" s="4">
        <v>198.44</v>
      </c>
      <c r="M13" s="4">
        <v>198.44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44385</v>
      </c>
      <c r="S13" s="5">
        <v>44401</v>
      </c>
      <c r="T13" s="4" t="s">
        <v>33</v>
      </c>
      <c r="U13" s="4">
        <v>198.44</v>
      </c>
      <c r="V13" s="4">
        <v>0</v>
      </c>
      <c r="W13" s="4">
        <v>0</v>
      </c>
      <c r="X13" s="4">
        <v>2188516</v>
      </c>
    </row>
    <row r="14" s="4" customFormat="1" spans="1:24">
      <c r="A14" s="4">
        <v>15719367760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44386</v>
      </c>
      <c r="G14" s="5">
        <v>44387</v>
      </c>
      <c r="H14" s="4">
        <v>1</v>
      </c>
      <c r="I14" s="4">
        <v>1</v>
      </c>
      <c r="J14" s="4">
        <v>1</v>
      </c>
      <c r="K14" s="4" t="s">
        <v>29</v>
      </c>
      <c r="L14" s="4">
        <v>525.49</v>
      </c>
      <c r="M14" s="4">
        <v>525.49</v>
      </c>
      <c r="N14" s="4" t="s">
        <v>57</v>
      </c>
      <c r="O14" s="4" t="s">
        <v>58</v>
      </c>
      <c r="P14" s="4" t="s">
        <v>32</v>
      </c>
      <c r="Q14" s="4">
        <v>0</v>
      </c>
      <c r="R14" s="6">
        <v>44383</v>
      </c>
      <c r="S14" s="5">
        <v>44402</v>
      </c>
      <c r="T14" s="4" t="s">
        <v>33</v>
      </c>
      <c r="U14" s="4">
        <v>525.49</v>
      </c>
      <c r="V14" s="4">
        <v>0</v>
      </c>
      <c r="W14" s="4">
        <v>0</v>
      </c>
      <c r="X14" s="4">
        <v>2185841</v>
      </c>
    </row>
    <row r="15" s="4" customFormat="1" spans="1:24">
      <c r="A15" s="4">
        <v>15742132500</v>
      </c>
      <c r="B15" s="4" t="s">
        <v>25</v>
      </c>
      <c r="C15" s="4" t="s">
        <v>26</v>
      </c>
      <c r="D15" s="4" t="s">
        <v>27</v>
      </c>
      <c r="E15" s="4" t="s">
        <v>28</v>
      </c>
      <c r="F15" s="5">
        <v>44386</v>
      </c>
      <c r="G15" s="5">
        <v>44387</v>
      </c>
      <c r="H15" s="4">
        <v>1</v>
      </c>
      <c r="I15" s="4">
        <v>1</v>
      </c>
      <c r="J15" s="4">
        <v>1</v>
      </c>
      <c r="K15" s="4" t="s">
        <v>29</v>
      </c>
      <c r="L15" s="4">
        <v>594.47</v>
      </c>
      <c r="M15" s="4">
        <v>594.47</v>
      </c>
      <c r="N15" s="4" t="s">
        <v>59</v>
      </c>
      <c r="O15" s="4" t="s">
        <v>58</v>
      </c>
      <c r="P15" s="4" t="s">
        <v>32</v>
      </c>
      <c r="Q15" s="4">
        <v>0</v>
      </c>
      <c r="R15" s="6">
        <v>44386</v>
      </c>
      <c r="S15" s="5">
        <v>44402</v>
      </c>
      <c r="T15" s="4" t="s">
        <v>33</v>
      </c>
      <c r="U15" s="4">
        <v>594.47</v>
      </c>
      <c r="V15" s="4">
        <v>0</v>
      </c>
      <c r="W15" s="4">
        <v>0</v>
      </c>
      <c r="X15" s="4">
        <v>2189336</v>
      </c>
    </row>
    <row r="16" s="4" customFormat="1" spans="1:23">
      <c r="A16" s="4">
        <v>15749026358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44386</v>
      </c>
      <c r="G16" s="5">
        <v>44387</v>
      </c>
      <c r="H16" s="4">
        <v>1</v>
      </c>
      <c r="I16" s="4">
        <v>1</v>
      </c>
      <c r="J16" s="4">
        <v>1</v>
      </c>
      <c r="K16" s="4" t="s">
        <v>29</v>
      </c>
      <c r="L16" s="4">
        <v>237.02</v>
      </c>
      <c r="M16" s="4">
        <v>237.02</v>
      </c>
      <c r="N16" s="4" t="s">
        <v>62</v>
      </c>
      <c r="O16" s="4" t="s">
        <v>58</v>
      </c>
      <c r="P16" s="4" t="s">
        <v>32</v>
      </c>
      <c r="Q16" s="4">
        <v>0</v>
      </c>
      <c r="R16" s="6">
        <v>44386</v>
      </c>
      <c r="S16" s="5">
        <v>44402</v>
      </c>
      <c r="T16" s="4" t="s">
        <v>33</v>
      </c>
      <c r="U16" s="4">
        <v>237.02</v>
      </c>
      <c r="V16" s="4">
        <v>0</v>
      </c>
      <c r="W16" s="4">
        <v>0</v>
      </c>
    </row>
    <row r="17" s="4" customFormat="1" spans="1:24">
      <c r="A17" s="4">
        <v>15698323345</v>
      </c>
      <c r="B17" s="4" t="s">
        <v>25</v>
      </c>
      <c r="C17" s="4" t="s">
        <v>26</v>
      </c>
      <c r="D17" s="4" t="s">
        <v>27</v>
      </c>
      <c r="E17" s="4" t="s">
        <v>47</v>
      </c>
      <c r="F17" s="5">
        <v>44387</v>
      </c>
      <c r="G17" s="5">
        <v>44388</v>
      </c>
      <c r="H17" s="4">
        <v>1</v>
      </c>
      <c r="I17" s="4">
        <v>1</v>
      </c>
      <c r="J17" s="4">
        <v>1</v>
      </c>
      <c r="K17" s="4" t="s">
        <v>29</v>
      </c>
      <c r="L17" s="4">
        <v>506.81</v>
      </c>
      <c r="M17" s="4">
        <v>506.81</v>
      </c>
      <c r="N17" s="4" t="s">
        <v>63</v>
      </c>
      <c r="O17" s="4" t="s">
        <v>64</v>
      </c>
      <c r="P17" s="4" t="s">
        <v>32</v>
      </c>
      <c r="Q17" s="4">
        <v>0</v>
      </c>
      <c r="R17" s="6">
        <v>44381</v>
      </c>
      <c r="S17" s="5">
        <v>44403</v>
      </c>
      <c r="T17" s="4" t="s">
        <v>33</v>
      </c>
      <c r="U17" s="4">
        <v>506.81</v>
      </c>
      <c r="V17" s="4">
        <v>0</v>
      </c>
      <c r="W17" s="4">
        <v>0</v>
      </c>
      <c r="X17" s="4">
        <v>2183507</v>
      </c>
    </row>
    <row r="18" s="4" customFormat="1" spans="1:24">
      <c r="A18" s="4">
        <v>15722671750</v>
      </c>
      <c r="B18" s="4" t="s">
        <v>25</v>
      </c>
      <c r="C18" s="4" t="s">
        <v>26</v>
      </c>
      <c r="D18" s="4" t="s">
        <v>65</v>
      </c>
      <c r="E18" s="4" t="s">
        <v>66</v>
      </c>
      <c r="F18" s="5">
        <v>44385</v>
      </c>
      <c r="G18" s="5">
        <v>44388</v>
      </c>
      <c r="H18" s="4">
        <v>1</v>
      </c>
      <c r="I18" s="4">
        <v>3</v>
      </c>
      <c r="J18" s="4">
        <v>3</v>
      </c>
      <c r="K18" s="4" t="s">
        <v>29</v>
      </c>
      <c r="L18" s="4">
        <v>3023.76</v>
      </c>
      <c r="M18" s="4">
        <v>3023.76</v>
      </c>
      <c r="N18" s="4" t="s">
        <v>67</v>
      </c>
      <c r="O18" s="4" t="s">
        <v>64</v>
      </c>
      <c r="P18" s="4" t="s">
        <v>32</v>
      </c>
      <c r="Q18" s="4">
        <v>0</v>
      </c>
      <c r="R18" s="6">
        <v>44384</v>
      </c>
      <c r="S18" s="5">
        <v>44403</v>
      </c>
      <c r="T18" s="4" t="s">
        <v>33</v>
      </c>
      <c r="U18" s="4">
        <v>3023.76</v>
      </c>
      <c r="V18" s="4">
        <v>0</v>
      </c>
      <c r="W18" s="4">
        <v>0</v>
      </c>
      <c r="X18" s="4">
        <v>2186514</v>
      </c>
    </row>
    <row r="19" s="4" customFormat="1" spans="1:24">
      <c r="A19" s="4">
        <v>15722689588</v>
      </c>
      <c r="B19" s="4" t="s">
        <v>25</v>
      </c>
      <c r="C19" s="4" t="s">
        <v>26</v>
      </c>
      <c r="D19" s="4" t="s">
        <v>65</v>
      </c>
      <c r="E19" s="4" t="s">
        <v>66</v>
      </c>
      <c r="F19" s="5">
        <v>44385</v>
      </c>
      <c r="G19" s="5">
        <v>44388</v>
      </c>
      <c r="H19" s="4">
        <v>1</v>
      </c>
      <c r="I19" s="4">
        <v>3</v>
      </c>
      <c r="J19" s="4">
        <v>3</v>
      </c>
      <c r="K19" s="4" t="s">
        <v>29</v>
      </c>
      <c r="L19" s="4">
        <v>3023.76</v>
      </c>
      <c r="M19" s="4">
        <v>3023.76</v>
      </c>
      <c r="N19" s="4" t="s">
        <v>68</v>
      </c>
      <c r="O19" s="4" t="s">
        <v>64</v>
      </c>
      <c r="P19" s="4" t="s">
        <v>32</v>
      </c>
      <c r="Q19" s="4">
        <v>0</v>
      </c>
      <c r="R19" s="6">
        <v>44384</v>
      </c>
      <c r="S19" s="5">
        <v>44403</v>
      </c>
      <c r="T19" s="4" t="s">
        <v>33</v>
      </c>
      <c r="U19" s="4">
        <v>3023.76</v>
      </c>
      <c r="V19" s="4">
        <v>0</v>
      </c>
      <c r="W19" s="4">
        <v>0</v>
      </c>
      <c r="X19" s="4">
        <v>2186518</v>
      </c>
    </row>
    <row r="20" s="4" customFormat="1" spans="1:23">
      <c r="A20" s="4">
        <v>15748362168</v>
      </c>
      <c r="B20" s="4" t="s">
        <v>25</v>
      </c>
      <c r="C20" s="4" t="s">
        <v>26</v>
      </c>
      <c r="D20" s="4" t="s">
        <v>27</v>
      </c>
      <c r="E20" s="4" t="s">
        <v>28</v>
      </c>
      <c r="F20" s="5">
        <v>44387</v>
      </c>
      <c r="G20" s="5">
        <v>44388</v>
      </c>
      <c r="H20" s="4">
        <v>1</v>
      </c>
      <c r="I20" s="4">
        <v>1</v>
      </c>
      <c r="J20" s="4">
        <v>1</v>
      </c>
      <c r="K20" s="4" t="s">
        <v>29</v>
      </c>
      <c r="L20" s="4">
        <v>594.47</v>
      </c>
      <c r="M20" s="4">
        <v>594.47</v>
      </c>
      <c r="N20" s="4" t="s">
        <v>69</v>
      </c>
      <c r="O20" s="4" t="s">
        <v>64</v>
      </c>
      <c r="P20" s="4" t="s">
        <v>32</v>
      </c>
      <c r="Q20" s="4">
        <v>0</v>
      </c>
      <c r="R20" s="6">
        <v>44386</v>
      </c>
      <c r="S20" s="5">
        <v>44403</v>
      </c>
      <c r="T20" s="4" t="s">
        <v>33</v>
      </c>
      <c r="U20" s="4">
        <v>594.47</v>
      </c>
      <c r="V20" s="4">
        <v>0</v>
      </c>
      <c r="W20" s="4">
        <v>0</v>
      </c>
    </row>
    <row r="21" s="4" customFormat="1" spans="1:23">
      <c r="A21" s="4">
        <v>15749371244</v>
      </c>
      <c r="B21" s="4" t="s">
        <v>25</v>
      </c>
      <c r="C21" s="4" t="s">
        <v>26</v>
      </c>
      <c r="D21" s="4" t="s">
        <v>27</v>
      </c>
      <c r="E21" s="4" t="s">
        <v>28</v>
      </c>
      <c r="F21" s="5">
        <v>44387</v>
      </c>
      <c r="G21" s="5">
        <v>44388</v>
      </c>
      <c r="H21" s="4">
        <v>3</v>
      </c>
      <c r="I21" s="4">
        <v>1</v>
      </c>
      <c r="J21" s="4">
        <v>3</v>
      </c>
      <c r="K21" s="4" t="s">
        <v>29</v>
      </c>
      <c r="L21" s="4">
        <v>1783.41</v>
      </c>
      <c r="M21" s="4">
        <v>1783.41</v>
      </c>
      <c r="N21" s="4" t="s">
        <v>70</v>
      </c>
      <c r="O21" s="4" t="s">
        <v>64</v>
      </c>
      <c r="P21" s="4" t="s">
        <v>32</v>
      </c>
      <c r="Q21" s="4">
        <v>0</v>
      </c>
      <c r="R21" s="6">
        <v>44386</v>
      </c>
      <c r="S21" s="5">
        <v>44403</v>
      </c>
      <c r="T21" s="4" t="s">
        <v>33</v>
      </c>
      <c r="U21" s="4">
        <v>1783.41</v>
      </c>
      <c r="V21" s="4">
        <v>0</v>
      </c>
      <c r="W21" s="4">
        <v>0</v>
      </c>
    </row>
    <row r="22" s="4" customFormat="1" spans="1:23">
      <c r="A22" s="4">
        <v>15757684405</v>
      </c>
      <c r="B22" s="4" t="s">
        <v>25</v>
      </c>
      <c r="C22" s="4" t="s">
        <v>26</v>
      </c>
      <c r="D22" s="4" t="s">
        <v>71</v>
      </c>
      <c r="E22" s="4" t="s">
        <v>72</v>
      </c>
      <c r="F22" s="5">
        <v>44387</v>
      </c>
      <c r="G22" s="5">
        <v>44388</v>
      </c>
      <c r="H22" s="4">
        <v>1</v>
      </c>
      <c r="I22" s="4">
        <v>1</v>
      </c>
      <c r="J22" s="4">
        <v>1</v>
      </c>
      <c r="K22" s="4" t="s">
        <v>29</v>
      </c>
      <c r="L22" s="4">
        <v>173.59</v>
      </c>
      <c r="M22" s="4">
        <v>173.59</v>
      </c>
      <c r="N22" s="4" t="s">
        <v>73</v>
      </c>
      <c r="O22" s="4" t="s">
        <v>64</v>
      </c>
      <c r="P22" s="4" t="s">
        <v>32</v>
      </c>
      <c r="Q22" s="4">
        <v>0</v>
      </c>
      <c r="R22" s="6">
        <v>44387</v>
      </c>
      <c r="S22" s="5">
        <v>44403</v>
      </c>
      <c r="T22" s="4" t="s">
        <v>33</v>
      </c>
      <c r="U22" s="4">
        <v>173.59</v>
      </c>
      <c r="V22" s="4">
        <v>0</v>
      </c>
      <c r="W22" s="4">
        <v>0</v>
      </c>
    </row>
    <row r="23" s="4" customFormat="1" spans="1:23">
      <c r="A23" s="4">
        <v>15757684405</v>
      </c>
      <c r="B23" s="4" t="s">
        <v>25</v>
      </c>
      <c r="C23" s="4" t="s">
        <v>49</v>
      </c>
      <c r="D23" s="4" t="s">
        <v>71</v>
      </c>
      <c r="E23" s="4" t="s">
        <v>72</v>
      </c>
      <c r="F23" s="5">
        <v>44387</v>
      </c>
      <c r="G23" s="5">
        <v>44388</v>
      </c>
      <c r="H23" s="4">
        <v>1</v>
      </c>
      <c r="I23" s="4">
        <v>1</v>
      </c>
      <c r="J23" s="4">
        <v>1</v>
      </c>
      <c r="K23" s="4" t="s">
        <v>29</v>
      </c>
      <c r="L23" s="4">
        <v>-173.59</v>
      </c>
      <c r="M23" s="4">
        <v>-173.59</v>
      </c>
      <c r="N23" s="4" t="s">
        <v>73</v>
      </c>
      <c r="O23" s="4" t="s">
        <v>64</v>
      </c>
      <c r="P23" s="4" t="s">
        <v>32</v>
      </c>
      <c r="Q23" s="4">
        <v>0</v>
      </c>
      <c r="R23" s="6">
        <v>44387</v>
      </c>
      <c r="S23" s="5">
        <v>44403</v>
      </c>
      <c r="T23" s="4" t="s">
        <v>33</v>
      </c>
      <c r="U23" s="4">
        <v>-173.59</v>
      </c>
      <c r="V23" s="4">
        <v>0</v>
      </c>
      <c r="W23" s="4">
        <v>0</v>
      </c>
    </row>
    <row r="24" s="4" customFormat="1" spans="1:24">
      <c r="A24" s="4">
        <v>15758654047</v>
      </c>
      <c r="B24" s="4" t="s">
        <v>25</v>
      </c>
      <c r="C24" s="4" t="s">
        <v>26</v>
      </c>
      <c r="D24" s="4" t="s">
        <v>74</v>
      </c>
      <c r="E24" s="4" t="s">
        <v>75</v>
      </c>
      <c r="F24" s="5">
        <v>44387</v>
      </c>
      <c r="G24" s="5">
        <v>44388</v>
      </c>
      <c r="H24" s="4">
        <v>1</v>
      </c>
      <c r="I24" s="4">
        <v>1</v>
      </c>
      <c r="J24" s="4">
        <v>1</v>
      </c>
      <c r="K24" s="4" t="s">
        <v>29</v>
      </c>
      <c r="L24" s="4">
        <v>447.33</v>
      </c>
      <c r="M24" s="4">
        <v>447.33</v>
      </c>
      <c r="N24" s="4" t="s">
        <v>76</v>
      </c>
      <c r="O24" s="4" t="s">
        <v>64</v>
      </c>
      <c r="P24" s="4" t="s">
        <v>32</v>
      </c>
      <c r="Q24" s="4">
        <v>0</v>
      </c>
      <c r="R24" s="6">
        <v>44387</v>
      </c>
      <c r="S24" s="5">
        <v>44403</v>
      </c>
      <c r="T24" s="4" t="s">
        <v>33</v>
      </c>
      <c r="U24" s="4">
        <v>447.33</v>
      </c>
      <c r="V24" s="4">
        <v>0</v>
      </c>
      <c r="W24" s="4">
        <v>0</v>
      </c>
      <c r="X24" s="4">
        <v>2191945</v>
      </c>
    </row>
    <row r="25" s="4" customFormat="1" spans="1:24">
      <c r="A25" s="4">
        <v>15759316491</v>
      </c>
      <c r="B25" s="4" t="s">
        <v>25</v>
      </c>
      <c r="C25" s="4" t="s">
        <v>26</v>
      </c>
      <c r="D25" s="4" t="s">
        <v>77</v>
      </c>
      <c r="E25" s="4" t="s">
        <v>78</v>
      </c>
      <c r="F25" s="5">
        <v>44387</v>
      </c>
      <c r="G25" s="5">
        <v>44388</v>
      </c>
      <c r="H25" s="4">
        <v>1</v>
      </c>
      <c r="I25" s="4">
        <v>1</v>
      </c>
      <c r="J25" s="4">
        <v>1</v>
      </c>
      <c r="K25" s="4" t="s">
        <v>29</v>
      </c>
      <c r="L25" s="4">
        <v>507.07</v>
      </c>
      <c r="M25" s="4">
        <v>507.07</v>
      </c>
      <c r="N25" s="4" t="s">
        <v>79</v>
      </c>
      <c r="O25" s="4" t="s">
        <v>64</v>
      </c>
      <c r="P25" s="4" t="s">
        <v>32</v>
      </c>
      <c r="Q25" s="4">
        <v>0</v>
      </c>
      <c r="R25" s="6">
        <v>44387</v>
      </c>
      <c r="S25" s="5">
        <v>44403</v>
      </c>
      <c r="T25" s="4" t="s">
        <v>33</v>
      </c>
      <c r="U25" s="4">
        <v>507.07</v>
      </c>
      <c r="V25" s="4">
        <v>0</v>
      </c>
      <c r="W25" s="4">
        <v>0</v>
      </c>
      <c r="X25" s="4">
        <v>2192053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8" sqref="A28:C30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4">
        <v>15723519903</v>
      </c>
      <c r="B2" s="5">
        <v>44385</v>
      </c>
      <c r="C2" s="5">
        <v>44386</v>
      </c>
      <c r="D2" s="4">
        <v>630.85</v>
      </c>
      <c r="E2" s="4" t="str">
        <f>VLOOKUP(A2,HOP!A:L,12,0)</f>
        <v>630.85</v>
      </c>
      <c r="F2" s="4" t="str">
        <f>VLOOKUP(A2,HOP!A:C,3,0)</f>
        <v>2186703</v>
      </c>
      <c r="G2" s="4">
        <f>D2-E2</f>
        <v>0</v>
      </c>
      <c r="H2" s="4" t="str">
        <f>$H$1&amp;F2</f>
        <v>，2186703</v>
      </c>
      <c r="I2" s="4" t="str">
        <f>VLOOKUP(A2,HOP!A:T,20,0)</f>
        <v>直连</v>
      </c>
    </row>
    <row r="3" s="4" customFormat="1" spans="1:9">
      <c r="A3" s="4">
        <v>15728436752</v>
      </c>
      <c r="B3" s="5">
        <v>44385</v>
      </c>
      <c r="C3" s="5">
        <v>44386</v>
      </c>
      <c r="D3" s="4">
        <v>590.65</v>
      </c>
      <c r="E3" s="4" t="str">
        <f>VLOOKUP(A3,HOP!A:L,12,0)</f>
        <v>590.65</v>
      </c>
      <c r="F3" s="4" t="str">
        <f>VLOOKUP(A3,HOP!A:C,3,0)</f>
        <v>2187088</v>
      </c>
      <c r="G3" s="4">
        <f>D3-E3</f>
        <v>0</v>
      </c>
      <c r="H3" s="4" t="str">
        <f>$H$1&amp;F3</f>
        <v>，2187088</v>
      </c>
      <c r="I3" s="4" t="str">
        <f>VLOOKUP(A3,HOP!A:T,20,0)</f>
        <v>直连</v>
      </c>
    </row>
    <row r="4" s="4" customFormat="1" spans="1:9">
      <c r="A4" s="4">
        <v>15734395451</v>
      </c>
      <c r="B4" s="5">
        <v>44385</v>
      </c>
      <c r="C4" s="5">
        <v>44386</v>
      </c>
      <c r="D4" s="4">
        <v>1034.76</v>
      </c>
      <c r="E4" s="4" t="str">
        <f>VLOOKUP(A4,HOP!A:L,12,0)</f>
        <v>1034.76</v>
      </c>
      <c r="F4" s="4" t="str">
        <f>VLOOKUP(A4,HOP!A:C,3,0)</f>
        <v>2187922</v>
      </c>
      <c r="G4" s="4">
        <f>D4-E4</f>
        <v>0</v>
      </c>
      <c r="H4" s="4" t="str">
        <f>$H$1&amp;F4</f>
        <v>，2187922</v>
      </c>
      <c r="I4" s="4" t="str">
        <f>VLOOKUP(A4,HOP!A:T,20,0)</f>
        <v>直连</v>
      </c>
    </row>
    <row r="5" s="4" customFormat="1" spans="1:9">
      <c r="A5" s="4">
        <v>15734568914</v>
      </c>
      <c r="B5" s="5">
        <v>44385</v>
      </c>
      <c r="C5" s="5">
        <v>44386</v>
      </c>
      <c r="D5" s="4">
        <v>1034.76</v>
      </c>
      <c r="E5" s="4" t="str">
        <f>VLOOKUP(A5,HOP!A:L,12,0)</f>
        <v>1034.76</v>
      </c>
      <c r="F5" s="4" t="str">
        <f>VLOOKUP(A5,HOP!A:C,3,0)</f>
        <v>2187960</v>
      </c>
      <c r="G5" s="4">
        <f>D5-E5</f>
        <v>0</v>
      </c>
      <c r="H5" s="4" t="str">
        <f>$H$1&amp;F5</f>
        <v>，2187960</v>
      </c>
      <c r="I5" s="4" t="str">
        <f>VLOOKUP(A5,HOP!A:T,20,0)</f>
        <v>直连</v>
      </c>
    </row>
    <row r="6" s="4" customFormat="1" spans="1:9">
      <c r="A6" s="4">
        <v>15734636860</v>
      </c>
      <c r="B6" s="5">
        <v>44385</v>
      </c>
      <c r="C6" s="5">
        <v>44386</v>
      </c>
      <c r="D6" s="4">
        <v>650.99</v>
      </c>
      <c r="E6" s="4" t="str">
        <f>VLOOKUP(A6,HOP!A:L,12,0)</f>
        <v>650.99</v>
      </c>
      <c r="F6" s="4" t="str">
        <f>VLOOKUP(A6,HOP!A:C,3,0)</f>
        <v>2187969</v>
      </c>
      <c r="G6" s="4">
        <f>D6-E6</f>
        <v>0</v>
      </c>
      <c r="H6" s="4" t="str">
        <f>$H$1&amp;F6</f>
        <v>，2187969</v>
      </c>
      <c r="I6" s="4" t="str">
        <f>VLOOKUP(A6,HOP!A:T,20,0)</f>
        <v>直连</v>
      </c>
    </row>
    <row r="7" s="4" customFormat="1" spans="1:9">
      <c r="A7" s="4">
        <v>15734934801</v>
      </c>
      <c r="B7" s="5">
        <v>44385</v>
      </c>
      <c r="C7" s="5">
        <v>44386</v>
      </c>
      <c r="D7" s="4">
        <v>1247.47</v>
      </c>
      <c r="E7" s="4" t="str">
        <f>VLOOKUP(A7,HOP!A:L,12,0)</f>
        <v>1247.47</v>
      </c>
      <c r="F7" s="4" t="str">
        <f>VLOOKUP(A7,HOP!A:C,3,0)</f>
        <v>2188025</v>
      </c>
      <c r="G7" s="4">
        <f>D7-E7</f>
        <v>0</v>
      </c>
      <c r="H7" s="4" t="str">
        <f>$H$1&amp;F7</f>
        <v>，2188025</v>
      </c>
      <c r="I7" s="4" t="str">
        <f>VLOOKUP(A7,HOP!A:T,20,0)</f>
        <v>直连</v>
      </c>
    </row>
    <row r="8" s="4" customFormat="1" spans="1:9">
      <c r="A8" s="4">
        <v>15734950943</v>
      </c>
      <c r="B8" s="5">
        <v>44385</v>
      </c>
      <c r="C8" s="5">
        <v>44386</v>
      </c>
      <c r="D8" s="4">
        <v>1247.47</v>
      </c>
      <c r="E8" s="4" t="str">
        <f>VLOOKUP(A8,HOP!A:L,12,0)</f>
        <v>1247.47</v>
      </c>
      <c r="F8" s="4" t="str">
        <f>VLOOKUP(A8,HOP!A:C,3,0)</f>
        <v>2188030</v>
      </c>
      <c r="G8" s="4">
        <f>D8-E8</f>
        <v>0</v>
      </c>
      <c r="H8" s="4" t="str">
        <f>$H$1&amp;F8</f>
        <v>，2188030</v>
      </c>
      <c r="I8" s="4" t="str">
        <f>VLOOKUP(A8,HOP!A:T,20,0)</f>
        <v>直连</v>
      </c>
    </row>
    <row r="9" s="4" customFormat="1" hidden="1" spans="1:9">
      <c r="A9" s="4">
        <v>15735251161</v>
      </c>
      <c r="B9" s="5">
        <v>44385</v>
      </c>
      <c r="C9" s="5">
        <v>44386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15736007797</v>
      </c>
      <c r="B10" s="5">
        <v>44385</v>
      </c>
      <c r="C10" s="5">
        <v>44386</v>
      </c>
      <c r="D10" s="4">
        <v>1247.47</v>
      </c>
      <c r="E10" s="4" t="str">
        <f>VLOOKUP(A10,HOP!A:L,12,0)</f>
        <v>1247.47</v>
      </c>
      <c r="F10" s="4" t="str">
        <f>VLOOKUP(A10,HOP!A:C,3,0)</f>
        <v>2188292</v>
      </c>
      <c r="G10" s="4">
        <f t="shared" ref="G10:G24" si="0">D10-E10</f>
        <v>0</v>
      </c>
      <c r="H10" s="4" t="str">
        <f t="shared" ref="H10:H24" si="1">$H$1&amp;F10</f>
        <v>，2188292</v>
      </c>
      <c r="I10" s="4" t="str">
        <f>VLOOKUP(A10,HOP!A:T,20,0)</f>
        <v>直连</v>
      </c>
    </row>
    <row r="11" s="4" customFormat="1" spans="1:9">
      <c r="A11" s="4">
        <v>15736039222</v>
      </c>
      <c r="B11" s="5">
        <v>44385</v>
      </c>
      <c r="C11" s="5">
        <v>44386</v>
      </c>
      <c r="D11" s="4">
        <v>540.82</v>
      </c>
      <c r="E11" s="4" t="str">
        <f>VLOOKUP(A11,HOP!A:L,12,0)</f>
        <v>540.82</v>
      </c>
      <c r="F11" s="4" t="str">
        <f>VLOOKUP(A11,HOP!A:C,3,0)</f>
        <v>2188297</v>
      </c>
      <c r="G11" s="4">
        <f t="shared" si="0"/>
        <v>0</v>
      </c>
      <c r="H11" s="4" t="str">
        <f t="shared" si="1"/>
        <v>，2188297</v>
      </c>
      <c r="I11" s="4" t="str">
        <f>VLOOKUP(A11,HOP!A:T,20,0)</f>
        <v>直连</v>
      </c>
    </row>
    <row r="12" s="4" customFormat="1" spans="1:9">
      <c r="A12" s="4">
        <v>15736873693</v>
      </c>
      <c r="B12" s="5">
        <v>44385</v>
      </c>
      <c r="C12" s="5">
        <v>44386</v>
      </c>
      <c r="D12" s="4">
        <v>198.44</v>
      </c>
      <c r="E12" s="4" t="str">
        <f>VLOOKUP(A12,HOP!A:L,12,0)</f>
        <v>198.44</v>
      </c>
      <c r="F12" s="4" t="str">
        <f>VLOOKUP(A12,HOP!A:C,3,0)</f>
        <v>2188516</v>
      </c>
      <c r="G12" s="4">
        <f t="shared" si="0"/>
        <v>0</v>
      </c>
      <c r="H12" s="4" t="str">
        <f t="shared" si="1"/>
        <v>，2188516</v>
      </c>
      <c r="I12" s="4" t="str">
        <f>VLOOKUP(A12,HOP!A:T,20,0)</f>
        <v>直连</v>
      </c>
    </row>
    <row r="13" s="4" customFormat="1" spans="1:9">
      <c r="A13" s="4">
        <v>15719367760</v>
      </c>
      <c r="B13" s="5">
        <v>44386</v>
      </c>
      <c r="C13" s="5">
        <v>44387</v>
      </c>
      <c r="D13" s="4">
        <v>525.49</v>
      </c>
      <c r="E13" s="4" t="str">
        <f>VLOOKUP(A13,HOP!A:L,12,0)</f>
        <v>525.49</v>
      </c>
      <c r="F13" s="4" t="str">
        <f>VLOOKUP(A13,HOP!A:C,3,0)</f>
        <v>2185841</v>
      </c>
      <c r="G13" s="4">
        <f t="shared" si="0"/>
        <v>0</v>
      </c>
      <c r="H13" s="4" t="str">
        <f t="shared" si="1"/>
        <v>，2185841</v>
      </c>
      <c r="I13" s="4" t="str">
        <f>VLOOKUP(A13,HOP!A:T,20,0)</f>
        <v>直连</v>
      </c>
    </row>
    <row r="14" s="4" customFormat="1" spans="1:9">
      <c r="A14" s="4">
        <v>15742132500</v>
      </c>
      <c r="B14" s="5">
        <v>44386</v>
      </c>
      <c r="C14" s="5">
        <v>44387</v>
      </c>
      <c r="D14" s="4">
        <v>594.47</v>
      </c>
      <c r="E14" s="4" t="str">
        <f>VLOOKUP(A14,HOP!A:L,12,0)</f>
        <v>594.47</v>
      </c>
      <c r="F14" s="4" t="str">
        <f>VLOOKUP(A14,HOP!A:C,3,0)</f>
        <v>2189336</v>
      </c>
      <c r="G14" s="4">
        <f t="shared" si="0"/>
        <v>0</v>
      </c>
      <c r="H14" s="4" t="str">
        <f t="shared" si="1"/>
        <v>，2189336</v>
      </c>
      <c r="I14" s="4" t="str">
        <f>VLOOKUP(A14,HOP!A:T,20,0)</f>
        <v>直连</v>
      </c>
    </row>
    <row r="15" s="4" customFormat="1" spans="1:9">
      <c r="A15" s="4">
        <v>15749026358</v>
      </c>
      <c r="B15" s="5">
        <v>44386</v>
      </c>
      <c r="C15" s="5">
        <v>44387</v>
      </c>
      <c r="D15" s="4">
        <v>237.02</v>
      </c>
      <c r="E15" s="4" t="str">
        <f>VLOOKUP(A15,HOP!A:L,12,0)</f>
        <v>237.02</v>
      </c>
      <c r="F15" s="4" t="str">
        <f>VLOOKUP(A15,HOP!A:C,3,0)</f>
        <v>2190615</v>
      </c>
      <c r="G15" s="4">
        <f t="shared" si="0"/>
        <v>0</v>
      </c>
      <c r="H15" s="4" t="str">
        <f t="shared" si="1"/>
        <v>，2190615</v>
      </c>
      <c r="I15" s="4" t="str">
        <f>VLOOKUP(A15,HOP!A:T,20,0)</f>
        <v>直连</v>
      </c>
    </row>
    <row r="16" s="4" customFormat="1" spans="1:9">
      <c r="A16" s="4">
        <v>15698323345</v>
      </c>
      <c r="B16" s="5">
        <v>44387</v>
      </c>
      <c r="C16" s="5">
        <v>44388</v>
      </c>
      <c r="D16" s="4">
        <v>506.81</v>
      </c>
      <c r="E16" s="4" t="str">
        <f>VLOOKUP(A16,HOP!A:L,12,0)</f>
        <v>506.81</v>
      </c>
      <c r="F16" s="4" t="str">
        <f>VLOOKUP(A16,HOP!A:C,3,0)</f>
        <v>2183507</v>
      </c>
      <c r="G16" s="4">
        <f t="shared" si="0"/>
        <v>0</v>
      </c>
      <c r="H16" s="4" t="str">
        <f t="shared" si="1"/>
        <v>，2183507</v>
      </c>
      <c r="I16" s="4" t="str">
        <f>VLOOKUP(A16,HOP!A:T,20,0)</f>
        <v>直连</v>
      </c>
    </row>
    <row r="17" s="4" customFormat="1" spans="1:9">
      <c r="A17" s="4">
        <v>15722671750</v>
      </c>
      <c r="B17" s="5">
        <v>44385</v>
      </c>
      <c r="C17" s="5">
        <v>44388</v>
      </c>
      <c r="D17" s="4">
        <v>3023.76</v>
      </c>
      <c r="E17" s="4" t="str">
        <f>VLOOKUP(A17,HOP!A:L,12,0)</f>
        <v>3023.76</v>
      </c>
      <c r="F17" s="4" t="str">
        <f>VLOOKUP(A17,HOP!A:C,3,0)</f>
        <v>2186514</v>
      </c>
      <c r="G17" s="4">
        <f t="shared" si="0"/>
        <v>0</v>
      </c>
      <c r="H17" s="4" t="str">
        <f t="shared" si="1"/>
        <v>，2186514</v>
      </c>
      <c r="I17" s="4" t="str">
        <f>VLOOKUP(A17,HOP!A:T,20,0)</f>
        <v>直连</v>
      </c>
    </row>
    <row r="18" s="4" customFormat="1" spans="1:9">
      <c r="A18" s="4">
        <v>15722689588</v>
      </c>
      <c r="B18" s="5">
        <v>44385</v>
      </c>
      <c r="C18" s="5">
        <v>44388</v>
      </c>
      <c r="D18" s="4">
        <v>3023.76</v>
      </c>
      <c r="E18" s="4" t="str">
        <f>VLOOKUP(A18,HOP!A:L,12,0)</f>
        <v>3023.76</v>
      </c>
      <c r="F18" s="4" t="str">
        <f>VLOOKUP(A18,HOP!A:C,3,0)</f>
        <v>2186518</v>
      </c>
      <c r="G18" s="4">
        <f t="shared" si="0"/>
        <v>0</v>
      </c>
      <c r="H18" s="4" t="str">
        <f t="shared" si="1"/>
        <v>，2186518</v>
      </c>
      <c r="I18" s="4" t="str">
        <f>VLOOKUP(A18,HOP!A:T,20,0)</f>
        <v>直连</v>
      </c>
    </row>
    <row r="19" s="4" customFormat="1" spans="1:9">
      <c r="A19" s="4">
        <v>15748362168</v>
      </c>
      <c r="B19" s="5">
        <v>44387</v>
      </c>
      <c r="C19" s="5">
        <v>44388</v>
      </c>
      <c r="D19" s="4">
        <v>594.47</v>
      </c>
      <c r="E19" s="4" t="str">
        <f>VLOOKUP(A19,HOP!A:L,12,0)</f>
        <v>594.47</v>
      </c>
      <c r="F19" s="4" t="str">
        <f>VLOOKUP(A19,HOP!A:C,3,0)</f>
        <v>2190373</v>
      </c>
      <c r="G19" s="4">
        <f t="shared" si="0"/>
        <v>0</v>
      </c>
      <c r="H19" s="4" t="str">
        <f t="shared" si="1"/>
        <v>，2190373</v>
      </c>
      <c r="I19" s="4" t="str">
        <f>VLOOKUP(A19,HOP!A:T,20,0)</f>
        <v>直连</v>
      </c>
    </row>
    <row r="20" s="4" customFormat="1" spans="1:9">
      <c r="A20" s="4">
        <v>15749371244</v>
      </c>
      <c r="B20" s="5">
        <v>44387</v>
      </c>
      <c r="C20" s="5">
        <v>44388</v>
      </c>
      <c r="D20" s="4">
        <v>1783.41</v>
      </c>
      <c r="E20" s="4" t="str">
        <f>VLOOKUP(A20,HOP!A:L,12,0)</f>
        <v>1783.41</v>
      </c>
      <c r="F20" s="4" t="str">
        <f>VLOOKUP(A20,HOP!A:C,3,0)</f>
        <v>2190697</v>
      </c>
      <c r="G20" s="4">
        <f t="shared" si="0"/>
        <v>0</v>
      </c>
      <c r="H20" s="4" t="str">
        <f t="shared" si="1"/>
        <v>，2190697</v>
      </c>
      <c r="I20" s="4" t="str">
        <f>VLOOKUP(A20,HOP!A:T,20,0)</f>
        <v>直连</v>
      </c>
    </row>
    <row r="21" s="4" customFormat="1" hidden="1" spans="1:9">
      <c r="A21" s="4">
        <v>15757684405</v>
      </c>
      <c r="B21" s="5">
        <v>44387</v>
      </c>
      <c r="C21" s="5">
        <v>44388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15758654047</v>
      </c>
      <c r="B22" s="5">
        <v>44387</v>
      </c>
      <c r="C22" s="5">
        <v>44388</v>
      </c>
      <c r="D22" s="4">
        <v>447.33</v>
      </c>
      <c r="E22" s="4" t="str">
        <f>VLOOKUP(A22,HOP!A:L,12,0)</f>
        <v>447.33</v>
      </c>
      <c r="F22" s="4" t="str">
        <f>VLOOKUP(A22,HOP!A:C,3,0)</f>
        <v>2191945</v>
      </c>
      <c r="G22" s="4">
        <f>D22-E22</f>
        <v>0</v>
      </c>
      <c r="H22" s="4" t="str">
        <f>$H$1&amp;F22</f>
        <v>，2191945</v>
      </c>
      <c r="I22" s="4" t="str">
        <f>VLOOKUP(A22,HOP!A:T,20,0)</f>
        <v>直连</v>
      </c>
    </row>
    <row r="23" s="4" customFormat="1" spans="1:9">
      <c r="A23" s="4">
        <v>15759316491</v>
      </c>
      <c r="B23" s="5">
        <v>44387</v>
      </c>
      <c r="C23" s="5">
        <v>44388</v>
      </c>
      <c r="D23" s="4">
        <v>507.07</v>
      </c>
      <c r="E23" s="4" t="str">
        <f>VLOOKUP(A23,HOP!A:L,12,0)</f>
        <v>507.07</v>
      </c>
      <c r="F23" s="4" t="str">
        <f>VLOOKUP(A23,HOP!A:C,3,0)</f>
        <v>2192053</v>
      </c>
      <c r="G23" s="4">
        <f>D23-E23</f>
        <v>0</v>
      </c>
      <c r="H23" s="4" t="str">
        <f>$H$1&amp;F23</f>
        <v>，2192053</v>
      </c>
      <c r="I23" s="4" t="str">
        <f>VLOOKUP(A23,HOP!A:T,20,0)</f>
        <v>直连</v>
      </c>
    </row>
    <row r="25" spans="4:4">
      <c r="D25" s="4">
        <f>SUM(D2:D24)</f>
        <v>19667.27</v>
      </c>
    </row>
    <row r="28" spans="1:1">
      <c r="A28" s="4" t="s">
        <v>81</v>
      </c>
    </row>
    <row r="29" spans="1:1">
      <c r="A29" s="4" t="s">
        <v>82</v>
      </c>
    </row>
    <row r="30" spans="1:1">
      <c r="A30" s="4" t="s">
        <v>83</v>
      </c>
    </row>
  </sheetData>
  <autoFilter ref="A1:XFD25">
    <filterColumn colId="3">
      <filters blank="1">
        <filter val="1783.41"/>
        <filter val="1247.47"/>
        <filter val="650.99"/>
        <filter val="590.65"/>
        <filter val="1034.76"/>
        <filter val="3023.76"/>
        <filter val="19667.27"/>
        <filter val="447.33"/>
        <filter val="506.81"/>
        <filter val="237.02"/>
        <filter val="540.82"/>
        <filter val="198.44"/>
        <filter val="630.85"/>
        <filter val="507.07"/>
        <filter val="594.47"/>
        <filter val="525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15759316491</v>
      </c>
      <c r="B2" s="1" t="s">
        <v>101</v>
      </c>
      <c r="C2" s="1" t="s">
        <v>102</v>
      </c>
      <c r="D2" s="1" t="s">
        <v>103</v>
      </c>
      <c r="E2" s="1" t="s">
        <v>79</v>
      </c>
      <c r="F2" s="1" t="s">
        <v>101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15758654047</v>
      </c>
      <c r="B3" s="1" t="s">
        <v>101</v>
      </c>
      <c r="C3" s="1" t="s">
        <v>115</v>
      </c>
      <c r="D3" s="1" t="s">
        <v>116</v>
      </c>
      <c r="E3" s="1" t="s">
        <v>76</v>
      </c>
      <c r="F3" s="1" t="s">
        <v>101</v>
      </c>
      <c r="G3" s="1" t="s">
        <v>104</v>
      </c>
      <c r="H3" s="1" t="s">
        <v>105</v>
      </c>
      <c r="I3" s="1" t="s">
        <v>117</v>
      </c>
      <c r="J3" s="1" t="s">
        <v>107</v>
      </c>
      <c r="K3" s="1" t="s">
        <v>117</v>
      </c>
      <c r="L3" s="1" t="s">
        <v>117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118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15749371244</v>
      </c>
      <c r="B4" s="1" t="s">
        <v>119</v>
      </c>
      <c r="C4" s="1" t="s">
        <v>120</v>
      </c>
      <c r="D4" s="1" t="s">
        <v>121</v>
      </c>
      <c r="E4" s="1" t="s">
        <v>70</v>
      </c>
      <c r="F4" s="1" t="s">
        <v>101</v>
      </c>
      <c r="G4" s="1" t="s">
        <v>104</v>
      </c>
      <c r="H4" s="1" t="s">
        <v>105</v>
      </c>
      <c r="I4" s="1" t="s">
        <v>122</v>
      </c>
      <c r="J4" s="1" t="s">
        <v>107</v>
      </c>
      <c r="K4" s="1" t="s">
        <v>122</v>
      </c>
      <c r="L4" s="1" t="s">
        <v>122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123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15749026358</v>
      </c>
      <c r="B5" s="1" t="s">
        <v>119</v>
      </c>
      <c r="C5" s="1" t="s">
        <v>124</v>
      </c>
      <c r="D5" s="1" t="s">
        <v>125</v>
      </c>
      <c r="E5" s="1" t="s">
        <v>126</v>
      </c>
      <c r="F5" s="1" t="s">
        <v>119</v>
      </c>
      <c r="G5" s="1" t="s">
        <v>101</v>
      </c>
      <c r="H5" s="1" t="s">
        <v>105</v>
      </c>
      <c r="I5" s="1" t="s">
        <v>127</v>
      </c>
      <c r="J5" s="1" t="s">
        <v>107</v>
      </c>
      <c r="K5" s="1" t="s">
        <v>127</v>
      </c>
      <c r="L5" s="1" t="s">
        <v>127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128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15748362168</v>
      </c>
      <c r="B6" s="1" t="s">
        <v>119</v>
      </c>
      <c r="C6" s="1" t="s">
        <v>129</v>
      </c>
      <c r="D6" s="1" t="s">
        <v>121</v>
      </c>
      <c r="E6" s="1" t="s">
        <v>69</v>
      </c>
      <c r="F6" s="1" t="s">
        <v>101</v>
      </c>
      <c r="G6" s="1" t="s">
        <v>104</v>
      </c>
      <c r="H6" s="1" t="s">
        <v>105</v>
      </c>
      <c r="I6" s="1" t="s">
        <v>130</v>
      </c>
      <c r="J6" s="1" t="s">
        <v>107</v>
      </c>
      <c r="K6" s="1" t="s">
        <v>130</v>
      </c>
      <c r="L6" s="1" t="s">
        <v>130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131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15742132500</v>
      </c>
      <c r="B7" s="1" t="s">
        <v>119</v>
      </c>
      <c r="C7" s="1" t="s">
        <v>132</v>
      </c>
      <c r="D7" s="1" t="s">
        <v>121</v>
      </c>
      <c r="E7" s="1" t="s">
        <v>59</v>
      </c>
      <c r="F7" s="1" t="s">
        <v>119</v>
      </c>
      <c r="G7" s="1" t="s">
        <v>101</v>
      </c>
      <c r="H7" s="1" t="s">
        <v>105</v>
      </c>
      <c r="I7" s="1" t="s">
        <v>130</v>
      </c>
      <c r="J7" s="1" t="s">
        <v>107</v>
      </c>
      <c r="K7" s="1" t="s">
        <v>130</v>
      </c>
      <c r="L7" s="1" t="s">
        <v>130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133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15736873693</v>
      </c>
      <c r="B8" s="1" t="s">
        <v>134</v>
      </c>
      <c r="C8" s="1" t="s">
        <v>135</v>
      </c>
      <c r="D8" s="1" t="s">
        <v>136</v>
      </c>
      <c r="E8" s="1" t="s">
        <v>54</v>
      </c>
      <c r="F8" s="1" t="s">
        <v>134</v>
      </c>
      <c r="G8" s="1" t="s">
        <v>119</v>
      </c>
      <c r="H8" s="1" t="s">
        <v>105</v>
      </c>
      <c r="I8" s="1" t="s">
        <v>137</v>
      </c>
      <c r="J8" s="1" t="s">
        <v>107</v>
      </c>
      <c r="K8" s="1" t="s">
        <v>137</v>
      </c>
      <c r="L8" s="1" t="s">
        <v>137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138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15736039222</v>
      </c>
      <c r="B9" s="1" t="s">
        <v>134</v>
      </c>
      <c r="C9" s="1" t="s">
        <v>139</v>
      </c>
      <c r="D9" s="1" t="s">
        <v>121</v>
      </c>
      <c r="E9" s="1" t="s">
        <v>51</v>
      </c>
      <c r="F9" s="1" t="s">
        <v>134</v>
      </c>
      <c r="G9" s="1" t="s">
        <v>119</v>
      </c>
      <c r="H9" s="1" t="s">
        <v>105</v>
      </c>
      <c r="I9" s="1" t="s">
        <v>140</v>
      </c>
      <c r="J9" s="1" t="s">
        <v>107</v>
      </c>
      <c r="K9" s="1" t="s">
        <v>140</v>
      </c>
      <c r="L9" s="1" t="s">
        <v>140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141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15736007797</v>
      </c>
      <c r="B10" s="1" t="s">
        <v>134</v>
      </c>
      <c r="C10" s="1" t="s">
        <v>142</v>
      </c>
      <c r="D10" s="1" t="s">
        <v>143</v>
      </c>
      <c r="E10" s="1" t="s">
        <v>50</v>
      </c>
      <c r="F10" s="1" t="s">
        <v>134</v>
      </c>
      <c r="G10" s="1" t="s">
        <v>119</v>
      </c>
      <c r="H10" s="1" t="s">
        <v>105</v>
      </c>
      <c r="I10" s="1" t="s">
        <v>144</v>
      </c>
      <c r="J10" s="1" t="s">
        <v>107</v>
      </c>
      <c r="K10" s="1" t="s">
        <v>144</v>
      </c>
      <c r="L10" s="1" t="s">
        <v>144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145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15734950943</v>
      </c>
      <c r="B11" s="1" t="s">
        <v>134</v>
      </c>
      <c r="C11" s="1" t="s">
        <v>146</v>
      </c>
      <c r="D11" s="1" t="s">
        <v>143</v>
      </c>
      <c r="E11" s="1" t="s">
        <v>45</v>
      </c>
      <c r="F11" s="1" t="s">
        <v>134</v>
      </c>
      <c r="G11" s="1" t="s">
        <v>119</v>
      </c>
      <c r="H11" s="1" t="s">
        <v>105</v>
      </c>
      <c r="I11" s="1" t="s">
        <v>144</v>
      </c>
      <c r="J11" s="1" t="s">
        <v>107</v>
      </c>
      <c r="K11" s="1" t="s">
        <v>144</v>
      </c>
      <c r="L11" s="1" t="s">
        <v>144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147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15734934801</v>
      </c>
      <c r="B12" s="1" t="s">
        <v>134</v>
      </c>
      <c r="C12" s="1" t="s">
        <v>148</v>
      </c>
      <c r="D12" s="1" t="s">
        <v>143</v>
      </c>
      <c r="E12" s="1" t="s">
        <v>44</v>
      </c>
      <c r="F12" s="1" t="s">
        <v>134</v>
      </c>
      <c r="G12" s="1" t="s">
        <v>119</v>
      </c>
      <c r="H12" s="1" t="s">
        <v>105</v>
      </c>
      <c r="I12" s="1" t="s">
        <v>144</v>
      </c>
      <c r="J12" s="1" t="s">
        <v>107</v>
      </c>
      <c r="K12" s="1" t="s">
        <v>144</v>
      </c>
      <c r="L12" s="1" t="s">
        <v>144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149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15734636860</v>
      </c>
      <c r="B13" s="1" t="s">
        <v>134</v>
      </c>
      <c r="C13" s="1" t="s">
        <v>150</v>
      </c>
      <c r="D13" s="1" t="s">
        <v>151</v>
      </c>
      <c r="E13" s="1" t="s">
        <v>43</v>
      </c>
      <c r="F13" s="1" t="s">
        <v>134</v>
      </c>
      <c r="G13" s="1" t="s">
        <v>119</v>
      </c>
      <c r="H13" s="1" t="s">
        <v>105</v>
      </c>
      <c r="I13" s="1" t="s">
        <v>152</v>
      </c>
      <c r="J13" s="1" t="s">
        <v>107</v>
      </c>
      <c r="K13" s="1" t="s">
        <v>152</v>
      </c>
      <c r="L13" s="1" t="s">
        <v>152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153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15734568914</v>
      </c>
      <c r="B14" s="1" t="s">
        <v>134</v>
      </c>
      <c r="C14" s="1" t="s">
        <v>154</v>
      </c>
      <c r="D14" s="1" t="s">
        <v>143</v>
      </c>
      <c r="E14" s="1" t="s">
        <v>40</v>
      </c>
      <c r="F14" s="1" t="s">
        <v>134</v>
      </c>
      <c r="G14" s="1" t="s">
        <v>119</v>
      </c>
      <c r="H14" s="1" t="s">
        <v>105</v>
      </c>
      <c r="I14" s="1" t="s">
        <v>155</v>
      </c>
      <c r="J14" s="1" t="s">
        <v>107</v>
      </c>
      <c r="K14" s="1" t="s">
        <v>155</v>
      </c>
      <c r="L14" s="1" t="s">
        <v>155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156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15734395451</v>
      </c>
      <c r="B15" s="1" t="s">
        <v>134</v>
      </c>
      <c r="C15" s="1" t="s">
        <v>157</v>
      </c>
      <c r="D15" s="1" t="s">
        <v>143</v>
      </c>
      <c r="E15" s="1" t="s">
        <v>39</v>
      </c>
      <c r="F15" s="1" t="s">
        <v>134</v>
      </c>
      <c r="G15" s="1" t="s">
        <v>119</v>
      </c>
      <c r="H15" s="1" t="s">
        <v>105</v>
      </c>
      <c r="I15" s="1" t="s">
        <v>155</v>
      </c>
      <c r="J15" s="1" t="s">
        <v>107</v>
      </c>
      <c r="K15" s="1" t="s">
        <v>155</v>
      </c>
      <c r="L15" s="1" t="s">
        <v>155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158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15728436752</v>
      </c>
      <c r="B16" s="1" t="s">
        <v>159</v>
      </c>
      <c r="C16" s="1" t="s">
        <v>160</v>
      </c>
      <c r="D16" s="1" t="s">
        <v>161</v>
      </c>
      <c r="E16" s="1" t="s">
        <v>162</v>
      </c>
      <c r="F16" s="1" t="s">
        <v>134</v>
      </c>
      <c r="G16" s="1" t="s">
        <v>119</v>
      </c>
      <c r="H16" s="1" t="s">
        <v>105</v>
      </c>
      <c r="I16" s="1" t="s">
        <v>163</v>
      </c>
      <c r="J16" s="1" t="s">
        <v>107</v>
      </c>
      <c r="K16" s="1" t="s">
        <v>163</v>
      </c>
      <c r="L16" s="1" t="s">
        <v>163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164</v>
      </c>
      <c r="R16" s="1" t="s">
        <v>112</v>
      </c>
      <c r="S16" s="1" t="s">
        <v>113</v>
      </c>
      <c r="T16" s="1" t="s">
        <v>114</v>
      </c>
    </row>
    <row r="17" s="1" customFormat="1" spans="1:20">
      <c r="A17" s="3">
        <v>15723519903</v>
      </c>
      <c r="B17" s="1" t="s">
        <v>159</v>
      </c>
      <c r="C17" s="1" t="s">
        <v>165</v>
      </c>
      <c r="D17" s="1" t="s">
        <v>121</v>
      </c>
      <c r="E17" s="1" t="s">
        <v>30</v>
      </c>
      <c r="F17" s="1" t="s">
        <v>134</v>
      </c>
      <c r="G17" s="1" t="s">
        <v>119</v>
      </c>
      <c r="H17" s="1" t="s">
        <v>105</v>
      </c>
      <c r="I17" s="1" t="s">
        <v>166</v>
      </c>
      <c r="J17" s="1" t="s">
        <v>107</v>
      </c>
      <c r="K17" s="1" t="s">
        <v>166</v>
      </c>
      <c r="L17" s="1" t="s">
        <v>166</v>
      </c>
      <c r="M17" s="1" t="s">
        <v>108</v>
      </c>
      <c r="N17" s="1" t="s">
        <v>108</v>
      </c>
      <c r="O17" s="1" t="s">
        <v>109</v>
      </c>
      <c r="P17" s="1" t="s">
        <v>110</v>
      </c>
      <c r="Q17" s="1" t="s">
        <v>167</v>
      </c>
      <c r="R17" s="1" t="s">
        <v>112</v>
      </c>
      <c r="S17" s="1" t="s">
        <v>113</v>
      </c>
      <c r="T17" s="1" t="s">
        <v>114</v>
      </c>
    </row>
    <row r="18" s="1" customFormat="1" spans="1:20">
      <c r="A18" s="3">
        <v>15722689588</v>
      </c>
      <c r="B18" s="1" t="s">
        <v>159</v>
      </c>
      <c r="C18" s="1" t="s">
        <v>168</v>
      </c>
      <c r="D18" s="1" t="s">
        <v>169</v>
      </c>
      <c r="E18" s="1" t="s">
        <v>170</v>
      </c>
      <c r="F18" s="1" t="s">
        <v>134</v>
      </c>
      <c r="G18" s="1" t="s">
        <v>104</v>
      </c>
      <c r="H18" s="1" t="s">
        <v>105</v>
      </c>
      <c r="I18" s="1" t="s">
        <v>171</v>
      </c>
      <c r="J18" s="1" t="s">
        <v>107</v>
      </c>
      <c r="K18" s="1" t="s">
        <v>171</v>
      </c>
      <c r="L18" s="1" t="s">
        <v>171</v>
      </c>
      <c r="M18" s="1" t="s">
        <v>108</v>
      </c>
      <c r="N18" s="1" t="s">
        <v>108</v>
      </c>
      <c r="O18" s="1" t="s">
        <v>109</v>
      </c>
      <c r="P18" s="1" t="s">
        <v>110</v>
      </c>
      <c r="Q18" s="1" t="s">
        <v>172</v>
      </c>
      <c r="R18" s="1" t="s">
        <v>112</v>
      </c>
      <c r="S18" s="1" t="s">
        <v>113</v>
      </c>
      <c r="T18" s="1" t="s">
        <v>114</v>
      </c>
    </row>
    <row r="19" s="1" customFormat="1" spans="1:20">
      <c r="A19" s="3">
        <v>15722671750</v>
      </c>
      <c r="B19" s="1" t="s">
        <v>159</v>
      </c>
      <c r="C19" s="1" t="s">
        <v>173</v>
      </c>
      <c r="D19" s="1" t="s">
        <v>169</v>
      </c>
      <c r="E19" s="1" t="s">
        <v>174</v>
      </c>
      <c r="F19" s="1" t="s">
        <v>134</v>
      </c>
      <c r="G19" s="1" t="s">
        <v>104</v>
      </c>
      <c r="H19" s="1" t="s">
        <v>105</v>
      </c>
      <c r="I19" s="1" t="s">
        <v>171</v>
      </c>
      <c r="J19" s="1" t="s">
        <v>107</v>
      </c>
      <c r="K19" s="1" t="s">
        <v>171</v>
      </c>
      <c r="L19" s="1" t="s">
        <v>171</v>
      </c>
      <c r="M19" s="1" t="s">
        <v>108</v>
      </c>
      <c r="N19" s="1" t="s">
        <v>108</v>
      </c>
      <c r="O19" s="1" t="s">
        <v>109</v>
      </c>
      <c r="P19" s="1" t="s">
        <v>110</v>
      </c>
      <c r="Q19" s="1" t="s">
        <v>175</v>
      </c>
      <c r="R19" s="1" t="s">
        <v>112</v>
      </c>
      <c r="S19" s="1" t="s">
        <v>113</v>
      </c>
      <c r="T19" s="1" t="s">
        <v>114</v>
      </c>
    </row>
    <row r="20" s="1" customFormat="1" spans="1:20">
      <c r="A20" s="3">
        <v>15719367760</v>
      </c>
      <c r="B20" s="1" t="s">
        <v>176</v>
      </c>
      <c r="C20" s="1" t="s">
        <v>177</v>
      </c>
      <c r="D20" s="1" t="s">
        <v>178</v>
      </c>
      <c r="E20" s="1" t="s">
        <v>57</v>
      </c>
      <c r="F20" s="1" t="s">
        <v>119</v>
      </c>
      <c r="G20" s="1" t="s">
        <v>101</v>
      </c>
      <c r="H20" s="1" t="s">
        <v>105</v>
      </c>
      <c r="I20" s="1" t="s">
        <v>179</v>
      </c>
      <c r="J20" s="1" t="s">
        <v>107</v>
      </c>
      <c r="K20" s="1" t="s">
        <v>179</v>
      </c>
      <c r="L20" s="1" t="s">
        <v>179</v>
      </c>
      <c r="M20" s="1" t="s">
        <v>108</v>
      </c>
      <c r="N20" s="1" t="s">
        <v>108</v>
      </c>
      <c r="O20" s="1" t="s">
        <v>109</v>
      </c>
      <c r="P20" s="1" t="s">
        <v>110</v>
      </c>
      <c r="Q20" s="1" t="s">
        <v>180</v>
      </c>
      <c r="R20" s="1" t="s">
        <v>112</v>
      </c>
      <c r="S20" s="1" t="s">
        <v>113</v>
      </c>
      <c r="T20" s="1" t="s">
        <v>114</v>
      </c>
    </row>
    <row r="21" s="1" customFormat="1" spans="1:20">
      <c r="A21" s="3">
        <v>15698323345</v>
      </c>
      <c r="B21" s="1" t="s">
        <v>181</v>
      </c>
      <c r="C21" s="1" t="s">
        <v>182</v>
      </c>
      <c r="D21" s="1" t="s">
        <v>121</v>
      </c>
      <c r="E21" s="1" t="s">
        <v>63</v>
      </c>
      <c r="F21" s="1" t="s">
        <v>101</v>
      </c>
      <c r="G21" s="1" t="s">
        <v>104</v>
      </c>
      <c r="H21" s="1" t="s">
        <v>105</v>
      </c>
      <c r="I21" s="1" t="s">
        <v>183</v>
      </c>
      <c r="J21" s="1" t="s">
        <v>107</v>
      </c>
      <c r="K21" s="1" t="s">
        <v>183</v>
      </c>
      <c r="L21" s="1" t="s">
        <v>183</v>
      </c>
      <c r="M21" s="1" t="s">
        <v>108</v>
      </c>
      <c r="N21" s="1" t="s">
        <v>108</v>
      </c>
      <c r="O21" s="1" t="s">
        <v>109</v>
      </c>
      <c r="P21" s="1" t="s">
        <v>110</v>
      </c>
      <c r="Q21" s="1" t="s">
        <v>184</v>
      </c>
      <c r="R21" s="1" t="s">
        <v>112</v>
      </c>
      <c r="S21" s="1" t="s">
        <v>113</v>
      </c>
      <c r="T21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2021-07-26T02:02:51Z</dcterms:created>
  <dcterms:modified xsi:type="dcterms:W3CDTF">2021-07-26T02:07:19Z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20BED1FCB8C342089584637510C2E630</vt:lpwstr>
  </property>
  <property fmtid="{D5CDD505-2E9C-101B-9397-08002B2CF9AE}" pid="3" name="KSOProductBuildVer">
    <vt:lpwstr>2052-11.1.0.10503</vt:lpwstr>
  </property>
</Properties>
</file>