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<sst xmlns="http://schemas.openxmlformats.org/spreadsheetml/2006/main" count="643" uniqueCount="208">
  <si>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</si>
  <si>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</si>
  <si>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</si>
  <si>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</si>
  <si>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</si>
  <si>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</si>
  <si>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</si>
  <si>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</si>
  <si>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</si>
  <si>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</si>
  <si>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</si>
  <si>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</si>
  <si>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</si>
  <si>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</si>
  <si>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</si>
  <si>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</si>
  <si>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</si>
  <si>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</si>
  <si>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</si>
  <si>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</si>
  <si>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</si>
  <si>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</si>
  <si>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</si>
  <si>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</si>
  <si>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</si>
  <si>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</si>
  <si>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</si>
  <si>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[曲阜]曲阜鲁能JW万豪酒店(76481326)</t>
  </si>
  <si>
    <t>豪华双床房&lt;双人入住&gt;&lt;内宾&gt;&lt;预付&gt;&lt;双早&gt;</t>
  </si>
  <si>
    <t>CNY</t>
  </si>
  <si>
    <t>吴轶文,吴载暄</t>
  </si>
  <si>
    <t>CA13744210728CNY</t>
  </si>
  <si>
    <t>未提现</t>
  </si>
  <si>
    <t>携程开票</t>
  </si>
  <si>
    <t>[上海]上海新锦江大酒店(76480300)</t>
  </si>
  <si>
    <t>豪华景观大床房&lt;特惠专享&gt;&lt;双人入住&gt;&lt;单早&gt;</t>
  </si>
  <si>
    <t>刘小飞</t>
  </si>
  <si>
    <t>[北京]锦江之星(北京安贞里店)(76296334)</t>
  </si>
  <si>
    <t>标准房&lt;双人入住&gt;&lt;内宾&gt;&lt;预付&gt;&lt;无早&gt;</t>
  </si>
  <si>
    <t>曹杰</t>
  </si>
  <si>
    <t>[上海]汉庭酒店(上海外滩延安东路店)(68604332)</t>
  </si>
  <si>
    <t>双床房&lt;双人入住&gt;&lt;内宾&gt;&lt;预付&gt;&lt;无早&gt;</t>
  </si>
  <si>
    <t>于洋</t>
  </si>
  <si>
    <t>[上海]全季酒店(上海五角场市光路店)(68606498)</t>
  </si>
  <si>
    <t>高级双床房&lt;双人入住&gt;&lt;内宾&gt;&lt;预付&gt;&lt;双早&gt;</t>
  </si>
  <si>
    <t>方中平</t>
  </si>
  <si>
    <t>[广州]广州白云宾馆(76147630)</t>
  </si>
  <si>
    <t>商务贵宾大床房&lt;双人入住&gt;&lt;双早&gt;</t>
  </si>
  <si>
    <t>李秀林</t>
  </si>
  <si>
    <t>[上海]格林豪泰上海市浦东机场合庆镇环庆中路快捷酒店(68606000)</t>
  </si>
  <si>
    <t>1.5米高级大床房&lt;双人入住&gt;&lt;内宾&gt;&lt;预付&gt;&lt;无早&gt;</t>
  </si>
  <si>
    <t>张威振</t>
  </si>
  <si>
    <t>[佛山]佛山锦澜公寓(77363112)</t>
  </si>
  <si>
    <t>标准大床房&lt;双人入住&gt;&lt;内宾&gt;&lt;无早&gt;</t>
  </si>
  <si>
    <t>李利辉</t>
  </si>
  <si>
    <t>[苏州]大宿欢墅别墅(77242402)</t>
  </si>
  <si>
    <t>独栋园林三居室别墅&lt;六人入住&gt;&lt;早餐&gt;</t>
  </si>
  <si>
    <t>郝萍</t>
  </si>
  <si>
    <t>取消</t>
  </si>
  <si>
    <t>[益阳]宜尚酒店(益阳万达广场店)(68302641)</t>
  </si>
  <si>
    <t>宜居家庭房&lt;双人入住&gt;&lt;内宾&gt;&lt;预付&gt;&lt;无早&gt;</t>
  </si>
  <si>
    <t>刘菁</t>
  </si>
  <si>
    <t>李海焕</t>
  </si>
  <si>
    <t>[黄石]城市便捷酒店(黄石大道店)(68341738)</t>
  </si>
  <si>
    <t>特惠大床房&lt;双人入住&gt;&lt;内宾&gt;&lt;预付&gt;&lt;无早&gt;</t>
  </si>
  <si>
    <t>[北京]7天连锁酒店(北京定慧寺五路居地铁站店)(76296845)</t>
  </si>
  <si>
    <t>零压双床房&lt;双人入住&gt;&lt;内宾&gt;&lt;预付&gt;&lt;无早&gt;</t>
  </si>
  <si>
    <t>牛淼</t>
  </si>
  <si>
    <t>[梅州]梅州麓湖山酒店(62503407)</t>
  </si>
  <si>
    <t>公寓标准大床房&lt;大床&gt;&lt;双人入住&gt;&lt;双早&gt;</t>
  </si>
  <si>
    <t>谢科钦</t>
  </si>
  <si>
    <t>公寓特惠双床房&lt;双人入住&gt;&lt;双早&gt;&lt;双床&gt;</t>
  </si>
  <si>
    <t>付国新</t>
  </si>
  <si>
    <t>[北京]北京昆泰嘉华酒店(76296635)</t>
  </si>
  <si>
    <t>豪华大床间&lt;双人入住&gt;&lt;内宾&gt;&lt;预付&gt;&lt;无早&gt;</t>
  </si>
  <si>
    <t>杨志红</t>
  </si>
  <si>
    <t>[广州]广州怡居公寓(76434020)</t>
  </si>
  <si>
    <t>特价房&lt;单人入住&gt;&lt;无早&gt;</t>
  </si>
  <si>
    <t>李翡</t>
  </si>
  <si>
    <t>[桂林]城市便捷酒店(桂林市政府店)(68341559)</t>
  </si>
  <si>
    <t>标准双床房&lt;双人入住&gt;&lt;内宾&gt;&lt;预付&gt;&lt;无早&gt;</t>
  </si>
  <si>
    <t>郭光前</t>
  </si>
  <si>
    <t>[长沙]长沙金麓郁锦香酒店(78103217)</t>
  </si>
  <si>
    <t>标准双床房&lt;双人入住&gt;&lt;无早&gt;</t>
  </si>
  <si>
    <t>陈明</t>
  </si>
  <si>
    <t>姚云付</t>
  </si>
  <si>
    <t>[淮安]淮安富力万达嘉华酒店(76480732)</t>
  </si>
  <si>
    <t>豪华湖景大床房&lt;双人入住&gt;&lt;内宾&gt;&lt;预付&gt;&lt;无早&gt;</t>
  </si>
  <si>
    <t>毕波</t>
  </si>
  <si>
    <t>退单</t>
  </si>
  <si>
    <t>，</t>
  </si>
  <si>
    <t>15765431392此单多收15元待退回</t>
  </si>
  <si>
    <t>10593.08 CNY</t>
  </si>
  <si>
    <t>A210728095628481</t>
  </si>
  <si>
    <t>A210728095642481</t>
  </si>
  <si>
    <t>A210728095658481</t>
  </si>
  <si>
    <t>A2107280957393605</t>
  </si>
  <si>
    <t>总计：10593.08元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</si>
  <si>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</si>
  <si>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</si>
  <si>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</si>
  <si>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</si>
  <si>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</si>
  <si>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</si>
  <si>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</si>
  <si>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</si>
  <si>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</si>
  <si>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</si>
  <si>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</si>
  <si>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</si>
  <si>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</si>
  <si>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</si>
  <si>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</si>
  <si>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</si>
  <si>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</si>
  <si>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2021-07-12</t>
  </si>
  <si>
    <t>2194411</t>
  </si>
  <si>
    <t>淮安富力万达嘉华酒店</t>
  </si>
  <si>
    <t>2021-07-13</t>
  </si>
  <si>
    <t>退房日月结</t>
  </si>
  <si>
    <t>612.87</t>
  </si>
  <si>
    <t>RMB</t>
  </si>
  <si>
    <t>0</t>
  </si>
  <si>
    <t>0.00</t>
  </si>
  <si>
    <t>携程汇登国内直连</t>
  </si>
  <si>
    <t>2021-07-12 22:42:56</t>
  </si>
  <si>
    <t>否</t>
  </si>
  <si>
    <t>广州汇登信息科技有限公司</t>
  </si>
  <si>
    <t>直连</t>
  </si>
  <si>
    <t>2194096</t>
  </si>
  <si>
    <t>长沙金麓郁锦香酒店</t>
  </si>
  <si>
    <t>297.00</t>
  </si>
  <si>
    <t>2021-07-12 20:07:00</t>
  </si>
  <si>
    <t>直采</t>
  </si>
  <si>
    <t>2193878</t>
  </si>
  <si>
    <t>城市便捷酒店(桂林市政府店)</t>
  </si>
  <si>
    <t>195.35</t>
  </si>
  <si>
    <t>2021-07-12 16:44:15</t>
  </si>
  <si>
    <t>2193787</t>
  </si>
  <si>
    <t>广州怡居公寓</t>
  </si>
  <si>
    <t>61.20</t>
  </si>
  <si>
    <t>2021-07-12 16:06:13</t>
  </si>
  <si>
    <t>2193684</t>
  </si>
  <si>
    <t>北京昆泰嘉华酒店</t>
  </si>
  <si>
    <t>1144.36</t>
  </si>
  <si>
    <t>2021-07-12 14:17:00</t>
  </si>
  <si>
    <t>2193592</t>
  </si>
  <si>
    <t>梅州麓湖山酒店</t>
  </si>
  <si>
    <t>275.40</t>
  </si>
  <si>
    <t>2021-07-12 12:53:05</t>
  </si>
  <si>
    <t>Saas酒店</t>
  </si>
  <si>
    <t>2193443</t>
  </si>
  <si>
    <t>295.80</t>
  </si>
  <si>
    <t>2021-07-12 10:55:03</t>
  </si>
  <si>
    <t>2193437</t>
  </si>
  <si>
    <t>7天连锁酒店(北京定慧寺五路居地铁站店)</t>
  </si>
  <si>
    <t>402.49</t>
  </si>
  <si>
    <t>2021-07-12 10:50:04</t>
  </si>
  <si>
    <t>2193399</t>
  </si>
  <si>
    <t>城市便捷酒店(黄石大道店)</t>
  </si>
  <si>
    <t>135.62</t>
  </si>
  <si>
    <t>2021-07-12 10:05:50</t>
  </si>
  <si>
    <t>2193230</t>
  </si>
  <si>
    <t>宜尚酒店(益阳万达广场店)</t>
  </si>
  <si>
    <t>331.76</t>
  </si>
  <si>
    <t>2021-07-12 00:20:21</t>
  </si>
  <si>
    <t>2021-07-11</t>
  </si>
  <si>
    <t>2192751</t>
  </si>
  <si>
    <t>欢墅度假别墅(甪直古镇店)</t>
  </si>
  <si>
    <t>1520.00</t>
  </si>
  <si>
    <t>1220.00</t>
  </si>
  <si>
    <t>-300</t>
  </si>
  <si>
    <t>2021-07-11 14:39:58</t>
  </si>
  <si>
    <t>2192741</t>
  </si>
  <si>
    <t>佛山锦澜公寓</t>
  </si>
  <si>
    <t>171.36</t>
  </si>
  <si>
    <t>2021-07-11 14:11:53</t>
  </si>
  <si>
    <t>2192360</t>
  </si>
  <si>
    <t>格林豪泰上海市浦东机场合庆镇环庆中路快捷酒店</t>
  </si>
  <si>
    <t>365.54</t>
  </si>
  <si>
    <t>2021-07-11 06:30:13</t>
  </si>
  <si>
    <t>2021-07-10</t>
  </si>
  <si>
    <t>2191838</t>
  </si>
  <si>
    <t>广州白云宾馆</t>
  </si>
  <si>
    <t>2021-07-10 19:14:48</t>
  </si>
  <si>
    <t>2190927</t>
  </si>
  <si>
    <t>全季酒店(上海五角场市光路店)</t>
  </si>
  <si>
    <t>485.33</t>
  </si>
  <si>
    <t>2021-07-10 07:47:14</t>
  </si>
  <si>
    <t>2021-07-09</t>
  </si>
  <si>
    <t>2189436</t>
  </si>
  <si>
    <t>汉庭酒店(上海外滩延安东路店)</t>
  </si>
  <si>
    <t>460.08</t>
  </si>
  <si>
    <t>2021-07-09 13:12:49</t>
  </si>
  <si>
    <t>2189265</t>
  </si>
  <si>
    <t>锦江之星(北京安贞里店)</t>
  </si>
  <si>
    <t>482.12</t>
  </si>
  <si>
    <t>2021-07-09 11:47:04</t>
  </si>
  <si>
    <t>2021-07-06</t>
  </si>
  <si>
    <t>2185654</t>
  </si>
  <si>
    <t>上海新锦江大酒店</t>
  </si>
  <si>
    <t>1240.00</t>
  </si>
  <si>
    <t>2021-07-06 21:16:08</t>
  </si>
  <si>
    <t>2021-06-19</t>
  </si>
  <si>
    <t>2163536</t>
  </si>
  <si>
    <t>曲阜鲁能JW万豪酒店</t>
  </si>
  <si>
    <t>2401.80</t>
  </si>
  <si>
    <t>2021-06-19 21:55:37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</si>
</sst>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7" fillId="9" borderId="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15580537446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44388</v>
      </c>
      <c r="G2" s="5">
        <v>44390</v>
      </c>
      <c r="H2" s="4">
        <v>2</v>
      </c>
      <c r="I2" s="4">
        <v>2</v>
      </c>
      <c r="J2" s="4">
        <v>4</v>
      </c>
      <c r="K2" s="4" t="s">
        <v>29</v>
      </c>
      <c r="L2" s="4">
        <v>2401.8</v>
      </c>
      <c r="M2" s="4">
        <v>2401.8</v>
      </c>
      <c r="N2" s="4" t="s">
        <v>30</v>
      </c>
      <c r="O2" s="4" t="s">
        <v>31</v>
      </c>
      <c r="P2" s="4" t="s">
        <v>32</v>
      </c>
      <c r="Q2" s="4">
        <v>0</v>
      </c>
      <c r="R2" s="6">
        <v>44366</v>
      </c>
      <c r="S2" s="5">
        <v>44405</v>
      </c>
      <c r="T2" s="4" t="s">
        <v>33</v>
      </c>
      <c r="U2" s="4">
        <v>2401.8</v>
      </c>
      <c r="V2" s="4">
        <v>0</v>
      </c>
      <c r="W2" s="4">
        <v>0</v>
      </c>
      <c r="X2" s="4">
        <v>2163536</v>
      </c>
    </row>
    <row r="3" s="4" customFormat="1" spans="1:24">
      <c r="A3" s="4">
        <v>15715947962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44388</v>
      </c>
      <c r="G3" s="5">
        <v>44390</v>
      </c>
      <c r="H3" s="4">
        <v>1</v>
      </c>
      <c r="I3" s="4">
        <v>2</v>
      </c>
      <c r="J3" s="4">
        <v>2</v>
      </c>
      <c r="K3" s="4" t="s">
        <v>29</v>
      </c>
      <c r="L3" s="4">
        <v>1240</v>
      </c>
      <c r="M3" s="4">
        <v>1240</v>
      </c>
      <c r="N3" s="4" t="s">
        <v>36</v>
      </c>
      <c r="O3" s="4" t="s">
        <v>31</v>
      </c>
      <c r="P3" s="4" t="s">
        <v>32</v>
      </c>
      <c r="Q3" s="4">
        <v>0</v>
      </c>
      <c r="R3" s="6">
        <v>44383</v>
      </c>
      <c r="S3" s="5">
        <v>44405</v>
      </c>
      <c r="T3" s="4" t="s">
        <v>33</v>
      </c>
      <c r="U3" s="4">
        <v>1240</v>
      </c>
      <c r="V3" s="4">
        <v>0</v>
      </c>
      <c r="W3" s="4">
        <v>0</v>
      </c>
      <c r="X3" s="4">
        <v>2185654</v>
      </c>
    </row>
    <row r="4" s="4" customFormat="1" spans="1:24">
      <c r="A4" s="4">
        <v>15741883629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44389</v>
      </c>
      <c r="G4" s="5">
        <v>44390</v>
      </c>
      <c r="H4" s="4">
        <v>1</v>
      </c>
      <c r="I4" s="4">
        <v>1</v>
      </c>
      <c r="J4" s="4">
        <v>1</v>
      </c>
      <c r="K4" s="4" t="s">
        <v>29</v>
      </c>
      <c r="L4" s="4">
        <v>482.12</v>
      </c>
      <c r="M4" s="4">
        <v>482.12</v>
      </c>
      <c r="N4" s="4" t="s">
        <v>39</v>
      </c>
      <c r="O4" s="4" t="s">
        <v>31</v>
      </c>
      <c r="P4" s="4" t="s">
        <v>32</v>
      </c>
      <c r="Q4" s="4">
        <v>0</v>
      </c>
      <c r="R4" s="6">
        <v>44386</v>
      </c>
      <c r="S4" s="5">
        <v>44405</v>
      </c>
      <c r="T4" s="4" t="s">
        <v>33</v>
      </c>
      <c r="U4" s="4">
        <v>482.12</v>
      </c>
      <c r="V4" s="4">
        <v>0</v>
      </c>
      <c r="W4" s="4">
        <v>0</v>
      </c>
      <c r="X4" s="4">
        <v>2189265</v>
      </c>
    </row>
    <row r="5" s="4" customFormat="1" spans="1:24">
      <c r="A5" s="4">
        <v>15742447964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44389</v>
      </c>
      <c r="G5" s="5">
        <v>44390</v>
      </c>
      <c r="H5" s="4">
        <v>1</v>
      </c>
      <c r="I5" s="4">
        <v>1</v>
      </c>
      <c r="J5" s="4">
        <v>1</v>
      </c>
      <c r="K5" s="4" t="s">
        <v>29</v>
      </c>
      <c r="L5" s="4">
        <v>460.08</v>
      </c>
      <c r="M5" s="4">
        <v>460.08</v>
      </c>
      <c r="N5" s="4" t="s">
        <v>42</v>
      </c>
      <c r="O5" s="4" t="s">
        <v>31</v>
      </c>
      <c r="P5" s="4" t="s">
        <v>32</v>
      </c>
      <c r="Q5" s="4">
        <v>0</v>
      </c>
      <c r="R5" s="6">
        <v>44386</v>
      </c>
      <c r="S5" s="5">
        <v>44405</v>
      </c>
      <c r="T5" s="4" t="s">
        <v>33</v>
      </c>
      <c r="U5" s="4">
        <v>460.08</v>
      </c>
      <c r="V5" s="4">
        <v>0</v>
      </c>
      <c r="W5" s="4">
        <v>0</v>
      </c>
      <c r="X5" s="4">
        <v>2189436</v>
      </c>
    </row>
    <row r="6" s="4" customFormat="1" spans="1:24">
      <c r="A6" s="4">
        <v>15750155158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44389</v>
      </c>
      <c r="G6" s="5">
        <v>44390</v>
      </c>
      <c r="H6" s="4">
        <v>1</v>
      </c>
      <c r="I6" s="4">
        <v>1</v>
      </c>
      <c r="J6" s="4">
        <v>1</v>
      </c>
      <c r="K6" s="4" t="s">
        <v>29</v>
      </c>
      <c r="L6" s="4">
        <v>485.33</v>
      </c>
      <c r="M6" s="4">
        <v>485.33</v>
      </c>
      <c r="N6" s="4" t="s">
        <v>45</v>
      </c>
      <c r="O6" s="4" t="s">
        <v>31</v>
      </c>
      <c r="P6" s="4" t="s">
        <v>32</v>
      </c>
      <c r="Q6" s="4">
        <v>0</v>
      </c>
      <c r="R6" s="6">
        <v>44387</v>
      </c>
      <c r="S6" s="5">
        <v>44405</v>
      </c>
      <c r="T6" s="4" t="s">
        <v>33</v>
      </c>
      <c r="U6" s="4">
        <v>485.33</v>
      </c>
      <c r="V6" s="4">
        <v>0</v>
      </c>
      <c r="W6" s="4">
        <v>0</v>
      </c>
      <c r="X6" s="4">
        <v>2190927</v>
      </c>
    </row>
    <row r="7" s="4" customFormat="1" spans="1:24">
      <c r="A7" s="4">
        <v>15758099505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44388</v>
      </c>
      <c r="G7" s="5">
        <v>44390</v>
      </c>
      <c r="H7" s="4">
        <v>1</v>
      </c>
      <c r="I7" s="4">
        <v>2</v>
      </c>
      <c r="J7" s="4">
        <v>2</v>
      </c>
      <c r="K7" s="4" t="s">
        <v>29</v>
      </c>
      <c r="L7" s="4">
        <v>1150</v>
      </c>
      <c r="M7" s="4">
        <v>1150</v>
      </c>
      <c r="N7" s="4" t="s">
        <v>48</v>
      </c>
      <c r="O7" s="4" t="s">
        <v>31</v>
      </c>
      <c r="P7" s="4" t="s">
        <v>32</v>
      </c>
      <c r="Q7" s="4">
        <v>0</v>
      </c>
      <c r="R7" s="6">
        <v>44387</v>
      </c>
      <c r="S7" s="5">
        <v>44405</v>
      </c>
      <c r="T7" s="4" t="s">
        <v>33</v>
      </c>
      <c r="U7" s="4">
        <v>1150</v>
      </c>
      <c r="V7" s="4">
        <v>0</v>
      </c>
      <c r="W7" s="4">
        <v>0</v>
      </c>
      <c r="X7" s="4">
        <v>2191838</v>
      </c>
    </row>
    <row r="8" s="4" customFormat="1" spans="1:24">
      <c r="A8" s="4">
        <v>15760752840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44388</v>
      </c>
      <c r="G8" s="5">
        <v>44390</v>
      </c>
      <c r="H8" s="4">
        <v>1</v>
      </c>
      <c r="I8" s="4">
        <v>2</v>
      </c>
      <c r="J8" s="4">
        <v>2</v>
      </c>
      <c r="K8" s="4" t="s">
        <v>29</v>
      </c>
      <c r="L8" s="4">
        <v>365.54</v>
      </c>
      <c r="M8" s="4">
        <v>365.54</v>
      </c>
      <c r="N8" s="4" t="s">
        <v>51</v>
      </c>
      <c r="O8" s="4" t="s">
        <v>31</v>
      </c>
      <c r="P8" s="4" t="s">
        <v>32</v>
      </c>
      <c r="Q8" s="4">
        <v>0</v>
      </c>
      <c r="R8" s="6">
        <v>44388</v>
      </c>
      <c r="S8" s="5">
        <v>44405</v>
      </c>
      <c r="T8" s="4" t="s">
        <v>33</v>
      </c>
      <c r="U8" s="4">
        <v>365.54</v>
      </c>
      <c r="V8" s="4">
        <v>0</v>
      </c>
      <c r="W8" s="4">
        <v>0</v>
      </c>
      <c r="X8" s="4">
        <v>2192360</v>
      </c>
    </row>
    <row r="9" s="4" customFormat="1" spans="1:24">
      <c r="A9" s="4">
        <v>15765330275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44388</v>
      </c>
      <c r="G9" s="5">
        <v>44390</v>
      </c>
      <c r="H9" s="4">
        <v>1</v>
      </c>
      <c r="I9" s="4">
        <v>2</v>
      </c>
      <c r="J9" s="4">
        <v>2</v>
      </c>
      <c r="K9" s="4" t="s">
        <v>29</v>
      </c>
      <c r="L9" s="4">
        <v>171.36</v>
      </c>
      <c r="M9" s="4">
        <v>171.36</v>
      </c>
      <c r="N9" s="4" t="s">
        <v>54</v>
      </c>
      <c r="O9" s="4" t="s">
        <v>31</v>
      </c>
      <c r="P9" s="4" t="s">
        <v>32</v>
      </c>
      <c r="Q9" s="4">
        <v>0</v>
      </c>
      <c r="R9" s="6">
        <v>44388</v>
      </c>
      <c r="S9" s="5">
        <v>44405</v>
      </c>
      <c r="T9" s="4" t="s">
        <v>33</v>
      </c>
      <c r="U9" s="4">
        <v>171.36</v>
      </c>
      <c r="V9" s="4">
        <v>0</v>
      </c>
      <c r="W9" s="4">
        <v>0</v>
      </c>
      <c r="X9" s="4">
        <v>2192741</v>
      </c>
    </row>
    <row r="10" s="4" customFormat="1" spans="1:23">
      <c r="A10" s="4">
        <v>15765431392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44389</v>
      </c>
      <c r="G10" s="5">
        <v>44390</v>
      </c>
      <c r="H10" s="4">
        <v>1</v>
      </c>
      <c r="I10" s="4">
        <v>1</v>
      </c>
      <c r="J10" s="4">
        <v>1</v>
      </c>
      <c r="K10" s="4" t="s">
        <v>29</v>
      </c>
      <c r="L10" s="4">
        <v>1520</v>
      </c>
      <c r="M10" s="4">
        <v>1520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44388</v>
      </c>
      <c r="S10" s="5">
        <v>44405</v>
      </c>
      <c r="T10" s="4" t="s">
        <v>33</v>
      </c>
      <c r="U10" s="4">
        <v>1520</v>
      </c>
      <c r="V10" s="4">
        <v>0</v>
      </c>
      <c r="W10" s="4">
        <v>0</v>
      </c>
    </row>
    <row r="11" s="4" customFormat="1" spans="1:24">
      <c r="A11" s="4">
        <v>15758099505</v>
      </c>
      <c r="B11" s="4" t="s">
        <v>25</v>
      </c>
      <c r="C11" s="4" t="s">
        <v>58</v>
      </c>
      <c r="D11" s="4" t="s">
        <v>46</v>
      </c>
      <c r="E11" s="4" t="s">
        <v>47</v>
      </c>
      <c r="F11" s="5">
        <v>44388</v>
      </c>
      <c r="G11" s="5">
        <v>44390</v>
      </c>
      <c r="H11" s="4">
        <v>1</v>
      </c>
      <c r="I11" s="4">
        <v>2</v>
      </c>
      <c r="J11" s="4">
        <v>2</v>
      </c>
      <c r="K11" s="4" t="s">
        <v>29</v>
      </c>
      <c r="L11" s="4">
        <v>-1150</v>
      </c>
      <c r="M11" s="4">
        <v>-1150</v>
      </c>
      <c r="N11" s="4" t="s">
        <v>48</v>
      </c>
      <c r="O11" s="4" t="s">
        <v>31</v>
      </c>
      <c r="P11" s="4" t="s">
        <v>32</v>
      </c>
      <c r="Q11" s="4">
        <v>0</v>
      </c>
      <c r="R11" s="6">
        <v>44387</v>
      </c>
      <c r="S11" s="5">
        <v>44405</v>
      </c>
      <c r="T11" s="4" t="s">
        <v>33</v>
      </c>
      <c r="U11" s="4">
        <v>-1150</v>
      </c>
      <c r="V11" s="4">
        <v>0</v>
      </c>
      <c r="W11" s="4">
        <v>0</v>
      </c>
      <c r="X11" s="4">
        <v>2191838</v>
      </c>
    </row>
    <row r="12" s="4" customFormat="1" spans="1:24">
      <c r="A12" s="4">
        <v>15771878122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44389</v>
      </c>
      <c r="G12" s="5">
        <v>44390</v>
      </c>
      <c r="H12" s="4">
        <v>1</v>
      </c>
      <c r="I12" s="4">
        <v>1</v>
      </c>
      <c r="J12" s="4">
        <v>1</v>
      </c>
      <c r="K12" s="4" t="s">
        <v>29</v>
      </c>
      <c r="L12" s="4">
        <v>331.76</v>
      </c>
      <c r="M12" s="4">
        <v>331.76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44389</v>
      </c>
      <c r="S12" s="5">
        <v>44405</v>
      </c>
      <c r="T12" s="4" t="s">
        <v>33</v>
      </c>
      <c r="U12" s="4">
        <v>331.76</v>
      </c>
      <c r="V12" s="4">
        <v>0</v>
      </c>
      <c r="W12" s="4">
        <v>0</v>
      </c>
      <c r="X12" s="4">
        <v>2193230</v>
      </c>
    </row>
    <row r="13" s="4" customFormat="1" spans="1:24">
      <c r="A13" s="4">
        <v>15772600808</v>
      </c>
      <c r="B13" s="4" t="s">
        <v>25</v>
      </c>
      <c r="C13" s="4" t="s">
        <v>26</v>
      </c>
      <c r="D13" s="4" t="s">
        <v>52</v>
      </c>
      <c r="E13" s="4" t="s">
        <v>53</v>
      </c>
      <c r="F13" s="5">
        <v>44389</v>
      </c>
      <c r="G13" s="5">
        <v>44390</v>
      </c>
      <c r="H13" s="4">
        <v>1</v>
      </c>
      <c r="I13" s="4">
        <v>1</v>
      </c>
      <c r="J13" s="4">
        <v>1</v>
      </c>
      <c r="K13" s="4" t="s">
        <v>29</v>
      </c>
      <c r="L13" s="4">
        <v>90.78</v>
      </c>
      <c r="M13" s="4">
        <v>90.78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44389</v>
      </c>
      <c r="S13" s="5">
        <v>44405</v>
      </c>
      <c r="T13" s="4" t="s">
        <v>33</v>
      </c>
      <c r="U13" s="4">
        <v>90.78</v>
      </c>
      <c r="V13" s="4">
        <v>0</v>
      </c>
      <c r="W13" s="4">
        <v>0</v>
      </c>
      <c r="X13" s="4">
        <v>2193285</v>
      </c>
    </row>
    <row r="14" s="4" customFormat="1" spans="1:24">
      <c r="A14" s="4">
        <v>15772600808</v>
      </c>
      <c r="B14" s="4" t="s">
        <v>25</v>
      </c>
      <c r="C14" s="4" t="s">
        <v>58</v>
      </c>
      <c r="D14" s="4" t="s">
        <v>52</v>
      </c>
      <c r="E14" s="4" t="s">
        <v>53</v>
      </c>
      <c r="F14" s="5">
        <v>44389</v>
      </c>
      <c r="G14" s="5">
        <v>44390</v>
      </c>
      <c r="H14" s="4">
        <v>1</v>
      </c>
      <c r="I14" s="4">
        <v>1</v>
      </c>
      <c r="J14" s="4">
        <v>1</v>
      </c>
      <c r="K14" s="4" t="s">
        <v>29</v>
      </c>
      <c r="L14" s="4">
        <v>-90.78</v>
      </c>
      <c r="M14" s="4">
        <v>-90.78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44389</v>
      </c>
      <c r="S14" s="5">
        <v>44405</v>
      </c>
      <c r="T14" s="4" t="s">
        <v>33</v>
      </c>
      <c r="U14" s="4">
        <v>-90.78</v>
      </c>
      <c r="V14" s="4">
        <v>0</v>
      </c>
      <c r="W14" s="4">
        <v>0</v>
      </c>
      <c r="X14" s="4">
        <v>2193285</v>
      </c>
    </row>
    <row r="15" s="4" customFormat="1" spans="1:24">
      <c r="A15" s="4">
        <v>15773533777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44389</v>
      </c>
      <c r="G15" s="5">
        <v>44390</v>
      </c>
      <c r="H15" s="4">
        <v>1</v>
      </c>
      <c r="I15" s="4">
        <v>1</v>
      </c>
      <c r="J15" s="4">
        <v>1</v>
      </c>
      <c r="K15" s="4" t="s">
        <v>29</v>
      </c>
      <c r="L15" s="4">
        <v>135.62</v>
      </c>
      <c r="M15" s="4">
        <v>135.62</v>
      </c>
      <c r="N15" s="4" t="s">
        <v>42</v>
      </c>
      <c r="O15" s="4" t="s">
        <v>31</v>
      </c>
      <c r="P15" s="4" t="s">
        <v>32</v>
      </c>
      <c r="Q15" s="4">
        <v>0</v>
      </c>
      <c r="R15" s="6">
        <v>44389</v>
      </c>
      <c r="S15" s="5">
        <v>44405</v>
      </c>
      <c r="T15" s="4" t="s">
        <v>33</v>
      </c>
      <c r="U15" s="4">
        <v>135.62</v>
      </c>
      <c r="V15" s="4">
        <v>0</v>
      </c>
      <c r="W15" s="4">
        <v>0</v>
      </c>
      <c r="X15" s="4">
        <v>2193399</v>
      </c>
    </row>
    <row r="16" s="4" customFormat="1" spans="1:24">
      <c r="A16" s="4">
        <v>15773808227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44389</v>
      </c>
      <c r="G16" s="5">
        <v>44390</v>
      </c>
      <c r="H16" s="4">
        <v>1</v>
      </c>
      <c r="I16" s="4">
        <v>1</v>
      </c>
      <c r="J16" s="4">
        <v>1</v>
      </c>
      <c r="K16" s="4" t="s">
        <v>29</v>
      </c>
      <c r="L16" s="4">
        <v>402.49</v>
      </c>
      <c r="M16" s="4">
        <v>402.49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44389</v>
      </c>
      <c r="S16" s="5">
        <v>44405</v>
      </c>
      <c r="T16" s="4" t="s">
        <v>33</v>
      </c>
      <c r="U16" s="4">
        <v>402.49</v>
      </c>
      <c r="V16" s="4">
        <v>0</v>
      </c>
      <c r="W16" s="4">
        <v>0</v>
      </c>
      <c r="X16" s="4">
        <v>2193437</v>
      </c>
    </row>
    <row r="17" s="4" customFormat="1" spans="1:24">
      <c r="A17" s="4">
        <v>15773841741</v>
      </c>
      <c r="B17" s="4" t="s">
        <v>25</v>
      </c>
      <c r="C17" s="4" t="s">
        <v>26</v>
      </c>
      <c r="D17" s="4" t="s">
        <v>68</v>
      </c>
      <c r="E17" s="4" t="s">
        <v>69</v>
      </c>
      <c r="F17" s="5">
        <v>44389</v>
      </c>
      <c r="G17" s="5">
        <v>44390</v>
      </c>
      <c r="H17" s="4">
        <v>1</v>
      </c>
      <c r="I17" s="4">
        <v>1</v>
      </c>
      <c r="J17" s="4">
        <v>1</v>
      </c>
      <c r="K17" s="4" t="s">
        <v>29</v>
      </c>
      <c r="L17" s="4">
        <v>295.8</v>
      </c>
      <c r="M17" s="4">
        <v>295.8</v>
      </c>
      <c r="N17" s="4" t="s">
        <v>70</v>
      </c>
      <c r="O17" s="4" t="s">
        <v>31</v>
      </c>
      <c r="P17" s="4" t="s">
        <v>32</v>
      </c>
      <c r="Q17" s="4">
        <v>0</v>
      </c>
      <c r="R17" s="6">
        <v>44389</v>
      </c>
      <c r="S17" s="5">
        <v>44405</v>
      </c>
      <c r="T17" s="4" t="s">
        <v>33</v>
      </c>
      <c r="U17" s="4">
        <v>295.8</v>
      </c>
      <c r="V17" s="4">
        <v>0</v>
      </c>
      <c r="W17" s="4">
        <v>0</v>
      </c>
      <c r="X17" s="4">
        <v>2193443</v>
      </c>
    </row>
    <row r="18" s="4" customFormat="1" spans="1:24">
      <c r="A18" s="4">
        <v>15774602964</v>
      </c>
      <c r="B18" s="4" t="s">
        <v>25</v>
      </c>
      <c r="C18" s="4" t="s">
        <v>26</v>
      </c>
      <c r="D18" s="4" t="s">
        <v>68</v>
      </c>
      <c r="E18" s="4" t="s">
        <v>71</v>
      </c>
      <c r="F18" s="5">
        <v>44389</v>
      </c>
      <c r="G18" s="5">
        <v>44390</v>
      </c>
      <c r="H18" s="4">
        <v>1</v>
      </c>
      <c r="I18" s="4">
        <v>1</v>
      </c>
      <c r="J18" s="4">
        <v>1</v>
      </c>
      <c r="K18" s="4" t="s">
        <v>29</v>
      </c>
      <c r="L18" s="4">
        <v>275.4</v>
      </c>
      <c r="M18" s="4">
        <v>275.4</v>
      </c>
      <c r="N18" s="4" t="s">
        <v>72</v>
      </c>
      <c r="O18" s="4" t="s">
        <v>31</v>
      </c>
      <c r="P18" s="4" t="s">
        <v>32</v>
      </c>
      <c r="Q18" s="4">
        <v>0</v>
      </c>
      <c r="R18" s="6">
        <v>44389</v>
      </c>
      <c r="S18" s="5">
        <v>44405</v>
      </c>
      <c r="T18" s="4" t="s">
        <v>33</v>
      </c>
      <c r="U18" s="4">
        <v>275.4</v>
      </c>
      <c r="V18" s="4">
        <v>0</v>
      </c>
      <c r="W18" s="4">
        <v>0</v>
      </c>
      <c r="X18" s="4">
        <v>2193592</v>
      </c>
    </row>
    <row r="19" s="4" customFormat="1" spans="1:24">
      <c r="A19" s="4">
        <v>15775130717</v>
      </c>
      <c r="B19" s="4" t="s">
        <v>25</v>
      </c>
      <c r="C19" s="4" t="s">
        <v>26</v>
      </c>
      <c r="D19" s="4" t="s">
        <v>73</v>
      </c>
      <c r="E19" s="4" t="s">
        <v>74</v>
      </c>
      <c r="F19" s="5">
        <v>44389</v>
      </c>
      <c r="G19" s="5">
        <v>44390</v>
      </c>
      <c r="H19" s="4">
        <v>1</v>
      </c>
      <c r="I19" s="4">
        <v>1</v>
      </c>
      <c r="J19" s="4">
        <v>1</v>
      </c>
      <c r="K19" s="4" t="s">
        <v>29</v>
      </c>
      <c r="L19" s="4">
        <v>1144.36</v>
      </c>
      <c r="M19" s="4">
        <v>1144.36</v>
      </c>
      <c r="N19" s="4" t="s">
        <v>75</v>
      </c>
      <c r="O19" s="4" t="s">
        <v>31</v>
      </c>
      <c r="P19" s="4" t="s">
        <v>32</v>
      </c>
      <c r="Q19" s="4">
        <v>0</v>
      </c>
      <c r="R19" s="6">
        <v>44389</v>
      </c>
      <c r="S19" s="5">
        <v>44405</v>
      </c>
      <c r="T19" s="4" t="s">
        <v>33</v>
      </c>
      <c r="U19" s="4">
        <v>1144.36</v>
      </c>
      <c r="V19" s="4">
        <v>0</v>
      </c>
      <c r="W19" s="4">
        <v>0</v>
      </c>
      <c r="X19" s="4">
        <v>2193684</v>
      </c>
    </row>
    <row r="20" s="4" customFormat="1" spans="1:24">
      <c r="A20" s="4">
        <v>15775599308</v>
      </c>
      <c r="B20" s="4" t="s">
        <v>25</v>
      </c>
      <c r="C20" s="4" t="s">
        <v>26</v>
      </c>
      <c r="D20" s="4" t="s">
        <v>76</v>
      </c>
      <c r="E20" s="4" t="s">
        <v>77</v>
      </c>
      <c r="F20" s="5">
        <v>44389</v>
      </c>
      <c r="G20" s="5">
        <v>44390</v>
      </c>
      <c r="H20" s="4">
        <v>1</v>
      </c>
      <c r="I20" s="4">
        <v>1</v>
      </c>
      <c r="J20" s="4">
        <v>1</v>
      </c>
      <c r="K20" s="4" t="s">
        <v>29</v>
      </c>
      <c r="L20" s="4">
        <v>61.2</v>
      </c>
      <c r="M20" s="4">
        <v>61.2</v>
      </c>
      <c r="N20" s="4" t="s">
        <v>78</v>
      </c>
      <c r="O20" s="4" t="s">
        <v>31</v>
      </c>
      <c r="P20" s="4" t="s">
        <v>32</v>
      </c>
      <c r="Q20" s="4">
        <v>0</v>
      </c>
      <c r="R20" s="6">
        <v>44389</v>
      </c>
      <c r="S20" s="5">
        <v>44405</v>
      </c>
      <c r="T20" s="4" t="s">
        <v>33</v>
      </c>
      <c r="U20" s="4">
        <v>61.2</v>
      </c>
      <c r="V20" s="4">
        <v>0</v>
      </c>
      <c r="W20" s="4">
        <v>0</v>
      </c>
      <c r="X20" s="4">
        <v>2193787</v>
      </c>
    </row>
    <row r="21" s="4" customFormat="1" spans="1:23">
      <c r="A21" s="4">
        <v>15776012394</v>
      </c>
      <c r="B21" s="4" t="s">
        <v>25</v>
      </c>
      <c r="C21" s="4" t="s">
        <v>26</v>
      </c>
      <c r="D21" s="4" t="s">
        <v>79</v>
      </c>
      <c r="E21" s="4" t="s">
        <v>80</v>
      </c>
      <c r="F21" s="5">
        <v>44389</v>
      </c>
      <c r="G21" s="5">
        <v>44390</v>
      </c>
      <c r="H21" s="4">
        <v>1</v>
      </c>
      <c r="I21" s="4">
        <v>1</v>
      </c>
      <c r="J21" s="4">
        <v>1</v>
      </c>
      <c r="K21" s="4" t="s">
        <v>29</v>
      </c>
      <c r="L21" s="4">
        <v>195.35</v>
      </c>
      <c r="M21" s="4">
        <v>195.35</v>
      </c>
      <c r="N21" s="4" t="s">
        <v>81</v>
      </c>
      <c r="O21" s="4" t="s">
        <v>31</v>
      </c>
      <c r="P21" s="4" t="s">
        <v>32</v>
      </c>
      <c r="Q21" s="4">
        <v>0</v>
      </c>
      <c r="R21" s="6">
        <v>44389</v>
      </c>
      <c r="S21" s="5">
        <v>44405</v>
      </c>
      <c r="T21" s="4" t="s">
        <v>33</v>
      </c>
      <c r="U21" s="4">
        <v>195.35</v>
      </c>
      <c r="V21" s="4">
        <v>0</v>
      </c>
      <c r="W21" s="4">
        <v>0</v>
      </c>
    </row>
    <row r="22" s="4" customFormat="1" spans="1:24">
      <c r="A22" s="4">
        <v>15776984227</v>
      </c>
      <c r="B22" s="4" t="s">
        <v>25</v>
      </c>
      <c r="C22" s="4" t="s">
        <v>26</v>
      </c>
      <c r="D22" s="4" t="s">
        <v>82</v>
      </c>
      <c r="E22" s="4" t="s">
        <v>83</v>
      </c>
      <c r="F22" s="5">
        <v>44389</v>
      </c>
      <c r="G22" s="5">
        <v>44390</v>
      </c>
      <c r="H22" s="4">
        <v>1</v>
      </c>
      <c r="I22" s="4">
        <v>1</v>
      </c>
      <c r="J22" s="4">
        <v>1</v>
      </c>
      <c r="K22" s="4" t="s">
        <v>29</v>
      </c>
      <c r="L22" s="4">
        <v>297</v>
      </c>
      <c r="M22" s="4">
        <v>297</v>
      </c>
      <c r="N22" s="4" t="s">
        <v>84</v>
      </c>
      <c r="O22" s="4" t="s">
        <v>31</v>
      </c>
      <c r="P22" s="4" t="s">
        <v>32</v>
      </c>
      <c r="Q22" s="4">
        <v>0</v>
      </c>
      <c r="R22" s="6">
        <v>44389</v>
      </c>
      <c r="S22" s="5">
        <v>44405</v>
      </c>
      <c r="T22" s="4" t="s">
        <v>33</v>
      </c>
      <c r="U22" s="4">
        <v>297</v>
      </c>
      <c r="V22" s="4">
        <v>0</v>
      </c>
      <c r="W22" s="4">
        <v>0</v>
      </c>
      <c r="X22" s="4">
        <v>2194096</v>
      </c>
    </row>
    <row r="23" s="4" customFormat="1" spans="1:23">
      <c r="A23" s="4">
        <v>15777321701</v>
      </c>
      <c r="B23" s="4" t="s">
        <v>25</v>
      </c>
      <c r="C23" s="4" t="s">
        <v>26</v>
      </c>
      <c r="D23" s="4" t="s">
        <v>76</v>
      </c>
      <c r="E23" s="4" t="s">
        <v>77</v>
      </c>
      <c r="F23" s="5">
        <v>44389</v>
      </c>
      <c r="G23" s="5">
        <v>44390</v>
      </c>
      <c r="H23" s="4">
        <v>1</v>
      </c>
      <c r="I23" s="4">
        <v>1</v>
      </c>
      <c r="J23" s="4">
        <v>1</v>
      </c>
      <c r="K23" s="4" t="s">
        <v>29</v>
      </c>
      <c r="L23" s="4">
        <v>61.2</v>
      </c>
      <c r="M23" s="4">
        <v>61.2</v>
      </c>
      <c r="N23" s="4" t="s">
        <v>85</v>
      </c>
      <c r="O23" s="4" t="s">
        <v>31</v>
      </c>
      <c r="P23" s="4" t="s">
        <v>32</v>
      </c>
      <c r="Q23" s="4">
        <v>0</v>
      </c>
      <c r="R23" s="6">
        <v>44389</v>
      </c>
      <c r="S23" s="5">
        <v>44405</v>
      </c>
      <c r="T23" s="4" t="s">
        <v>33</v>
      </c>
      <c r="U23" s="4">
        <v>61.2</v>
      </c>
      <c r="V23" s="4">
        <v>0</v>
      </c>
      <c r="W23" s="4">
        <v>0</v>
      </c>
    </row>
    <row r="24" s="4" customFormat="1" spans="1:23">
      <c r="A24" s="4">
        <v>15777321701</v>
      </c>
      <c r="B24" s="4" t="s">
        <v>25</v>
      </c>
      <c r="C24" s="4" t="s">
        <v>58</v>
      </c>
      <c r="D24" s="4" t="s">
        <v>76</v>
      </c>
      <c r="E24" s="4" t="s">
        <v>77</v>
      </c>
      <c r="F24" s="5">
        <v>44389</v>
      </c>
      <c r="G24" s="5">
        <v>44390</v>
      </c>
      <c r="H24" s="4">
        <v>1</v>
      </c>
      <c r="I24" s="4">
        <v>1</v>
      </c>
      <c r="J24" s="4">
        <v>1</v>
      </c>
      <c r="K24" s="4" t="s">
        <v>29</v>
      </c>
      <c r="L24" s="4">
        <v>-61.2</v>
      </c>
      <c r="M24" s="4">
        <v>-61.2</v>
      </c>
      <c r="N24" s="4" t="s">
        <v>85</v>
      </c>
      <c r="O24" s="4" t="s">
        <v>31</v>
      </c>
      <c r="P24" s="4" t="s">
        <v>32</v>
      </c>
      <c r="Q24" s="4">
        <v>0</v>
      </c>
      <c r="R24" s="6">
        <v>44389</v>
      </c>
      <c r="S24" s="5">
        <v>44405</v>
      </c>
      <c r="T24" s="4" t="s">
        <v>33</v>
      </c>
      <c r="U24" s="4">
        <v>-61.2</v>
      </c>
      <c r="V24" s="4">
        <v>0</v>
      </c>
      <c r="W24" s="4">
        <v>0</v>
      </c>
    </row>
    <row r="25" s="4" customFormat="1" spans="1:23">
      <c r="A25" s="4">
        <v>15783851248</v>
      </c>
      <c r="B25" s="4" t="s">
        <v>25</v>
      </c>
      <c r="C25" s="4" t="s">
        <v>26</v>
      </c>
      <c r="D25" s="4" t="s">
        <v>86</v>
      </c>
      <c r="E25" s="4" t="s">
        <v>87</v>
      </c>
      <c r="F25" s="5">
        <v>44389</v>
      </c>
      <c r="G25" s="5">
        <v>44390</v>
      </c>
      <c r="H25" s="4">
        <v>1</v>
      </c>
      <c r="I25" s="4">
        <v>1</v>
      </c>
      <c r="J25" s="4">
        <v>1</v>
      </c>
      <c r="K25" s="4" t="s">
        <v>29</v>
      </c>
      <c r="L25" s="4">
        <v>612.87</v>
      </c>
      <c r="M25" s="4">
        <v>612.87</v>
      </c>
      <c r="N25" s="4" t="s">
        <v>88</v>
      </c>
      <c r="O25" s="4" t="s">
        <v>31</v>
      </c>
      <c r="P25" s="4" t="s">
        <v>32</v>
      </c>
      <c r="Q25" s="4">
        <v>0</v>
      </c>
      <c r="R25" s="6">
        <v>44389</v>
      </c>
      <c r="S25" s="5">
        <v>44405</v>
      </c>
      <c r="T25" s="4" t="s">
        <v>33</v>
      </c>
      <c r="U25" s="4">
        <v>612.87</v>
      </c>
      <c r="V25" s="4">
        <v>0</v>
      </c>
      <c r="W25" s="4">
        <v>0</v>
      </c>
    </row>
    <row r="26" s="4" customFormat="1" spans="1:23">
      <c r="A26" s="4">
        <v>15765431392</v>
      </c>
      <c r="B26" s="4" t="s">
        <v>25</v>
      </c>
      <c r="C26" s="4" t="s">
        <v>89</v>
      </c>
      <c r="D26" s="4" t="s">
        <v>55</v>
      </c>
      <c r="E26" s="4" t="s">
        <v>56</v>
      </c>
      <c r="F26" s="5">
        <v>44389</v>
      </c>
      <c r="G26" s="5">
        <v>44390</v>
      </c>
      <c r="H26" s="4">
        <v>1</v>
      </c>
      <c r="I26" s="4">
        <v>1</v>
      </c>
      <c r="J26" s="4">
        <v>1</v>
      </c>
      <c r="K26" s="4" t="s">
        <v>29</v>
      </c>
      <c r="L26" s="4">
        <v>-285</v>
      </c>
      <c r="M26" s="4">
        <v>-285</v>
      </c>
      <c r="N26" s="4" t="s">
        <v>57</v>
      </c>
      <c r="O26" s="4" t="s">
        <v>31</v>
      </c>
      <c r="P26" s="4" t="s">
        <v>32</v>
      </c>
      <c r="Q26" s="4">
        <v>0</v>
      </c>
      <c r="R26" s="6">
        <v>44388</v>
      </c>
      <c r="S26" s="5">
        <v>44405</v>
      </c>
      <c r="T26" s="4" t="s">
        <v>33</v>
      </c>
      <c r="U26" s="4">
        <v>-285</v>
      </c>
      <c r="V26" s="4">
        <v>0</v>
      </c>
      <c r="W26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"/>
  <sheetViews>
    <sheetView tabSelected="1" workbookViewId="0">
      <selection activeCell="E35" sqref="E35"/>
    </sheetView>
  </sheetViews>
  <sheetFormatPr defaultColWidth="9" defaultRowHeight="13.5"/>
  <cols>
    <col min="1" max="1" width="15.7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spans="1:9">
      <c r="A2" s="4">
        <v>15580537446</v>
      </c>
      <c r="B2" s="5">
        <v>44388</v>
      </c>
      <c r="C2" s="5">
        <v>44390</v>
      </c>
      <c r="D2" s="4">
        <v>2401.8</v>
      </c>
      <c r="E2" s="4" t="str">
        <f>VLOOKUP(A2,HOP!A:L,12,0)</f>
        <v>2401.80</v>
      </c>
      <c r="F2" s="4" t="str">
        <f>VLOOKUP(A2,HOP!A:C,3,0)</f>
        <v>2163536</v>
      </c>
      <c r="G2" s="4">
        <f>D2-E2</f>
        <v>0</v>
      </c>
      <c r="H2" s="4" t="str">
        <f>$H$1&amp;F2</f>
        <v>，2163536</v>
      </c>
      <c r="I2" s="4" t="str">
        <f>VLOOKUP(A2,HOP!A:T,20,0)</f>
        <v>直连</v>
      </c>
    </row>
    <row r="3" s="4" customFormat="1" spans="1:9">
      <c r="A3" s="4">
        <v>15715947962</v>
      </c>
      <c r="B3" s="5">
        <v>44388</v>
      </c>
      <c r="C3" s="5">
        <v>44390</v>
      </c>
      <c r="D3" s="4">
        <v>1240</v>
      </c>
      <c r="E3" s="4" t="str">
        <f>VLOOKUP(A3,HOP!A:L,12,0)</f>
        <v>1240.00</v>
      </c>
      <c r="F3" s="4" t="str">
        <f>VLOOKUP(A3,HOP!A:C,3,0)</f>
        <v>2185654</v>
      </c>
      <c r="G3" s="4">
        <f>D3-E3</f>
        <v>0</v>
      </c>
      <c r="H3" s="4" t="str">
        <f>$H$1&amp;F3</f>
        <v>，2185654</v>
      </c>
      <c r="I3" s="4" t="str">
        <f>VLOOKUP(A3,HOP!A:T,20,0)</f>
        <v>直采</v>
      </c>
    </row>
    <row r="4" s="4" customFormat="1" spans="1:9">
      <c r="A4" s="4">
        <v>15741883629</v>
      </c>
      <c r="B4" s="5">
        <v>44389</v>
      </c>
      <c r="C4" s="5">
        <v>44390</v>
      </c>
      <c r="D4" s="4">
        <v>482.12</v>
      </c>
      <c r="E4" s="4" t="str">
        <f>VLOOKUP(A4,HOP!A:L,12,0)</f>
        <v>482.12</v>
      </c>
      <c r="F4" s="4" t="str">
        <f>VLOOKUP(A4,HOP!A:C,3,0)</f>
        <v>2189265</v>
      </c>
      <c r="G4" s="4">
        <f>D4-E4</f>
        <v>0</v>
      </c>
      <c r="H4" s="4" t="str">
        <f>$H$1&amp;F4</f>
        <v>，2189265</v>
      </c>
      <c r="I4" s="4" t="str">
        <f>VLOOKUP(A4,HOP!A:T,20,0)</f>
        <v>直连</v>
      </c>
    </row>
    <row r="5" s="4" customFormat="1" spans="1:9">
      <c r="A5" s="4">
        <v>15742447964</v>
      </c>
      <c r="B5" s="5">
        <v>44389</v>
      </c>
      <c r="C5" s="5">
        <v>44390</v>
      </c>
      <c r="D5" s="4">
        <v>460.08</v>
      </c>
      <c r="E5" s="4" t="str">
        <f>VLOOKUP(A5,HOP!A:L,12,0)</f>
        <v>460.08</v>
      </c>
      <c r="F5" s="4" t="str">
        <f>VLOOKUP(A5,HOP!A:C,3,0)</f>
        <v>2189436</v>
      </c>
      <c r="G5" s="4">
        <f>D5-E5</f>
        <v>0</v>
      </c>
      <c r="H5" s="4" t="str">
        <f>$H$1&amp;F5</f>
        <v>，2189436</v>
      </c>
      <c r="I5" s="4" t="str">
        <f>VLOOKUP(A5,HOP!A:T,20,0)</f>
        <v>直连</v>
      </c>
    </row>
    <row r="6" s="4" customFormat="1" spans="1:9">
      <c r="A6" s="4">
        <v>15750155158</v>
      </c>
      <c r="B6" s="5">
        <v>44389</v>
      </c>
      <c r="C6" s="5">
        <v>44390</v>
      </c>
      <c r="D6" s="4">
        <v>485.33</v>
      </c>
      <c r="E6" s="4" t="str">
        <f>VLOOKUP(A6,HOP!A:L,12,0)</f>
        <v>485.33</v>
      </c>
      <c r="F6" s="4" t="str">
        <f>VLOOKUP(A6,HOP!A:C,3,0)</f>
        <v>2190927</v>
      </c>
      <c r="G6" s="4">
        <f>D6-E6</f>
        <v>0</v>
      </c>
      <c r="H6" s="4" t="str">
        <f>$H$1&amp;F6</f>
        <v>，2190927</v>
      </c>
      <c r="I6" s="4" t="str">
        <f>VLOOKUP(A6,HOP!A:T,20,0)</f>
        <v>直连</v>
      </c>
    </row>
    <row r="7" s="4" customFormat="1" hidden="1" spans="1:9">
      <c r="A7" s="4">
        <v>15758099505</v>
      </c>
      <c r="B7" s="5">
        <v>44388</v>
      </c>
      <c r="C7" s="5">
        <v>44390</v>
      </c>
      <c r="D7" s="4">
        <v>0</v>
      </c>
      <c r="E7" s="4" t="str">
        <f>VLOOKUP(A7,HOP!A:L,12,0)</f>
        <v>0.00</v>
      </c>
      <c r="F7" s="4" t="str">
        <f>VLOOKUP(A7,HOP!A:C,3,0)</f>
        <v>2191838</v>
      </c>
      <c r="G7" s="4">
        <f>D7-E7</f>
        <v>0</v>
      </c>
      <c r="H7" s="4" t="str">
        <f>$H$1&amp;F7</f>
        <v>，2191838</v>
      </c>
      <c r="I7" s="4" t="str">
        <f>VLOOKUP(A7,HOP!A:T,20,0)</f>
        <v>直采</v>
      </c>
    </row>
    <row r="8" s="4" customFormat="1" spans="1:9">
      <c r="A8" s="4">
        <v>15760752840</v>
      </c>
      <c r="B8" s="5">
        <v>44388</v>
      </c>
      <c r="C8" s="5">
        <v>44390</v>
      </c>
      <c r="D8" s="4">
        <v>365.54</v>
      </c>
      <c r="E8" s="4" t="str">
        <f>VLOOKUP(A8,HOP!A:L,12,0)</f>
        <v>365.54</v>
      </c>
      <c r="F8" s="4" t="str">
        <f>VLOOKUP(A8,HOP!A:C,3,0)</f>
        <v>2192360</v>
      </c>
      <c r="G8" s="4">
        <f>D8-E8</f>
        <v>0</v>
      </c>
      <c r="H8" s="4" t="str">
        <f>$H$1&amp;F8</f>
        <v>，2192360</v>
      </c>
      <c r="I8" s="4" t="str">
        <f>VLOOKUP(A8,HOP!A:T,20,0)</f>
        <v>直连</v>
      </c>
    </row>
    <row r="9" s="4" customFormat="1" spans="1:9">
      <c r="A9" s="4">
        <v>15765330275</v>
      </c>
      <c r="B9" s="5">
        <v>44388</v>
      </c>
      <c r="C9" s="5">
        <v>44390</v>
      </c>
      <c r="D9" s="4">
        <v>171.36</v>
      </c>
      <c r="E9" s="4" t="str">
        <f>VLOOKUP(A9,HOP!A:L,12,0)</f>
        <v>171.36</v>
      </c>
      <c r="F9" s="4" t="str">
        <f>VLOOKUP(A9,HOP!A:C,3,0)</f>
        <v>2192741</v>
      </c>
      <c r="G9" s="4">
        <f>D9-E9</f>
        <v>0</v>
      </c>
      <c r="H9" s="4" t="str">
        <f>$H$1&amp;F9</f>
        <v>，2192741</v>
      </c>
      <c r="I9" s="4" t="str">
        <f>VLOOKUP(A9,HOP!A:T,20,0)</f>
        <v>Saas酒店</v>
      </c>
    </row>
    <row r="10" s="4" customFormat="1" spans="1:10">
      <c r="A10" s="4">
        <v>15765431392</v>
      </c>
      <c r="B10" s="5">
        <v>44389</v>
      </c>
      <c r="C10" s="5">
        <v>44390</v>
      </c>
      <c r="D10" s="4">
        <v>1235</v>
      </c>
      <c r="E10" s="4" t="str">
        <f>VLOOKUP(A10,HOP!A:L,12,0)</f>
        <v>1220.00</v>
      </c>
      <c r="F10" s="4" t="str">
        <f>VLOOKUP(A10,HOP!A:C,3,0)</f>
        <v>2192751</v>
      </c>
      <c r="G10" s="4">
        <f>D10-E10</f>
        <v>15</v>
      </c>
      <c r="H10" s="4" t="str">
        <f>$H$1&amp;F10</f>
        <v>，2192751</v>
      </c>
      <c r="I10" s="4" t="str">
        <f>VLOOKUP(A10,HOP!A:T,20,0)</f>
        <v>直采</v>
      </c>
      <c r="J10" s="4" t="s">
        <v>91</v>
      </c>
    </row>
    <row r="11" s="4" customFormat="1" spans="1:9">
      <c r="A11" s="4">
        <v>15771878122</v>
      </c>
      <c r="B11" s="5">
        <v>44389</v>
      </c>
      <c r="C11" s="5">
        <v>44390</v>
      </c>
      <c r="D11" s="4">
        <v>331.76</v>
      </c>
      <c r="E11" s="4" t="str">
        <f>VLOOKUP(A11,HOP!A:L,12,0)</f>
        <v>331.76</v>
      </c>
      <c r="F11" s="4" t="str">
        <f>VLOOKUP(A11,HOP!A:C,3,0)</f>
        <v>2193230</v>
      </c>
      <c r="G11" s="4">
        <f>D11-E11</f>
        <v>0</v>
      </c>
      <c r="H11" s="4" t="str">
        <f>$H$1&amp;F11</f>
        <v>，2193230</v>
      </c>
      <c r="I11" s="4" t="str">
        <f>VLOOKUP(A11,HOP!A:T,20,0)</f>
        <v>直连</v>
      </c>
    </row>
    <row r="12" s="4" customFormat="1" hidden="1" spans="1:9">
      <c r="A12" s="4">
        <v>15772600808</v>
      </c>
      <c r="B12" s="5">
        <v>44389</v>
      </c>
      <c r="C12" s="5">
        <v>44390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>D12-E12</f>
        <v>#N/A</v>
      </c>
      <c r="H12" s="4" t="e">
        <f>$H$1&amp;F12</f>
        <v>#N/A</v>
      </c>
      <c r="I12" s="4" t="e">
        <f>VLOOKUP(A12,HOP!A:T,20,0)</f>
        <v>#N/A</v>
      </c>
    </row>
    <row r="13" s="4" customFormat="1" spans="1:9">
      <c r="A13" s="4">
        <v>15773533777</v>
      </c>
      <c r="B13" s="5">
        <v>44389</v>
      </c>
      <c r="C13" s="5">
        <v>44390</v>
      </c>
      <c r="D13" s="4">
        <v>135.62</v>
      </c>
      <c r="E13" s="4" t="str">
        <f>VLOOKUP(A13,HOP!A:L,12,0)</f>
        <v>135.62</v>
      </c>
      <c r="F13" s="4" t="str">
        <f>VLOOKUP(A13,HOP!A:C,3,0)</f>
        <v>2193399</v>
      </c>
      <c r="G13" s="4">
        <f t="shared" ref="G13:G24" si="0">D13-E13</f>
        <v>0</v>
      </c>
      <c r="H13" s="4" t="str">
        <f t="shared" ref="H13:H24" si="1">$H$1&amp;F13</f>
        <v>，2193399</v>
      </c>
      <c r="I13" s="4" t="str">
        <f>VLOOKUP(A13,HOP!A:T,20,0)</f>
        <v>直连</v>
      </c>
    </row>
    <row r="14" s="4" customFormat="1" spans="1:9">
      <c r="A14" s="4">
        <v>15773808227</v>
      </c>
      <c r="B14" s="5">
        <v>44389</v>
      </c>
      <c r="C14" s="5">
        <v>44390</v>
      </c>
      <c r="D14" s="4">
        <v>402.49</v>
      </c>
      <c r="E14" s="4" t="str">
        <f>VLOOKUP(A14,HOP!A:L,12,0)</f>
        <v>402.49</v>
      </c>
      <c r="F14" s="4" t="str">
        <f>VLOOKUP(A14,HOP!A:C,3,0)</f>
        <v>2193437</v>
      </c>
      <c r="G14" s="4">
        <f t="shared" si="0"/>
        <v>0</v>
      </c>
      <c r="H14" s="4" t="str">
        <f t="shared" si="1"/>
        <v>，2193437</v>
      </c>
      <c r="I14" s="4" t="str">
        <f>VLOOKUP(A14,HOP!A:T,20,0)</f>
        <v>直连</v>
      </c>
    </row>
    <row r="15" s="4" customFormat="1" spans="1:9">
      <c r="A15" s="4">
        <v>15773841741</v>
      </c>
      <c r="B15" s="5">
        <v>44389</v>
      </c>
      <c r="C15" s="5">
        <v>44390</v>
      </c>
      <c r="D15" s="4">
        <v>295.8</v>
      </c>
      <c r="E15" s="4" t="str">
        <f>VLOOKUP(A15,HOP!A:L,12,0)</f>
        <v>295.80</v>
      </c>
      <c r="F15" s="4" t="str">
        <f>VLOOKUP(A15,HOP!A:C,3,0)</f>
        <v>2193443</v>
      </c>
      <c r="G15" s="4">
        <f t="shared" si="0"/>
        <v>0</v>
      </c>
      <c r="H15" s="4" t="str">
        <f t="shared" si="1"/>
        <v>，2193443</v>
      </c>
      <c r="I15" s="4" t="str">
        <f>VLOOKUP(A15,HOP!A:T,20,0)</f>
        <v>Saas酒店</v>
      </c>
    </row>
    <row r="16" s="4" customFormat="1" spans="1:9">
      <c r="A16" s="4">
        <v>15774602964</v>
      </c>
      <c r="B16" s="5">
        <v>44389</v>
      </c>
      <c r="C16" s="5">
        <v>44390</v>
      </c>
      <c r="D16" s="4">
        <v>275.4</v>
      </c>
      <c r="E16" s="4" t="str">
        <f>VLOOKUP(A16,HOP!A:L,12,0)</f>
        <v>275.40</v>
      </c>
      <c r="F16" s="4" t="str">
        <f>VLOOKUP(A16,HOP!A:C,3,0)</f>
        <v>2193592</v>
      </c>
      <c r="G16" s="4">
        <f t="shared" si="0"/>
        <v>0</v>
      </c>
      <c r="H16" s="4" t="str">
        <f t="shared" si="1"/>
        <v>，2193592</v>
      </c>
      <c r="I16" s="4" t="str">
        <f>VLOOKUP(A16,HOP!A:T,20,0)</f>
        <v>Saas酒店</v>
      </c>
    </row>
    <row r="17" s="4" customFormat="1" spans="1:9">
      <c r="A17" s="4">
        <v>15775130717</v>
      </c>
      <c r="B17" s="5">
        <v>44389</v>
      </c>
      <c r="C17" s="5">
        <v>44390</v>
      </c>
      <c r="D17" s="4">
        <v>1144.36</v>
      </c>
      <c r="E17" s="4" t="str">
        <f>VLOOKUP(A17,HOP!A:L,12,0)</f>
        <v>1144.36</v>
      </c>
      <c r="F17" s="4" t="str">
        <f>VLOOKUP(A17,HOP!A:C,3,0)</f>
        <v>2193684</v>
      </c>
      <c r="G17" s="4">
        <f t="shared" si="0"/>
        <v>0</v>
      </c>
      <c r="H17" s="4" t="str">
        <f t="shared" si="1"/>
        <v>，2193684</v>
      </c>
      <c r="I17" s="4" t="str">
        <f>VLOOKUP(A17,HOP!A:T,20,0)</f>
        <v>直连</v>
      </c>
    </row>
    <row r="18" s="4" customFormat="1" spans="1:9">
      <c r="A18" s="4">
        <v>15775599308</v>
      </c>
      <c r="B18" s="5">
        <v>44389</v>
      </c>
      <c r="C18" s="5">
        <v>44390</v>
      </c>
      <c r="D18" s="4">
        <v>61.2</v>
      </c>
      <c r="E18" s="4" t="str">
        <f>VLOOKUP(A18,HOP!A:L,12,0)</f>
        <v>61.20</v>
      </c>
      <c r="F18" s="4" t="str">
        <f>VLOOKUP(A18,HOP!A:C,3,0)</f>
        <v>2193787</v>
      </c>
      <c r="G18" s="4">
        <f t="shared" si="0"/>
        <v>0</v>
      </c>
      <c r="H18" s="4" t="str">
        <f t="shared" si="1"/>
        <v>，2193787</v>
      </c>
      <c r="I18" s="4" t="str">
        <f>VLOOKUP(A18,HOP!A:T,20,0)</f>
        <v>直采</v>
      </c>
    </row>
    <row r="19" s="4" customFormat="1" spans="1:9">
      <c r="A19" s="4">
        <v>15776012394</v>
      </c>
      <c r="B19" s="5">
        <v>44389</v>
      </c>
      <c r="C19" s="5">
        <v>44390</v>
      </c>
      <c r="D19" s="4">
        <v>195.35</v>
      </c>
      <c r="E19" s="4" t="str">
        <f>VLOOKUP(A19,HOP!A:L,12,0)</f>
        <v>195.35</v>
      </c>
      <c r="F19" s="4" t="str">
        <f>VLOOKUP(A19,HOP!A:C,3,0)</f>
        <v>2193878</v>
      </c>
      <c r="G19" s="4">
        <f t="shared" si="0"/>
        <v>0</v>
      </c>
      <c r="H19" s="4" t="str">
        <f t="shared" si="1"/>
        <v>，2193878</v>
      </c>
      <c r="I19" s="4" t="str">
        <f>VLOOKUP(A19,HOP!A:T,20,0)</f>
        <v>直连</v>
      </c>
    </row>
    <row r="20" s="4" customFormat="1" spans="1:9">
      <c r="A20" s="4">
        <v>15776984227</v>
      </c>
      <c r="B20" s="5">
        <v>44389</v>
      </c>
      <c r="C20" s="5">
        <v>44390</v>
      </c>
      <c r="D20" s="4">
        <v>297</v>
      </c>
      <c r="E20" s="4" t="str">
        <f>VLOOKUP(A20,HOP!A:L,12,0)</f>
        <v>297.00</v>
      </c>
      <c r="F20" s="4" t="str">
        <f>VLOOKUP(A20,HOP!A:C,3,0)</f>
        <v>2194096</v>
      </c>
      <c r="G20" s="4">
        <f t="shared" si="0"/>
        <v>0</v>
      </c>
      <c r="H20" s="4" t="str">
        <f t="shared" si="1"/>
        <v>，2194096</v>
      </c>
      <c r="I20" s="4" t="str">
        <f>VLOOKUP(A20,HOP!A:T,20,0)</f>
        <v>直采</v>
      </c>
    </row>
    <row r="21" s="4" customFormat="1" hidden="1" spans="1:9">
      <c r="A21" s="4">
        <v>15777321701</v>
      </c>
      <c r="B21" s="5">
        <v>44389</v>
      </c>
      <c r="C21" s="5">
        <v>44390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spans="1:9">
      <c r="A22" s="4">
        <v>15783851248</v>
      </c>
      <c r="B22" s="5">
        <v>44389</v>
      </c>
      <c r="C22" s="5">
        <v>44390</v>
      </c>
      <c r="D22" s="4">
        <v>612.87</v>
      </c>
      <c r="E22" s="4" t="str">
        <f>VLOOKUP(A22,HOP!A:L,12,0)</f>
        <v>612.87</v>
      </c>
      <c r="F22" s="4" t="str">
        <f>VLOOKUP(A22,HOP!A:C,3,0)</f>
        <v>2194411</v>
      </c>
      <c r="G22" s="4">
        <f>D22-E22</f>
        <v>0</v>
      </c>
      <c r="H22" s="4" t="str">
        <f>$H$1&amp;F22</f>
        <v>，2194411</v>
      </c>
      <c r="I22" s="4" t="str">
        <f>VLOOKUP(A22,HOP!A:T,20,0)</f>
        <v>直连</v>
      </c>
    </row>
    <row r="24" spans="4:4">
      <c r="D24" s="4">
        <f>SUM(D2:D23)</f>
        <v>10593.08</v>
      </c>
    </row>
    <row r="25" spans="4:4">
      <c r="D25" s="4" t="s">
        <v>92</v>
      </c>
    </row>
    <row r="28" spans="1:1">
      <c r="A28" s="4" t="s">
        <v>93</v>
      </c>
    </row>
    <row r="29" spans="1:1">
      <c r="A29" s="4" t="s">
        <v>94</v>
      </c>
    </row>
    <row r="30" spans="1:1">
      <c r="A30" s="4" t="s">
        <v>95</v>
      </c>
    </row>
    <row r="31" spans="1:1">
      <c r="A31" s="4" t="s">
        <v>96</v>
      </c>
    </row>
    <row r="32" spans="1:1">
      <c r="A32" s="4" t="s">
        <v>97</v>
      </c>
    </row>
  </sheetData>
  <autoFilter ref="A1:XFD25">
    <filterColumn colId="3">
      <filters blank="1">
        <filter val="482.12"/>
        <filter val="365.54"/>
        <filter val="297"/>
        <filter val="61.2"/>
        <filter val="135.62"/>
        <filter val="275.4"/>
        <filter val="1144.36"/>
        <filter val="295.8"/>
        <filter val="2401.8"/>
        <filter val="10593.08 CNY"/>
        <filter val="485.33"/>
        <filter val="1235"/>
        <filter val="195.35"/>
        <filter val="171.36"/>
        <filter val="331.76"/>
        <filter val="1240"/>
        <filter val="612.87"/>
        <filter val="460.08"/>
        <filter val="10593.08"/>
        <filter val="402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</row>
    <row r="2" s="1" customFormat="1" spans="1:20">
      <c r="A2" s="3">
        <v>15783851248</v>
      </c>
      <c r="B2" s="1" t="s">
        <v>115</v>
      </c>
      <c r="C2" s="1" t="s">
        <v>116</v>
      </c>
      <c r="D2" s="1" t="s">
        <v>117</v>
      </c>
      <c r="E2" s="1" t="s">
        <v>88</v>
      </c>
      <c r="F2" s="1" t="s">
        <v>115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</row>
    <row r="3" s="1" customFormat="1" spans="1:20">
      <c r="A3" s="3">
        <v>15776984227</v>
      </c>
      <c r="B3" s="1" t="s">
        <v>115</v>
      </c>
      <c r="C3" s="1" t="s">
        <v>129</v>
      </c>
      <c r="D3" s="1" t="s">
        <v>130</v>
      </c>
      <c r="E3" s="1" t="s">
        <v>84</v>
      </c>
      <c r="F3" s="1" t="s">
        <v>115</v>
      </c>
      <c r="G3" s="1" t="s">
        <v>118</v>
      </c>
      <c r="H3" s="1" t="s">
        <v>119</v>
      </c>
      <c r="I3" s="1" t="s">
        <v>131</v>
      </c>
      <c r="J3" s="1" t="s">
        <v>121</v>
      </c>
      <c r="K3" s="1" t="s">
        <v>131</v>
      </c>
      <c r="L3" s="1" t="s">
        <v>131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132</v>
      </c>
      <c r="R3" s="1" t="s">
        <v>126</v>
      </c>
      <c r="S3" s="1" t="s">
        <v>127</v>
      </c>
      <c r="T3" s="1" t="s">
        <v>133</v>
      </c>
    </row>
    <row r="4" s="1" customFormat="1" spans="1:20">
      <c r="A4" s="3">
        <v>15776012394</v>
      </c>
      <c r="B4" s="1" t="s">
        <v>115</v>
      </c>
      <c r="C4" s="1" t="s">
        <v>134</v>
      </c>
      <c r="D4" s="1" t="s">
        <v>135</v>
      </c>
      <c r="E4" s="1" t="s">
        <v>81</v>
      </c>
      <c r="F4" s="1" t="s">
        <v>115</v>
      </c>
      <c r="G4" s="1" t="s">
        <v>118</v>
      </c>
      <c r="H4" s="1" t="s">
        <v>119</v>
      </c>
      <c r="I4" s="1" t="s">
        <v>136</v>
      </c>
      <c r="J4" s="1" t="s">
        <v>121</v>
      </c>
      <c r="K4" s="1" t="s">
        <v>136</v>
      </c>
      <c r="L4" s="1" t="s">
        <v>136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137</v>
      </c>
      <c r="R4" s="1" t="s">
        <v>126</v>
      </c>
      <c r="S4" s="1" t="s">
        <v>127</v>
      </c>
      <c r="T4" s="1" t="s">
        <v>128</v>
      </c>
    </row>
    <row r="5" s="1" customFormat="1" spans="1:20">
      <c r="A5" s="3">
        <v>15775599308</v>
      </c>
      <c r="B5" s="1" t="s">
        <v>115</v>
      </c>
      <c r="C5" s="1" t="s">
        <v>138</v>
      </c>
      <c r="D5" s="1" t="s">
        <v>139</v>
      </c>
      <c r="E5" s="1" t="s">
        <v>78</v>
      </c>
      <c r="F5" s="1" t="s">
        <v>115</v>
      </c>
      <c r="G5" s="1" t="s">
        <v>118</v>
      </c>
      <c r="H5" s="1" t="s">
        <v>119</v>
      </c>
      <c r="I5" s="1" t="s">
        <v>140</v>
      </c>
      <c r="J5" s="1" t="s">
        <v>121</v>
      </c>
      <c r="K5" s="1" t="s">
        <v>140</v>
      </c>
      <c r="L5" s="1" t="s">
        <v>140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141</v>
      </c>
      <c r="R5" s="1" t="s">
        <v>126</v>
      </c>
      <c r="S5" s="1" t="s">
        <v>127</v>
      </c>
      <c r="T5" s="1" t="s">
        <v>133</v>
      </c>
    </row>
    <row r="6" s="1" customFormat="1" spans="1:20">
      <c r="A6" s="3">
        <v>15775130717</v>
      </c>
      <c r="B6" s="1" t="s">
        <v>115</v>
      </c>
      <c r="C6" s="1" t="s">
        <v>142</v>
      </c>
      <c r="D6" s="1" t="s">
        <v>143</v>
      </c>
      <c r="E6" s="1" t="s">
        <v>75</v>
      </c>
      <c r="F6" s="1" t="s">
        <v>115</v>
      </c>
      <c r="G6" s="1" t="s">
        <v>118</v>
      </c>
      <c r="H6" s="1" t="s">
        <v>119</v>
      </c>
      <c r="I6" s="1" t="s">
        <v>144</v>
      </c>
      <c r="J6" s="1" t="s">
        <v>121</v>
      </c>
      <c r="K6" s="1" t="s">
        <v>144</v>
      </c>
      <c r="L6" s="1" t="s">
        <v>144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145</v>
      </c>
      <c r="R6" s="1" t="s">
        <v>126</v>
      </c>
      <c r="S6" s="1" t="s">
        <v>127</v>
      </c>
      <c r="T6" s="1" t="s">
        <v>128</v>
      </c>
    </row>
    <row r="7" s="1" customFormat="1" spans="1:20">
      <c r="A7" s="3">
        <v>15774602964</v>
      </c>
      <c r="B7" s="1" t="s">
        <v>115</v>
      </c>
      <c r="C7" s="1" t="s">
        <v>146</v>
      </c>
      <c r="D7" s="1" t="s">
        <v>147</v>
      </c>
      <c r="E7" s="1" t="s">
        <v>72</v>
      </c>
      <c r="F7" s="1" t="s">
        <v>115</v>
      </c>
      <c r="G7" s="1" t="s">
        <v>118</v>
      </c>
      <c r="H7" s="1" t="s">
        <v>119</v>
      </c>
      <c r="I7" s="1" t="s">
        <v>148</v>
      </c>
      <c r="J7" s="1" t="s">
        <v>121</v>
      </c>
      <c r="K7" s="1" t="s">
        <v>148</v>
      </c>
      <c r="L7" s="1" t="s">
        <v>148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149</v>
      </c>
      <c r="R7" s="1" t="s">
        <v>126</v>
      </c>
      <c r="S7" s="1" t="s">
        <v>127</v>
      </c>
      <c r="T7" s="1" t="s">
        <v>150</v>
      </c>
    </row>
    <row r="8" s="1" customFormat="1" spans="1:20">
      <c r="A8" s="3">
        <v>15773841741</v>
      </c>
      <c r="B8" s="1" t="s">
        <v>115</v>
      </c>
      <c r="C8" s="1" t="s">
        <v>151</v>
      </c>
      <c r="D8" s="1" t="s">
        <v>147</v>
      </c>
      <c r="E8" s="1" t="s">
        <v>70</v>
      </c>
      <c r="F8" s="1" t="s">
        <v>115</v>
      </c>
      <c r="G8" s="1" t="s">
        <v>118</v>
      </c>
      <c r="H8" s="1" t="s">
        <v>119</v>
      </c>
      <c r="I8" s="1" t="s">
        <v>152</v>
      </c>
      <c r="J8" s="1" t="s">
        <v>121</v>
      </c>
      <c r="K8" s="1" t="s">
        <v>152</v>
      </c>
      <c r="L8" s="1" t="s">
        <v>152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153</v>
      </c>
      <c r="R8" s="1" t="s">
        <v>126</v>
      </c>
      <c r="S8" s="1" t="s">
        <v>127</v>
      </c>
      <c r="T8" s="1" t="s">
        <v>150</v>
      </c>
    </row>
    <row r="9" s="1" customFormat="1" spans="1:20">
      <c r="A9" s="3">
        <v>15773808227</v>
      </c>
      <c r="B9" s="1" t="s">
        <v>115</v>
      </c>
      <c r="C9" s="1" t="s">
        <v>154</v>
      </c>
      <c r="D9" s="1" t="s">
        <v>155</v>
      </c>
      <c r="E9" s="1" t="s">
        <v>67</v>
      </c>
      <c r="F9" s="1" t="s">
        <v>115</v>
      </c>
      <c r="G9" s="1" t="s">
        <v>118</v>
      </c>
      <c r="H9" s="1" t="s">
        <v>119</v>
      </c>
      <c r="I9" s="1" t="s">
        <v>156</v>
      </c>
      <c r="J9" s="1" t="s">
        <v>121</v>
      </c>
      <c r="K9" s="1" t="s">
        <v>156</v>
      </c>
      <c r="L9" s="1" t="s">
        <v>156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157</v>
      </c>
      <c r="R9" s="1" t="s">
        <v>126</v>
      </c>
      <c r="S9" s="1" t="s">
        <v>127</v>
      </c>
      <c r="T9" s="1" t="s">
        <v>128</v>
      </c>
    </row>
    <row r="10" s="1" customFormat="1" spans="1:20">
      <c r="A10" s="3">
        <v>15773533777</v>
      </c>
      <c r="B10" s="1" t="s">
        <v>115</v>
      </c>
      <c r="C10" s="1" t="s">
        <v>158</v>
      </c>
      <c r="D10" s="1" t="s">
        <v>159</v>
      </c>
      <c r="E10" s="1" t="s">
        <v>42</v>
      </c>
      <c r="F10" s="1" t="s">
        <v>115</v>
      </c>
      <c r="G10" s="1" t="s">
        <v>118</v>
      </c>
      <c r="H10" s="1" t="s">
        <v>119</v>
      </c>
      <c r="I10" s="1" t="s">
        <v>160</v>
      </c>
      <c r="J10" s="1" t="s">
        <v>121</v>
      </c>
      <c r="K10" s="1" t="s">
        <v>160</v>
      </c>
      <c r="L10" s="1" t="s">
        <v>160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161</v>
      </c>
      <c r="R10" s="1" t="s">
        <v>126</v>
      </c>
      <c r="S10" s="1" t="s">
        <v>127</v>
      </c>
      <c r="T10" s="1" t="s">
        <v>128</v>
      </c>
    </row>
    <row r="11" s="1" customFormat="1" spans="1:20">
      <c r="A11" s="3">
        <v>15771878122</v>
      </c>
      <c r="B11" s="1" t="s">
        <v>115</v>
      </c>
      <c r="C11" s="1" t="s">
        <v>162</v>
      </c>
      <c r="D11" s="1" t="s">
        <v>163</v>
      </c>
      <c r="E11" s="1" t="s">
        <v>61</v>
      </c>
      <c r="F11" s="1" t="s">
        <v>115</v>
      </c>
      <c r="G11" s="1" t="s">
        <v>118</v>
      </c>
      <c r="H11" s="1" t="s">
        <v>119</v>
      </c>
      <c r="I11" s="1" t="s">
        <v>164</v>
      </c>
      <c r="J11" s="1" t="s">
        <v>121</v>
      </c>
      <c r="K11" s="1" t="s">
        <v>164</v>
      </c>
      <c r="L11" s="1" t="s">
        <v>164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165</v>
      </c>
      <c r="R11" s="1" t="s">
        <v>126</v>
      </c>
      <c r="S11" s="1" t="s">
        <v>127</v>
      </c>
      <c r="T11" s="1" t="s">
        <v>128</v>
      </c>
    </row>
    <row r="12" s="1" customFormat="1" spans="1:20">
      <c r="A12" s="3">
        <v>15765431392</v>
      </c>
      <c r="B12" s="1" t="s">
        <v>166</v>
      </c>
      <c r="C12" s="1" t="s">
        <v>167</v>
      </c>
      <c r="D12" s="1" t="s">
        <v>168</v>
      </c>
      <c r="E12" s="1" t="s">
        <v>57</v>
      </c>
      <c r="F12" s="1" t="s">
        <v>115</v>
      </c>
      <c r="G12" s="1" t="s">
        <v>118</v>
      </c>
      <c r="H12" s="1" t="s">
        <v>119</v>
      </c>
      <c r="I12" s="1" t="s">
        <v>169</v>
      </c>
      <c r="J12" s="1" t="s">
        <v>121</v>
      </c>
      <c r="K12" s="1" t="s">
        <v>169</v>
      </c>
      <c r="L12" s="1" t="s">
        <v>170</v>
      </c>
      <c r="M12" s="1" t="s">
        <v>171</v>
      </c>
      <c r="N12" s="1" t="s">
        <v>171</v>
      </c>
      <c r="O12" s="1" t="s">
        <v>123</v>
      </c>
      <c r="P12" s="1" t="s">
        <v>124</v>
      </c>
      <c r="Q12" s="1" t="s">
        <v>172</v>
      </c>
      <c r="R12" s="1" t="s">
        <v>126</v>
      </c>
      <c r="S12" s="1" t="s">
        <v>127</v>
      </c>
      <c r="T12" s="1" t="s">
        <v>133</v>
      </c>
    </row>
    <row r="13" s="1" customFormat="1" spans="1:20">
      <c r="A13" s="3">
        <v>15765330275</v>
      </c>
      <c r="B13" s="1" t="s">
        <v>166</v>
      </c>
      <c r="C13" s="1" t="s">
        <v>173</v>
      </c>
      <c r="D13" s="1" t="s">
        <v>174</v>
      </c>
      <c r="E13" s="1" t="s">
        <v>54</v>
      </c>
      <c r="F13" s="1" t="s">
        <v>166</v>
      </c>
      <c r="G13" s="1" t="s">
        <v>118</v>
      </c>
      <c r="H13" s="1" t="s">
        <v>119</v>
      </c>
      <c r="I13" s="1" t="s">
        <v>175</v>
      </c>
      <c r="J13" s="1" t="s">
        <v>121</v>
      </c>
      <c r="K13" s="1" t="s">
        <v>175</v>
      </c>
      <c r="L13" s="1" t="s">
        <v>175</v>
      </c>
      <c r="M13" s="1" t="s">
        <v>122</v>
      </c>
      <c r="N13" s="1" t="s">
        <v>122</v>
      </c>
      <c r="O13" s="1" t="s">
        <v>123</v>
      </c>
      <c r="P13" s="1" t="s">
        <v>124</v>
      </c>
      <c r="Q13" s="1" t="s">
        <v>176</v>
      </c>
      <c r="R13" s="1" t="s">
        <v>126</v>
      </c>
      <c r="S13" s="1" t="s">
        <v>127</v>
      </c>
      <c r="T13" s="1" t="s">
        <v>150</v>
      </c>
    </row>
    <row r="14" s="1" customFormat="1" spans="1:20">
      <c r="A14" s="3">
        <v>15760752840</v>
      </c>
      <c r="B14" s="1" t="s">
        <v>166</v>
      </c>
      <c r="C14" s="1" t="s">
        <v>177</v>
      </c>
      <c r="D14" s="1" t="s">
        <v>178</v>
      </c>
      <c r="E14" s="1" t="s">
        <v>51</v>
      </c>
      <c r="F14" s="1" t="s">
        <v>166</v>
      </c>
      <c r="G14" s="1" t="s">
        <v>118</v>
      </c>
      <c r="H14" s="1" t="s">
        <v>119</v>
      </c>
      <c r="I14" s="1" t="s">
        <v>179</v>
      </c>
      <c r="J14" s="1" t="s">
        <v>121</v>
      </c>
      <c r="K14" s="1" t="s">
        <v>179</v>
      </c>
      <c r="L14" s="1" t="s">
        <v>179</v>
      </c>
      <c r="M14" s="1" t="s">
        <v>122</v>
      </c>
      <c r="N14" s="1" t="s">
        <v>122</v>
      </c>
      <c r="O14" s="1" t="s">
        <v>123</v>
      </c>
      <c r="P14" s="1" t="s">
        <v>124</v>
      </c>
      <c r="Q14" s="1" t="s">
        <v>180</v>
      </c>
      <c r="R14" s="1" t="s">
        <v>126</v>
      </c>
      <c r="S14" s="1" t="s">
        <v>127</v>
      </c>
      <c r="T14" s="1" t="s">
        <v>128</v>
      </c>
    </row>
    <row r="15" s="1" customFormat="1" spans="1:20">
      <c r="A15" s="3">
        <v>15758099505</v>
      </c>
      <c r="B15" s="1" t="s">
        <v>181</v>
      </c>
      <c r="C15" s="1" t="s">
        <v>182</v>
      </c>
      <c r="D15" s="1" t="s">
        <v>183</v>
      </c>
      <c r="E15" s="1" t="s">
        <v>48</v>
      </c>
      <c r="F15" s="1" t="s">
        <v>166</v>
      </c>
      <c r="G15" s="1" t="s">
        <v>118</v>
      </c>
      <c r="H15" s="1" t="s">
        <v>119</v>
      </c>
      <c r="I15" s="1" t="s">
        <v>123</v>
      </c>
      <c r="J15" s="1" t="s">
        <v>121</v>
      </c>
      <c r="K15" s="1" t="s">
        <v>123</v>
      </c>
      <c r="L15" s="1" t="s">
        <v>123</v>
      </c>
      <c r="M15" s="1" t="s">
        <v>122</v>
      </c>
      <c r="N15" s="1" t="s">
        <v>122</v>
      </c>
      <c r="O15" s="1" t="s">
        <v>123</v>
      </c>
      <c r="P15" s="1" t="s">
        <v>124</v>
      </c>
      <c r="Q15" s="1" t="s">
        <v>184</v>
      </c>
      <c r="R15" s="1" t="s">
        <v>126</v>
      </c>
      <c r="S15" s="1" t="s">
        <v>127</v>
      </c>
      <c r="T15" s="1" t="s">
        <v>133</v>
      </c>
    </row>
    <row r="16" s="1" customFormat="1" spans="1:20">
      <c r="A16" s="3">
        <v>15750155158</v>
      </c>
      <c r="B16" s="1" t="s">
        <v>181</v>
      </c>
      <c r="C16" s="1" t="s">
        <v>185</v>
      </c>
      <c r="D16" s="1" t="s">
        <v>186</v>
      </c>
      <c r="E16" s="1" t="s">
        <v>45</v>
      </c>
      <c r="F16" s="1" t="s">
        <v>115</v>
      </c>
      <c r="G16" s="1" t="s">
        <v>118</v>
      </c>
      <c r="H16" s="1" t="s">
        <v>119</v>
      </c>
      <c r="I16" s="1" t="s">
        <v>187</v>
      </c>
      <c r="J16" s="1" t="s">
        <v>121</v>
      </c>
      <c r="K16" s="1" t="s">
        <v>187</v>
      </c>
      <c r="L16" s="1" t="s">
        <v>187</v>
      </c>
      <c r="M16" s="1" t="s">
        <v>122</v>
      </c>
      <c r="N16" s="1" t="s">
        <v>122</v>
      </c>
      <c r="O16" s="1" t="s">
        <v>123</v>
      </c>
      <c r="P16" s="1" t="s">
        <v>124</v>
      </c>
      <c r="Q16" s="1" t="s">
        <v>188</v>
      </c>
      <c r="R16" s="1" t="s">
        <v>126</v>
      </c>
      <c r="S16" s="1" t="s">
        <v>127</v>
      </c>
      <c r="T16" s="1" t="s">
        <v>128</v>
      </c>
    </row>
    <row r="17" s="1" customFormat="1" spans="1:20">
      <c r="A17" s="3">
        <v>15742447964</v>
      </c>
      <c r="B17" s="1" t="s">
        <v>189</v>
      </c>
      <c r="C17" s="1" t="s">
        <v>190</v>
      </c>
      <c r="D17" s="1" t="s">
        <v>191</v>
      </c>
      <c r="E17" s="1" t="s">
        <v>42</v>
      </c>
      <c r="F17" s="1" t="s">
        <v>115</v>
      </c>
      <c r="G17" s="1" t="s">
        <v>118</v>
      </c>
      <c r="H17" s="1" t="s">
        <v>119</v>
      </c>
      <c r="I17" s="1" t="s">
        <v>192</v>
      </c>
      <c r="J17" s="1" t="s">
        <v>121</v>
      </c>
      <c r="K17" s="1" t="s">
        <v>192</v>
      </c>
      <c r="L17" s="1" t="s">
        <v>192</v>
      </c>
      <c r="M17" s="1" t="s">
        <v>122</v>
      </c>
      <c r="N17" s="1" t="s">
        <v>122</v>
      </c>
      <c r="O17" s="1" t="s">
        <v>123</v>
      </c>
      <c r="P17" s="1" t="s">
        <v>124</v>
      </c>
      <c r="Q17" s="1" t="s">
        <v>193</v>
      </c>
      <c r="R17" s="1" t="s">
        <v>126</v>
      </c>
      <c r="S17" s="1" t="s">
        <v>127</v>
      </c>
      <c r="T17" s="1" t="s">
        <v>128</v>
      </c>
    </row>
    <row r="18" s="1" customFormat="1" spans="1:20">
      <c r="A18" s="3">
        <v>15741883629</v>
      </c>
      <c r="B18" s="1" t="s">
        <v>189</v>
      </c>
      <c r="C18" s="1" t="s">
        <v>194</v>
      </c>
      <c r="D18" s="1" t="s">
        <v>195</v>
      </c>
      <c r="E18" s="1" t="s">
        <v>39</v>
      </c>
      <c r="F18" s="1" t="s">
        <v>115</v>
      </c>
      <c r="G18" s="1" t="s">
        <v>118</v>
      </c>
      <c r="H18" s="1" t="s">
        <v>119</v>
      </c>
      <c r="I18" s="1" t="s">
        <v>196</v>
      </c>
      <c r="J18" s="1" t="s">
        <v>121</v>
      </c>
      <c r="K18" s="1" t="s">
        <v>196</v>
      </c>
      <c r="L18" s="1" t="s">
        <v>196</v>
      </c>
      <c r="M18" s="1" t="s">
        <v>122</v>
      </c>
      <c r="N18" s="1" t="s">
        <v>122</v>
      </c>
      <c r="O18" s="1" t="s">
        <v>123</v>
      </c>
      <c r="P18" s="1" t="s">
        <v>124</v>
      </c>
      <c r="Q18" s="1" t="s">
        <v>197</v>
      </c>
      <c r="R18" s="1" t="s">
        <v>126</v>
      </c>
      <c r="S18" s="1" t="s">
        <v>127</v>
      </c>
      <c r="T18" s="1" t="s">
        <v>128</v>
      </c>
    </row>
    <row r="19" s="1" customFormat="1" spans="1:20">
      <c r="A19" s="3">
        <v>15715947962</v>
      </c>
      <c r="B19" s="1" t="s">
        <v>198</v>
      </c>
      <c r="C19" s="1" t="s">
        <v>199</v>
      </c>
      <c r="D19" s="1" t="s">
        <v>200</v>
      </c>
      <c r="E19" s="1" t="s">
        <v>36</v>
      </c>
      <c r="F19" s="1" t="s">
        <v>166</v>
      </c>
      <c r="G19" s="1" t="s">
        <v>118</v>
      </c>
      <c r="H19" s="1" t="s">
        <v>119</v>
      </c>
      <c r="I19" s="1" t="s">
        <v>201</v>
      </c>
      <c r="J19" s="1" t="s">
        <v>121</v>
      </c>
      <c r="K19" s="1" t="s">
        <v>201</v>
      </c>
      <c r="L19" s="1" t="s">
        <v>201</v>
      </c>
      <c r="M19" s="1" t="s">
        <v>122</v>
      </c>
      <c r="N19" s="1" t="s">
        <v>122</v>
      </c>
      <c r="O19" s="1" t="s">
        <v>123</v>
      </c>
      <c r="P19" s="1" t="s">
        <v>124</v>
      </c>
      <c r="Q19" s="1" t="s">
        <v>202</v>
      </c>
      <c r="R19" s="1" t="s">
        <v>126</v>
      </c>
      <c r="S19" s="1" t="s">
        <v>127</v>
      </c>
      <c r="T19" s="1" t="s">
        <v>133</v>
      </c>
    </row>
    <row r="20" s="1" customFormat="1" spans="1:20">
      <c r="A20" s="3">
        <v>15580537446</v>
      </c>
      <c r="B20" s="1" t="s">
        <v>203</v>
      </c>
      <c r="C20" s="1" t="s">
        <v>204</v>
      </c>
      <c r="D20" s="1" t="s">
        <v>205</v>
      </c>
      <c r="E20" s="1" t="s">
        <v>30</v>
      </c>
      <c r="F20" s="1" t="s">
        <v>166</v>
      </c>
      <c r="G20" s="1" t="s">
        <v>118</v>
      </c>
      <c r="H20" s="1" t="s">
        <v>119</v>
      </c>
      <c r="I20" s="1" t="s">
        <v>206</v>
      </c>
      <c r="J20" s="1" t="s">
        <v>121</v>
      </c>
      <c r="K20" s="1" t="s">
        <v>206</v>
      </c>
      <c r="L20" s="1" t="s">
        <v>206</v>
      </c>
      <c r="M20" s="1" t="s">
        <v>122</v>
      </c>
      <c r="N20" s="1" t="s">
        <v>122</v>
      </c>
      <c r="O20" s="1" t="s">
        <v>123</v>
      </c>
      <c r="P20" s="1" t="s">
        <v>124</v>
      </c>
      <c r="Q20" s="1" t="s">
        <v>207</v>
      </c>
      <c r="R20" s="1" t="s">
        <v>126</v>
      </c>
      <c r="S20" s="1" t="s">
        <v>127</v>
      </c>
      <c r="T20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2021-07-28T01:50:19Z</dcterms:created>
  <dcterms:modified xsi:type="dcterms:W3CDTF">2021-07-28T01:57:42Z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C0829D851E004E0DB0F9F58135F173C1</vt:lpwstr>
  </property>
  <property fmtid="{D5CDD505-2E9C-101B-9397-08002B2CF9AE}" pid="3" name="KSOProductBuildVer">
    <vt:lpwstr>2052-11.1.0.10503</vt:lpwstr>
  </property>
</Properties>
</file>