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1"/>
  </bookViews>
  <sheets>
    <sheet name="billdetail" sheetId="1" r:id="rId1"/>
    <sheet name="对账" sheetId="2" r:id="rId2"/>
    <sheet name="HOP" sheetId="3" r:id="rId3"/>
  </sheets>
  <definedNames>
    <definedName name="_xlnm._FilterDatabase" localSheetId="1" hidden="1">对账!$A$1:$J$42</definedName>
  </definedNames>
  <calcPr calcId="144525" concurrentCalc="0"/>
</workbook>
</file>

<file path=xl/sharedStrings.xml><?xml version="1.0" encoding="utf-8"?>
<sst xmlns="http://schemas.openxmlformats.org/spreadsheetml/2006/main" count="1647" uniqueCount="361">
  <si>
    <t>同程旅行对账单
(账期：20210719-20210725)</t>
  </si>
  <si>
    <t>应付房费总金额</t>
  </si>
  <si>
    <t>应付罚金总金额</t>
  </si>
  <si>
    <t>调整项</t>
  </si>
  <si>
    <t>币种</t>
  </si>
  <si>
    <t>应付合计</t>
  </si>
  <si>
    <t>27170.00</t>
  </si>
  <si>
    <t>0.00</t>
  </si>
  <si>
    <t>-659.00</t>
  </si>
  <si>
    <t>CNY</t>
  </si>
  <si>
    <t>26511.00</t>
  </si>
  <si>
    <t>英德宝晶宫天鹅湖温泉酒店</t>
  </si>
  <si>
    <t/>
  </si>
  <si>
    <t>小计:1540.00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</si>
  <si>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</si>
  <si>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</si>
  <si>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</si>
  <si>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</si>
  <si>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</si>
  <si>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</si>
  <si>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</si>
  <si>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</si>
  <si>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协议结算价</t>
  </si>
  <si>
    <t>应付房费</t>
  </si>
  <si>
    <t>1088446821</t>
  </si>
  <si>
    <t>361646</t>
  </si>
  <si>
    <t>陆贤丰</t>
  </si>
  <si>
    <t>池畔亲水大床房</t>
  </si>
  <si>
    <t>2021/07/23</t>
  </si>
  <si>
    <t>2021/07/24</t>
  </si>
  <si>
    <t>1.00</t>
  </si>
  <si>
    <t>1540.00</t>
  </si>
  <si>
    <t>安顺豪生温泉度假酒店</t>
  </si>
  <si>
    <t>小计:493.00</t>
  </si>
  <si>
    <t>1083505936</t>
  </si>
  <si>
    <t>984766</t>
  </si>
  <si>
    <t>王珩,李禾苗</t>
  </si>
  <si>
    <t>轻奢大床房</t>
  </si>
  <si>
    <t>2021/07/21</t>
  </si>
  <si>
    <t>2021/07/22</t>
  </si>
  <si>
    <t>493.00</t>
  </si>
  <si>
    <t>贵阳溪山里酒店</t>
  </si>
  <si>
    <t>小计:6657.00</t>
  </si>
  <si>
    <t>1083894146</t>
  </si>
  <si>
    <t>148385</t>
  </si>
  <si>
    <t>饶珊</t>
  </si>
  <si>
    <t>高级精致房</t>
  </si>
  <si>
    <t>2021/07/20</t>
  </si>
  <si>
    <t>400.00</t>
  </si>
  <si>
    <t>1085110876</t>
  </si>
  <si>
    <t>文永洪</t>
  </si>
  <si>
    <t>1085884316</t>
  </si>
  <si>
    <t>148486</t>
  </si>
  <si>
    <t>胡雨鹃</t>
  </si>
  <si>
    <t>高级大床房</t>
  </si>
  <si>
    <t>487.00</t>
  </si>
  <si>
    <t>1085233110</t>
  </si>
  <si>
    <t>148467</t>
  </si>
  <si>
    <t>罗能</t>
  </si>
  <si>
    <t>高级双床房</t>
  </si>
  <si>
    <t>2.00</t>
  </si>
  <si>
    <t>938.00</t>
  </si>
  <si>
    <t>1086061550</t>
  </si>
  <si>
    <t>148505</t>
  </si>
  <si>
    <t>林筱静</t>
  </si>
  <si>
    <t>469.00</t>
  </si>
  <si>
    <t>1086062711</t>
  </si>
  <si>
    <t>148507</t>
  </si>
  <si>
    <t>杨凯</t>
  </si>
  <si>
    <t>蔡林秦</t>
  </si>
  <si>
    <t>1086222265</t>
  </si>
  <si>
    <t>148521</t>
  </si>
  <si>
    <t>陈粤华</t>
  </si>
  <si>
    <t>1079450993</t>
  </si>
  <si>
    <t>148249</t>
  </si>
  <si>
    <t>尹伊</t>
  </si>
  <si>
    <t>1085966997</t>
  </si>
  <si>
    <t>148489</t>
  </si>
  <si>
    <t>余黄莺</t>
  </si>
  <si>
    <t>800.00</t>
  </si>
  <si>
    <t>1087442396</t>
  </si>
  <si>
    <t>148588</t>
  </si>
  <si>
    <t>魏豫</t>
  </si>
  <si>
    <t>1089505057</t>
  </si>
  <si>
    <t>李利</t>
  </si>
  <si>
    <t>2021/07/25</t>
  </si>
  <si>
    <t>英德浈阳峡醴泉度假酒店</t>
  </si>
  <si>
    <t>小计:1494.00</t>
  </si>
  <si>
    <t>1087343807</t>
  </si>
  <si>
    <t>谢树晃</t>
  </si>
  <si>
    <t>江景双床房</t>
  </si>
  <si>
    <t>498.00</t>
  </si>
  <si>
    <t>袁建容</t>
  </si>
  <si>
    <t>杨晴</t>
  </si>
  <si>
    <t>广州白云宾馆</t>
  </si>
  <si>
    <t>小计:3372.00</t>
  </si>
  <si>
    <t>1083962957</t>
  </si>
  <si>
    <t>张伟</t>
  </si>
  <si>
    <t>商务贵宾双床房</t>
  </si>
  <si>
    <t>2021/07/19</t>
  </si>
  <si>
    <t>562.00</t>
  </si>
  <si>
    <t>1085039848</t>
  </si>
  <si>
    <t>F21G200267/268</t>
  </si>
  <si>
    <t>阳剑春</t>
  </si>
  <si>
    <t>1124.00</t>
  </si>
  <si>
    <t>刘丹</t>
  </si>
  <si>
    <t>1087193677</t>
  </si>
  <si>
    <t>马金花</t>
  </si>
  <si>
    <t>豪华双床房</t>
  </si>
  <si>
    <t>维也纳国际酒店(肇庆七星岩星湖景区店)</t>
  </si>
  <si>
    <t>小计:556.00</t>
  </si>
  <si>
    <t>1076556903</t>
  </si>
  <si>
    <t>叶锋</t>
  </si>
  <si>
    <t>山景双床房</t>
  </si>
  <si>
    <t>2021/07/18</t>
  </si>
  <si>
    <t>278.00</t>
  </si>
  <si>
    <t>罗映芬</t>
  </si>
  <si>
    <t>英德徐家庄旅游度假村</t>
  </si>
  <si>
    <t>小计:4557.00</t>
  </si>
  <si>
    <t>1072071014</t>
  </si>
  <si>
    <t>傅桂莹</t>
  </si>
  <si>
    <t>亲子阁楼木屋</t>
  </si>
  <si>
    <t>502.00</t>
  </si>
  <si>
    <t>梁绍灼</t>
  </si>
  <si>
    <t>梁绍彬</t>
  </si>
  <si>
    <t>区英祥</t>
  </si>
  <si>
    <t>霍振海</t>
  </si>
  <si>
    <t>1072074255</t>
  </si>
  <si>
    <t>双人木屋</t>
  </si>
  <si>
    <t>393.00</t>
  </si>
  <si>
    <t>徐翠花</t>
  </si>
  <si>
    <t>1072179909</t>
  </si>
  <si>
    <t>21071902</t>
  </si>
  <si>
    <t>莫海英</t>
  </si>
  <si>
    <t>1083702327</t>
  </si>
  <si>
    <t>21072010</t>
  </si>
  <si>
    <t>田思宇</t>
  </si>
  <si>
    <t>383.00</t>
  </si>
  <si>
    <t>1088639581</t>
  </si>
  <si>
    <t>王冲</t>
  </si>
  <si>
    <t>485.00</t>
  </si>
  <si>
    <t>皇后山高山木屋茶汤泉酒店</t>
  </si>
  <si>
    <t>小计:341.00</t>
  </si>
  <si>
    <t>1081469025</t>
  </si>
  <si>
    <t>林闽川</t>
  </si>
  <si>
    <t>高山云海茶园双床房</t>
  </si>
  <si>
    <t>341.00</t>
  </si>
  <si>
    <t>椰风金隆酒店(琼海银海路旗舰店)</t>
  </si>
  <si>
    <t>小计:922.00</t>
  </si>
  <si>
    <t>1082677085</t>
  </si>
  <si>
    <t>康铭洁</t>
  </si>
  <si>
    <t>228.00</t>
  </si>
  <si>
    <t>1085064863</t>
  </si>
  <si>
    <t>林花</t>
  </si>
  <si>
    <t>豪华大床房</t>
  </si>
  <si>
    <t>238.00</t>
  </si>
  <si>
    <t>1089623504</t>
  </si>
  <si>
    <t>蔡文涛</t>
  </si>
  <si>
    <t>1089657092</t>
  </si>
  <si>
    <t>蔡桂宁</t>
  </si>
  <si>
    <t>东兴国门大酒店</t>
  </si>
  <si>
    <t>小计:3238.00</t>
  </si>
  <si>
    <t>1084484640</t>
  </si>
  <si>
    <t>劳湛韶</t>
  </si>
  <si>
    <t>190.00</t>
  </si>
  <si>
    <t>劳景秀</t>
  </si>
  <si>
    <t>1084699767</t>
  </si>
  <si>
    <t>甘明强</t>
  </si>
  <si>
    <t>1084750814</t>
  </si>
  <si>
    <t>杨柳</t>
  </si>
  <si>
    <t>越南景观双床房</t>
  </si>
  <si>
    <t>215.00</t>
  </si>
  <si>
    <t>杨婷</t>
  </si>
  <si>
    <t>颜凤饿</t>
  </si>
  <si>
    <t>1085927263</t>
  </si>
  <si>
    <t>梁晶</t>
  </si>
  <si>
    <t>梁娟</t>
  </si>
  <si>
    <t>1085931323</t>
  </si>
  <si>
    <t>陆凤玉</t>
  </si>
  <si>
    <t>1089418509</t>
  </si>
  <si>
    <t>黄瑞超</t>
  </si>
  <si>
    <t>林建忠</t>
  </si>
  <si>
    <t>苏新康</t>
  </si>
  <si>
    <t>朱躜伟</t>
  </si>
  <si>
    <t>丁国芳</t>
  </si>
  <si>
    <t>1089423052</t>
  </si>
  <si>
    <t>刘汉平</t>
  </si>
  <si>
    <t>越南景观大床房</t>
  </si>
  <si>
    <t>214.00</t>
  </si>
  <si>
    <t>吴启茂</t>
  </si>
  <si>
    <t>韶关碧桂园太阳城酒店(高铁站店)</t>
  </si>
  <si>
    <t>小计:1170.00</t>
  </si>
  <si>
    <t>1081035406</t>
  </si>
  <si>
    <t>吴永红</t>
  </si>
  <si>
    <t>410.00</t>
  </si>
  <si>
    <t>1087388570</t>
  </si>
  <si>
    <t>王倩野</t>
  </si>
  <si>
    <t>城景大床房</t>
  </si>
  <si>
    <t>380.00</t>
  </si>
  <si>
    <t>张博</t>
  </si>
  <si>
    <t>临泽丹霞口石头城酒店</t>
  </si>
  <si>
    <t>小计:2450.00</t>
  </si>
  <si>
    <t>1081213255</t>
  </si>
  <si>
    <t>谢金桃</t>
  </si>
  <si>
    <t>大床房</t>
  </si>
  <si>
    <t>350.00</t>
  </si>
  <si>
    <t>谢文军</t>
  </si>
  <si>
    <t>张杰</t>
  </si>
  <si>
    <t>张乐</t>
  </si>
  <si>
    <t>谢文林</t>
  </si>
  <si>
    <t>谢明皓</t>
  </si>
  <si>
    <t>杨合义</t>
  </si>
  <si>
    <t>英德石头酒店</t>
  </si>
  <si>
    <t>小计:330.00</t>
  </si>
  <si>
    <t>1082448385</t>
  </si>
  <si>
    <t>田开峰</t>
  </si>
  <si>
    <t>湖景大床房</t>
  </si>
  <si>
    <t>330.00</t>
  </si>
  <si>
    <t>安安公寓(广州南站店)</t>
  </si>
  <si>
    <t>小计:50.00</t>
  </si>
  <si>
    <t>1087131359</t>
  </si>
  <si>
    <t>吴松飞</t>
  </si>
  <si>
    <t>特价单人间</t>
  </si>
  <si>
    <t>50.00</t>
  </si>
  <si>
    <t>其他应收/应付</t>
  </si>
  <si>
    <t>金额</t>
  </si>
  <si>
    <t>调整原因</t>
  </si>
  <si>
    <t>-350.00</t>
  </si>
  <si>
    <t>调整1081213255,供应商林女士来电告知酒店原房型满了，给客人安排双床房，联系客人告知换双床的话就保留6间，供应商同意取消一间一晚，备注为准</t>
  </si>
  <si>
    <t>-309.00</t>
  </si>
  <si>
    <t>1024408738</t>
  </si>
  <si>
    <t>调整1024408738,到店无房</t>
  </si>
  <si>
    <t>，</t>
  </si>
  <si>
    <t>202107191217440025</t>
  </si>
  <si>
    <t>202107192023150020</t>
  </si>
  <si>
    <t>202107202154310021</t>
  </si>
  <si>
    <t>202107211408370022</t>
  </si>
  <si>
    <t>202107210821070020</t>
  </si>
  <si>
    <t>202107211750260021</t>
  </si>
  <si>
    <t>202107211751300021</t>
  </si>
  <si>
    <t>202107212141260021</t>
  </si>
  <si>
    <t>202107152333360021</t>
  </si>
  <si>
    <t>202107211552310022</t>
  </si>
  <si>
    <t>202107222308070022</t>
  </si>
  <si>
    <t>202107241801270021</t>
  </si>
  <si>
    <t>202107230940480020</t>
  </si>
  <si>
    <t>202107221650300022</t>
  </si>
  <si>
    <t>A210728150516481 HOP：18126元</t>
  </si>
  <si>
    <t>A210728150611481 HOP：-309元</t>
  </si>
  <si>
    <t>i210730142150 房集：8694元</t>
  </si>
  <si>
    <t>总计：26511元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</si>
  <si>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</si>
  <si>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</si>
  <si>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</si>
  <si>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</si>
  <si>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</si>
  <si>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</si>
  <si>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</si>
  <si>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</si>
  <si>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</si>
  <si>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</si>
  <si>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</si>
  <si>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</si>
  <si>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</si>
  <si>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</si>
  <si>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</si>
  <si>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</si>
  <si>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</si>
  <si>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</si>
  <si>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2021-07-24</t>
  </si>
  <si>
    <t>2207805</t>
  </si>
  <si>
    <t>2021-07-25</t>
  </si>
  <si>
    <t>退房日周结</t>
  </si>
  <si>
    <t>RMB</t>
  </si>
  <si>
    <t>0</t>
  </si>
  <si>
    <t>同程艺龙国内酒店EBK</t>
  </si>
  <si>
    <t>2021-07-24 21:17:32</t>
  </si>
  <si>
    <t>否</t>
  </si>
  <si>
    <t>广州汇登信息科技有限公司</t>
  </si>
  <si>
    <t>直采</t>
  </si>
  <si>
    <t>2207766</t>
  </si>
  <si>
    <t>2021-07-24 20:31:15</t>
  </si>
  <si>
    <t>2207559</t>
  </si>
  <si>
    <t>刘汉平,吴启茂</t>
  </si>
  <si>
    <t>428.00</t>
  </si>
  <si>
    <t>2021-07-24 16:24:23</t>
  </si>
  <si>
    <t>2207553</t>
  </si>
  <si>
    <t>黄瑞超,林建忠,苏新康,朱躜伟,丁国芳</t>
  </si>
  <si>
    <t>950.00</t>
  </si>
  <si>
    <t>2021-07-24 16:11:37</t>
  </si>
  <si>
    <t>2021-07-23</t>
  </si>
  <si>
    <t>2206964</t>
  </si>
  <si>
    <t>2021-07-24 08:17:00</t>
  </si>
  <si>
    <t>2206685</t>
  </si>
  <si>
    <t>2021-07-23 20:03:37</t>
  </si>
  <si>
    <t>2021-07-22</t>
  </si>
  <si>
    <t>2205711</t>
  </si>
  <si>
    <t>王倩野,张博</t>
  </si>
  <si>
    <t>760.00</t>
  </si>
  <si>
    <t>2021-07-22 22:09:16</t>
  </si>
  <si>
    <t>2205417</t>
  </si>
  <si>
    <t>2021-07-22 17:48:18</t>
  </si>
  <si>
    <t>2021-07-21</t>
  </si>
  <si>
    <t>2204325</t>
  </si>
  <si>
    <t>梁晶,梁娟</t>
  </si>
  <si>
    <t>430.00</t>
  </si>
  <si>
    <t>2021-07-21 15:27:39</t>
  </si>
  <si>
    <t>2204314</t>
  </si>
  <si>
    <t>2021-07-21 15:21:20</t>
  </si>
  <si>
    <t>2021-07-20</t>
  </si>
  <si>
    <t>2203394</t>
  </si>
  <si>
    <t>2021-07-20 20:57:09</t>
  </si>
  <si>
    <t>2203342</t>
  </si>
  <si>
    <t>刘丹,阳剑春</t>
  </si>
  <si>
    <t>2248.00</t>
  </si>
  <si>
    <t>2021-07-20 20:32:02</t>
  </si>
  <si>
    <t>2202962</t>
  </si>
  <si>
    <t>杨柳/杨婷/颜凤饿</t>
  </si>
  <si>
    <t>645.00</t>
  </si>
  <si>
    <t>2021-07-20 14:31:25</t>
  </si>
  <si>
    <t>2202908</t>
  </si>
  <si>
    <t>2021-07-20 13:19:01</t>
  </si>
  <si>
    <t>2202681</t>
  </si>
  <si>
    <t>劳湛韶,劳景秀</t>
  </si>
  <si>
    <t>2021-07-20 09:30:42</t>
  </si>
  <si>
    <t>2021-07-19</t>
  </si>
  <si>
    <t>2202449</t>
  </si>
  <si>
    <t>2021-07-19 22:32:39</t>
  </si>
  <si>
    <t>2202126</t>
  </si>
  <si>
    <t>2021-07-19 16:40:06</t>
  </si>
  <si>
    <t>2021-07-18</t>
  </si>
  <si>
    <t>2201408</t>
  </si>
  <si>
    <t>2021-07-18 19:01:10</t>
  </si>
  <si>
    <t>2201163</t>
  </si>
  <si>
    <t>石头酒店</t>
  </si>
  <si>
    <t>2021-07-18 14:05:16</t>
  </si>
  <si>
    <t>2021-07-17</t>
  </si>
  <si>
    <t>2200264</t>
  </si>
  <si>
    <t>2021-07-17 17:54:19</t>
  </si>
  <si>
    <t>2200073</t>
  </si>
  <si>
    <t>谢金桃,谢文军,张杰,张乐,谢文林,谢明皓,杨合义</t>
  </si>
  <si>
    <t>2100.00</t>
  </si>
  <si>
    <t>2021-07-17 14:37:05</t>
  </si>
  <si>
    <t>2199736</t>
  </si>
  <si>
    <t>2021-07-17 09:21:46</t>
  </si>
  <si>
    <t>2021-07-13</t>
  </si>
  <si>
    <t>2194799</t>
  </si>
  <si>
    <t>叶锋,罗映芬</t>
  </si>
  <si>
    <t>556.00</t>
  </si>
  <si>
    <t>2021-07-13 11:05:10</t>
  </si>
  <si>
    <t>2021-07-09</t>
  </si>
  <si>
    <t>2189671</t>
  </si>
  <si>
    <t>2021-07-09 15:24:50</t>
  </si>
  <si>
    <t>2189433</t>
  </si>
  <si>
    <t>傅桂莹,徐翠花</t>
  </si>
  <si>
    <t>786.00</t>
  </si>
  <si>
    <t>2021-07-09 13:35:42</t>
  </si>
  <si>
    <t>2189423</t>
  </si>
  <si>
    <t>傅桂莹,梁绍灼,梁绍彬,区英祥,霍振海,徐翠花</t>
  </si>
  <si>
    <t>2510.00</t>
  </si>
  <si>
    <t>2021-07-09 13:35:38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</si>
</sst>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8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19" fillId="18" borderId="4" applyNumberFormat="0" applyAlignment="0" applyProtection="0">
      <alignment vertical="center"/>
    </xf>
    <xf numFmtId="0" fontId="23" fillId="28" borderId="9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0" borderId="0" xfId="0" applyNumberFormat="1"/>
    <xf numFmtId="0" fontId="0" fillId="0" borderId="0" xfId="0" applyNumberFormat="1" applyFill="1"/>
    <xf numFmtId="0" fontId="0" fillId="0" borderId="1" xfId="0" applyBorder="1"/>
    <xf numFmtId="176" fontId="0" fillId="0" borderId="0" xfId="0" applyNumberFormat="1"/>
    <xf numFmtId="0" fontId="3" fillId="0" borderId="0" xfId="0" applyFont="1"/>
    <xf numFmtId="0" fontId="0" fillId="0" borderId="0" xfId="0" quotePrefix="1"/>
    <xf numFmtId="0" fontId="0" fillId="0" borderId="0" xfId="0" applyFill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07"/>
  <sheetViews>
    <sheetView workbookViewId="0">
      <selection activeCell="F6" sqref="F6"/>
    </sheetView>
  </sheetViews>
  <sheetFormatPr defaultColWidth="11" defaultRowHeight="14.25"/>
  <sheetData>
    <row r="1" ht="39" spans="2:2">
      <c r="B1" s="9" t="s">
        <v>0</v>
      </c>
    </row>
    <row r="5" spans="2:6"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</row>
    <row r="6" spans="2:6">
      <c r="B6" s="7" t="s">
        <v>6</v>
      </c>
      <c r="C6" s="7" t="s">
        <v>7</v>
      </c>
      <c r="D6" s="7" t="s">
        <v>8</v>
      </c>
      <c r="E6" s="7" t="s">
        <v>9</v>
      </c>
      <c r="F6" s="7" t="s">
        <v>10</v>
      </c>
    </row>
    <row r="9" spans="2:12">
      <c r="B9" s="4" t="s">
        <v>11</v>
      </c>
      <c r="C9" s="4" t="s">
        <v>12</v>
      </c>
      <c r="D9" s="4" t="s">
        <v>12</v>
      </c>
      <c r="E9" s="4" t="s">
        <v>12</v>
      </c>
      <c r="F9" s="4" t="s">
        <v>13</v>
      </c>
      <c r="G9" s="4" t="s">
        <v>12</v>
      </c>
      <c r="H9" s="4" t="s">
        <v>12</v>
      </c>
      <c r="I9" s="4" t="s">
        <v>12</v>
      </c>
      <c r="J9" s="4" t="s">
        <v>12</v>
      </c>
      <c r="K9" s="4" t="s">
        <v>12</v>
      </c>
      <c r="L9" s="4" t="s">
        <v>12</v>
      </c>
    </row>
    <row r="10" spans="2:11">
      <c r="B10" s="4" t="s">
        <v>14</v>
      </c>
      <c r="C10" s="4" t="s">
        <v>15</v>
      </c>
      <c r="D10" s="4" t="s">
        <v>16</v>
      </c>
      <c r="E10" s="4" t="s">
        <v>17</v>
      </c>
      <c r="F10" s="4" t="s">
        <v>18</v>
      </c>
      <c r="G10" s="4" t="s">
        <v>19</v>
      </c>
      <c r="H10" s="4" t="s">
        <v>20</v>
      </c>
      <c r="I10" s="4" t="s">
        <v>21</v>
      </c>
      <c r="J10" s="4" t="s">
        <v>4</v>
      </c>
      <c r="K10" s="4" t="s">
        <v>22</v>
      </c>
    </row>
    <row r="11" spans="2:11">
      <c r="B11" t="s">
        <v>23</v>
      </c>
      <c r="C11" t="s">
        <v>24</v>
      </c>
      <c r="D11" t="s">
        <v>25</v>
      </c>
      <c r="E11" t="s">
        <v>26</v>
      </c>
      <c r="F11" t="s">
        <v>27</v>
      </c>
      <c r="G11" t="s">
        <v>28</v>
      </c>
      <c r="H11" t="s">
        <v>29</v>
      </c>
      <c r="I11" t="s">
        <v>30</v>
      </c>
      <c r="J11" t="s">
        <v>9</v>
      </c>
      <c r="K11" t="s">
        <v>31</v>
      </c>
    </row>
    <row r="12" spans="2:12">
      <c r="B12" s="4" t="s">
        <v>32</v>
      </c>
      <c r="C12" s="4" t="s">
        <v>12</v>
      </c>
      <c r="D12" s="4" t="s">
        <v>12</v>
      </c>
      <c r="E12" s="4" t="s">
        <v>12</v>
      </c>
      <c r="F12" s="4" t="s">
        <v>33</v>
      </c>
      <c r="G12" s="4" t="s">
        <v>12</v>
      </c>
      <c r="H12" s="4" t="s">
        <v>12</v>
      </c>
      <c r="I12" s="4" t="s">
        <v>12</v>
      </c>
      <c r="J12" s="4" t="s">
        <v>12</v>
      </c>
      <c r="K12" s="4" t="s">
        <v>12</v>
      </c>
      <c r="L12" s="4" t="s">
        <v>12</v>
      </c>
    </row>
    <row r="13" spans="2:11">
      <c r="B13" s="4" t="s">
        <v>14</v>
      </c>
      <c r="C13" s="4" t="s">
        <v>15</v>
      </c>
      <c r="D13" s="4" t="s">
        <v>16</v>
      </c>
      <c r="E13" s="4" t="s">
        <v>17</v>
      </c>
      <c r="F13" s="4" t="s">
        <v>18</v>
      </c>
      <c r="G13" s="4" t="s">
        <v>19</v>
      </c>
      <c r="H13" s="4" t="s">
        <v>20</v>
      </c>
      <c r="I13" s="4" t="s">
        <v>21</v>
      </c>
      <c r="J13" s="4" t="s">
        <v>4</v>
      </c>
      <c r="K13" s="4" t="s">
        <v>22</v>
      </c>
    </row>
    <row r="14" spans="2:11">
      <c r="B14" t="s">
        <v>23</v>
      </c>
      <c r="C14" t="s">
        <v>34</v>
      </c>
      <c r="D14" t="s">
        <v>35</v>
      </c>
      <c r="E14" t="s">
        <v>36</v>
      </c>
      <c r="F14" t="s">
        <v>37</v>
      </c>
      <c r="G14" t="s">
        <v>38</v>
      </c>
      <c r="H14" t="s">
        <v>39</v>
      </c>
      <c r="I14" t="s">
        <v>30</v>
      </c>
      <c r="J14" t="s">
        <v>9</v>
      </c>
      <c r="K14" t="s">
        <v>40</v>
      </c>
    </row>
    <row r="15" spans="2:12">
      <c r="B15" s="4" t="s">
        <v>41</v>
      </c>
      <c r="C15" s="4" t="s">
        <v>12</v>
      </c>
      <c r="D15" s="4" t="s">
        <v>12</v>
      </c>
      <c r="E15" s="4" t="s">
        <v>12</v>
      </c>
      <c r="F15" s="4" t="s">
        <v>42</v>
      </c>
      <c r="G15" s="4" t="s">
        <v>12</v>
      </c>
      <c r="H15" s="4" t="s">
        <v>12</v>
      </c>
      <c r="I15" s="4" t="s">
        <v>12</v>
      </c>
      <c r="J15" s="4" t="s">
        <v>12</v>
      </c>
      <c r="K15" s="4" t="s">
        <v>12</v>
      </c>
      <c r="L15" s="4" t="s">
        <v>12</v>
      </c>
    </row>
    <row r="16" spans="2:11">
      <c r="B16" s="4" t="s">
        <v>14</v>
      </c>
      <c r="C16" s="4" t="s">
        <v>15</v>
      </c>
      <c r="D16" s="4" t="s">
        <v>16</v>
      </c>
      <c r="E16" s="4" t="s">
        <v>17</v>
      </c>
      <c r="F16" s="4" t="s">
        <v>18</v>
      </c>
      <c r="G16" s="4" t="s">
        <v>19</v>
      </c>
      <c r="H16" s="4" t="s">
        <v>20</v>
      </c>
      <c r="I16" s="4" t="s">
        <v>21</v>
      </c>
      <c r="J16" s="4" t="s">
        <v>4</v>
      </c>
      <c r="K16" s="4" t="s">
        <v>22</v>
      </c>
    </row>
    <row r="17" spans="2:11">
      <c r="B17" t="s">
        <v>23</v>
      </c>
      <c r="C17" t="s">
        <v>43</v>
      </c>
      <c r="D17" t="s">
        <v>44</v>
      </c>
      <c r="E17" t="s">
        <v>45</v>
      </c>
      <c r="F17" t="s">
        <v>46</v>
      </c>
      <c r="G17" t="s">
        <v>47</v>
      </c>
      <c r="H17" t="s">
        <v>38</v>
      </c>
      <c r="I17" t="s">
        <v>30</v>
      </c>
      <c r="J17" t="s">
        <v>9</v>
      </c>
      <c r="K17" t="s">
        <v>48</v>
      </c>
    </row>
    <row r="18" spans="2:11">
      <c r="B18" t="s">
        <v>23</v>
      </c>
      <c r="C18" t="s">
        <v>49</v>
      </c>
      <c r="D18" t="s">
        <v>12</v>
      </c>
      <c r="E18" t="s">
        <v>50</v>
      </c>
      <c r="F18" t="s">
        <v>46</v>
      </c>
      <c r="G18" t="s">
        <v>47</v>
      </c>
      <c r="H18" t="s">
        <v>38</v>
      </c>
      <c r="I18" t="s">
        <v>30</v>
      </c>
      <c r="J18" t="s">
        <v>9</v>
      </c>
      <c r="K18" t="s">
        <v>48</v>
      </c>
    </row>
    <row r="19" spans="2:11">
      <c r="B19" t="s">
        <v>23</v>
      </c>
      <c r="C19" t="s">
        <v>51</v>
      </c>
      <c r="D19" t="s">
        <v>52</v>
      </c>
      <c r="E19" t="s">
        <v>53</v>
      </c>
      <c r="F19" t="s">
        <v>54</v>
      </c>
      <c r="G19" t="s">
        <v>38</v>
      </c>
      <c r="H19" t="s">
        <v>39</v>
      </c>
      <c r="I19" t="s">
        <v>30</v>
      </c>
      <c r="J19" t="s">
        <v>9</v>
      </c>
      <c r="K19" t="s">
        <v>55</v>
      </c>
    </row>
    <row r="20" spans="2:11">
      <c r="B20" t="s">
        <v>23</v>
      </c>
      <c r="C20" t="s">
        <v>56</v>
      </c>
      <c r="D20" t="s">
        <v>57</v>
      </c>
      <c r="E20" t="s">
        <v>58</v>
      </c>
      <c r="F20" t="s">
        <v>59</v>
      </c>
      <c r="G20" t="s">
        <v>38</v>
      </c>
      <c r="H20" t="s">
        <v>28</v>
      </c>
      <c r="I20" t="s">
        <v>60</v>
      </c>
      <c r="J20" t="s">
        <v>9</v>
      </c>
      <c r="K20" t="s">
        <v>61</v>
      </c>
    </row>
    <row r="21" spans="2:11">
      <c r="B21" t="s">
        <v>23</v>
      </c>
      <c r="C21" t="s">
        <v>62</v>
      </c>
      <c r="D21" t="s">
        <v>63</v>
      </c>
      <c r="E21" t="s">
        <v>64</v>
      </c>
      <c r="F21" t="s">
        <v>59</v>
      </c>
      <c r="G21" t="s">
        <v>39</v>
      </c>
      <c r="H21" t="s">
        <v>28</v>
      </c>
      <c r="I21" t="s">
        <v>30</v>
      </c>
      <c r="J21" t="s">
        <v>9</v>
      </c>
      <c r="K21" t="s">
        <v>65</v>
      </c>
    </row>
    <row r="22" spans="2:11">
      <c r="B22" t="s">
        <v>23</v>
      </c>
      <c r="C22" t="s">
        <v>66</v>
      </c>
      <c r="D22" t="s">
        <v>67</v>
      </c>
      <c r="E22" t="s">
        <v>68</v>
      </c>
      <c r="F22" t="s">
        <v>46</v>
      </c>
      <c r="G22" t="s">
        <v>39</v>
      </c>
      <c r="H22" t="s">
        <v>28</v>
      </c>
      <c r="I22" t="s">
        <v>30</v>
      </c>
      <c r="J22" t="s">
        <v>9</v>
      </c>
      <c r="K22" t="s">
        <v>48</v>
      </c>
    </row>
    <row r="23" spans="2:11">
      <c r="B23" t="s">
        <v>23</v>
      </c>
      <c r="C23" t="s">
        <v>66</v>
      </c>
      <c r="D23" t="s">
        <v>67</v>
      </c>
      <c r="E23" t="s">
        <v>69</v>
      </c>
      <c r="F23" t="s">
        <v>46</v>
      </c>
      <c r="G23" t="s">
        <v>39</v>
      </c>
      <c r="H23" t="s">
        <v>28</v>
      </c>
      <c r="I23" t="s">
        <v>30</v>
      </c>
      <c r="J23" t="s">
        <v>9</v>
      </c>
      <c r="K23" t="s">
        <v>48</v>
      </c>
    </row>
    <row r="24" spans="2:11">
      <c r="B24" t="s">
        <v>23</v>
      </c>
      <c r="C24" t="s">
        <v>70</v>
      </c>
      <c r="D24" t="s">
        <v>71</v>
      </c>
      <c r="E24" t="s">
        <v>72</v>
      </c>
      <c r="F24" t="s">
        <v>59</v>
      </c>
      <c r="G24" t="s">
        <v>39</v>
      </c>
      <c r="H24" t="s">
        <v>28</v>
      </c>
      <c r="I24" t="s">
        <v>30</v>
      </c>
      <c r="J24" t="s">
        <v>9</v>
      </c>
      <c r="K24" t="s">
        <v>65</v>
      </c>
    </row>
    <row r="25" spans="2:11">
      <c r="B25" t="s">
        <v>23</v>
      </c>
      <c r="C25" t="s">
        <v>73</v>
      </c>
      <c r="D25" t="s">
        <v>74</v>
      </c>
      <c r="E25" t="s">
        <v>75</v>
      </c>
      <c r="F25" t="s">
        <v>59</v>
      </c>
      <c r="G25" t="s">
        <v>39</v>
      </c>
      <c r="H25" t="s">
        <v>29</v>
      </c>
      <c r="I25" t="s">
        <v>60</v>
      </c>
      <c r="J25" t="s">
        <v>9</v>
      </c>
      <c r="K25" t="s">
        <v>61</v>
      </c>
    </row>
    <row r="26" spans="2:11">
      <c r="B26" t="s">
        <v>23</v>
      </c>
      <c r="C26" t="s">
        <v>76</v>
      </c>
      <c r="D26" t="s">
        <v>77</v>
      </c>
      <c r="E26" t="s">
        <v>78</v>
      </c>
      <c r="F26" t="s">
        <v>46</v>
      </c>
      <c r="G26" t="s">
        <v>39</v>
      </c>
      <c r="H26" t="s">
        <v>29</v>
      </c>
      <c r="I26" t="s">
        <v>60</v>
      </c>
      <c r="J26" t="s">
        <v>9</v>
      </c>
      <c r="K26" t="s">
        <v>79</v>
      </c>
    </row>
    <row r="27" spans="2:11">
      <c r="B27" t="s">
        <v>23</v>
      </c>
      <c r="C27" t="s">
        <v>80</v>
      </c>
      <c r="D27" t="s">
        <v>81</v>
      </c>
      <c r="E27" t="s">
        <v>82</v>
      </c>
      <c r="F27" t="s">
        <v>54</v>
      </c>
      <c r="G27" t="s">
        <v>28</v>
      </c>
      <c r="H27" t="s">
        <v>29</v>
      </c>
      <c r="I27" t="s">
        <v>30</v>
      </c>
      <c r="J27" t="s">
        <v>9</v>
      </c>
      <c r="K27" t="s">
        <v>55</v>
      </c>
    </row>
    <row r="28" spans="2:11">
      <c r="B28" t="s">
        <v>23</v>
      </c>
      <c r="C28" t="s">
        <v>83</v>
      </c>
      <c r="D28" t="s">
        <v>12</v>
      </c>
      <c r="E28" t="s">
        <v>84</v>
      </c>
      <c r="F28" t="s">
        <v>59</v>
      </c>
      <c r="G28" t="s">
        <v>29</v>
      </c>
      <c r="H28" t="s">
        <v>85</v>
      </c>
      <c r="I28" t="s">
        <v>30</v>
      </c>
      <c r="J28" t="s">
        <v>9</v>
      </c>
      <c r="K28" t="s">
        <v>65</v>
      </c>
    </row>
    <row r="29" spans="2:12">
      <c r="B29" s="4" t="s">
        <v>86</v>
      </c>
      <c r="C29" s="4" t="s">
        <v>12</v>
      </c>
      <c r="D29" s="4" t="s">
        <v>12</v>
      </c>
      <c r="E29" s="4" t="s">
        <v>12</v>
      </c>
      <c r="F29" s="4" t="s">
        <v>87</v>
      </c>
      <c r="G29" s="4" t="s">
        <v>12</v>
      </c>
      <c r="H29" s="4" t="s">
        <v>12</v>
      </c>
      <c r="I29" s="4" t="s">
        <v>12</v>
      </c>
      <c r="J29" s="4" t="s">
        <v>12</v>
      </c>
      <c r="K29" s="4" t="s">
        <v>12</v>
      </c>
      <c r="L29" s="4" t="s">
        <v>12</v>
      </c>
    </row>
    <row r="30" spans="2:11">
      <c r="B30" s="4" t="s">
        <v>14</v>
      </c>
      <c r="C30" s="4" t="s">
        <v>15</v>
      </c>
      <c r="D30" s="4" t="s">
        <v>16</v>
      </c>
      <c r="E30" s="4" t="s">
        <v>17</v>
      </c>
      <c r="F30" s="4" t="s">
        <v>18</v>
      </c>
      <c r="G30" s="4" t="s">
        <v>19</v>
      </c>
      <c r="H30" s="4" t="s">
        <v>20</v>
      </c>
      <c r="I30" s="4" t="s">
        <v>21</v>
      </c>
      <c r="J30" s="4" t="s">
        <v>4</v>
      </c>
      <c r="K30" s="4" t="s">
        <v>22</v>
      </c>
    </row>
    <row r="31" spans="2:11">
      <c r="B31" t="s">
        <v>23</v>
      </c>
      <c r="C31" t="s">
        <v>88</v>
      </c>
      <c r="D31" t="s">
        <v>12</v>
      </c>
      <c r="E31" t="s">
        <v>89</v>
      </c>
      <c r="F31" t="s">
        <v>90</v>
      </c>
      <c r="G31" t="s">
        <v>29</v>
      </c>
      <c r="H31" t="s">
        <v>85</v>
      </c>
      <c r="I31" t="s">
        <v>30</v>
      </c>
      <c r="J31" t="s">
        <v>9</v>
      </c>
      <c r="K31" t="s">
        <v>91</v>
      </c>
    </row>
    <row r="32" spans="2:11">
      <c r="B32" t="s">
        <v>23</v>
      </c>
      <c r="C32" t="s">
        <v>88</v>
      </c>
      <c r="D32" t="s">
        <v>12</v>
      </c>
      <c r="E32" t="s">
        <v>92</v>
      </c>
      <c r="F32" t="s">
        <v>90</v>
      </c>
      <c r="G32" t="s">
        <v>29</v>
      </c>
      <c r="H32" t="s">
        <v>85</v>
      </c>
      <c r="I32" t="s">
        <v>30</v>
      </c>
      <c r="J32" t="s">
        <v>9</v>
      </c>
      <c r="K32" t="s">
        <v>91</v>
      </c>
    </row>
    <row r="33" spans="2:11">
      <c r="B33" t="s">
        <v>23</v>
      </c>
      <c r="C33" t="s">
        <v>88</v>
      </c>
      <c r="D33" t="s">
        <v>12</v>
      </c>
      <c r="E33" t="s">
        <v>93</v>
      </c>
      <c r="F33" t="s">
        <v>90</v>
      </c>
      <c r="G33" t="s">
        <v>29</v>
      </c>
      <c r="H33" t="s">
        <v>85</v>
      </c>
      <c r="I33" t="s">
        <v>30</v>
      </c>
      <c r="J33" t="s">
        <v>9</v>
      </c>
      <c r="K33" t="s">
        <v>91</v>
      </c>
    </row>
    <row r="34" spans="2:12">
      <c r="B34" s="4" t="s">
        <v>94</v>
      </c>
      <c r="C34" s="4" t="s">
        <v>12</v>
      </c>
      <c r="D34" s="4" t="s">
        <v>12</v>
      </c>
      <c r="E34" s="4" t="s">
        <v>12</v>
      </c>
      <c r="F34" s="4" t="s">
        <v>95</v>
      </c>
      <c r="G34" s="4" t="s">
        <v>12</v>
      </c>
      <c r="H34" s="4" t="s">
        <v>12</v>
      </c>
      <c r="I34" s="4" t="s">
        <v>12</v>
      </c>
      <c r="J34" s="4" t="s">
        <v>12</v>
      </c>
      <c r="K34" s="4" t="s">
        <v>12</v>
      </c>
      <c r="L34" s="4" t="s">
        <v>12</v>
      </c>
    </row>
    <row r="35" spans="2:11">
      <c r="B35" s="4" t="s">
        <v>14</v>
      </c>
      <c r="C35" s="4" t="s">
        <v>15</v>
      </c>
      <c r="D35" s="4" t="s">
        <v>16</v>
      </c>
      <c r="E35" s="4" t="s">
        <v>17</v>
      </c>
      <c r="F35" s="4" t="s">
        <v>18</v>
      </c>
      <c r="G35" s="4" t="s">
        <v>19</v>
      </c>
      <c r="H35" s="4" t="s">
        <v>20</v>
      </c>
      <c r="I35" s="4" t="s">
        <v>21</v>
      </c>
      <c r="J35" s="4" t="s">
        <v>4</v>
      </c>
      <c r="K35" s="4" t="s">
        <v>22</v>
      </c>
    </row>
    <row r="36" spans="2:11">
      <c r="B36" t="s">
        <v>23</v>
      </c>
      <c r="C36" t="s">
        <v>96</v>
      </c>
      <c r="D36" t="s">
        <v>12</v>
      </c>
      <c r="E36" t="s">
        <v>97</v>
      </c>
      <c r="F36" t="s">
        <v>98</v>
      </c>
      <c r="G36" t="s">
        <v>99</v>
      </c>
      <c r="H36" t="s">
        <v>47</v>
      </c>
      <c r="I36" t="s">
        <v>30</v>
      </c>
      <c r="J36" t="s">
        <v>9</v>
      </c>
      <c r="K36" t="s">
        <v>100</v>
      </c>
    </row>
    <row r="37" spans="2:11">
      <c r="B37" t="s">
        <v>23</v>
      </c>
      <c r="C37" t="s">
        <v>101</v>
      </c>
      <c r="D37" t="s">
        <v>102</v>
      </c>
      <c r="E37" t="s">
        <v>103</v>
      </c>
      <c r="F37" t="s">
        <v>98</v>
      </c>
      <c r="G37" t="s">
        <v>47</v>
      </c>
      <c r="H37" t="s">
        <v>39</v>
      </c>
      <c r="I37" t="s">
        <v>60</v>
      </c>
      <c r="J37" t="s">
        <v>9</v>
      </c>
      <c r="K37" t="s">
        <v>104</v>
      </c>
    </row>
    <row r="38" spans="2:11">
      <c r="B38" t="s">
        <v>23</v>
      </c>
      <c r="C38" t="s">
        <v>101</v>
      </c>
      <c r="D38" t="s">
        <v>102</v>
      </c>
      <c r="E38" t="s">
        <v>105</v>
      </c>
      <c r="F38" t="s">
        <v>98</v>
      </c>
      <c r="G38" t="s">
        <v>47</v>
      </c>
      <c r="H38" t="s">
        <v>39</v>
      </c>
      <c r="I38" t="s">
        <v>60</v>
      </c>
      <c r="J38" t="s">
        <v>9</v>
      </c>
      <c r="K38" t="s">
        <v>104</v>
      </c>
    </row>
    <row r="39" spans="2:11">
      <c r="B39" t="s">
        <v>23</v>
      </c>
      <c r="C39" t="s">
        <v>106</v>
      </c>
      <c r="D39" t="s">
        <v>12</v>
      </c>
      <c r="E39" t="s">
        <v>107</v>
      </c>
      <c r="F39" t="s">
        <v>108</v>
      </c>
      <c r="G39" t="s">
        <v>28</v>
      </c>
      <c r="H39" t="s">
        <v>29</v>
      </c>
      <c r="I39" t="s">
        <v>30</v>
      </c>
      <c r="J39" t="s">
        <v>9</v>
      </c>
      <c r="K39" t="s">
        <v>100</v>
      </c>
    </row>
    <row r="40" spans="2:12">
      <c r="B40" s="4" t="s">
        <v>109</v>
      </c>
      <c r="C40" s="4" t="s">
        <v>12</v>
      </c>
      <c r="D40" s="4" t="s">
        <v>12</v>
      </c>
      <c r="E40" s="4" t="s">
        <v>12</v>
      </c>
      <c r="F40" s="4" t="s">
        <v>110</v>
      </c>
      <c r="G40" s="4" t="s">
        <v>12</v>
      </c>
      <c r="H40" s="4" t="s">
        <v>12</v>
      </c>
      <c r="I40" s="4" t="s">
        <v>12</v>
      </c>
      <c r="J40" s="4" t="s">
        <v>12</v>
      </c>
      <c r="K40" s="4" t="s">
        <v>12</v>
      </c>
      <c r="L40" s="4" t="s">
        <v>12</v>
      </c>
    </row>
    <row r="41" spans="2:11">
      <c r="B41" s="4" t="s">
        <v>14</v>
      </c>
      <c r="C41" s="4" t="s">
        <v>15</v>
      </c>
      <c r="D41" s="4" t="s">
        <v>16</v>
      </c>
      <c r="E41" s="4" t="s">
        <v>17</v>
      </c>
      <c r="F41" s="4" t="s">
        <v>18</v>
      </c>
      <c r="G41" s="4" t="s">
        <v>19</v>
      </c>
      <c r="H41" s="4" t="s">
        <v>20</v>
      </c>
      <c r="I41" s="4" t="s">
        <v>21</v>
      </c>
      <c r="J41" s="4" t="s">
        <v>4</v>
      </c>
      <c r="K41" s="4" t="s">
        <v>22</v>
      </c>
    </row>
    <row r="42" spans="2:11">
      <c r="B42" t="s">
        <v>23</v>
      </c>
      <c r="C42" t="s">
        <v>111</v>
      </c>
      <c r="D42" t="s">
        <v>12</v>
      </c>
      <c r="E42" t="s">
        <v>112</v>
      </c>
      <c r="F42" t="s">
        <v>113</v>
      </c>
      <c r="G42" t="s">
        <v>114</v>
      </c>
      <c r="H42" t="s">
        <v>99</v>
      </c>
      <c r="I42" t="s">
        <v>30</v>
      </c>
      <c r="J42" t="s">
        <v>9</v>
      </c>
      <c r="K42" t="s">
        <v>115</v>
      </c>
    </row>
    <row r="43" spans="2:11">
      <c r="B43" t="s">
        <v>23</v>
      </c>
      <c r="C43" t="s">
        <v>111</v>
      </c>
      <c r="D43" t="s">
        <v>12</v>
      </c>
      <c r="E43" t="s">
        <v>116</v>
      </c>
      <c r="F43" t="s">
        <v>113</v>
      </c>
      <c r="G43" t="s">
        <v>114</v>
      </c>
      <c r="H43" t="s">
        <v>99</v>
      </c>
      <c r="I43" t="s">
        <v>30</v>
      </c>
      <c r="J43" t="s">
        <v>9</v>
      </c>
      <c r="K43" t="s">
        <v>115</v>
      </c>
    </row>
    <row r="44" spans="2:12">
      <c r="B44" s="4" t="s">
        <v>117</v>
      </c>
      <c r="C44" s="4" t="s">
        <v>12</v>
      </c>
      <c r="D44" s="4" t="s">
        <v>12</v>
      </c>
      <c r="E44" s="4" t="s">
        <v>12</v>
      </c>
      <c r="F44" s="4" t="s">
        <v>118</v>
      </c>
      <c r="G44" s="4" t="s">
        <v>12</v>
      </c>
      <c r="H44" s="4" t="s">
        <v>12</v>
      </c>
      <c r="I44" s="4" t="s">
        <v>12</v>
      </c>
      <c r="J44" s="4" t="s">
        <v>12</v>
      </c>
      <c r="K44" s="4" t="s">
        <v>12</v>
      </c>
      <c r="L44" s="4" t="s">
        <v>12</v>
      </c>
    </row>
    <row r="45" spans="2:11">
      <c r="B45" s="4" t="s">
        <v>14</v>
      </c>
      <c r="C45" s="4" t="s">
        <v>15</v>
      </c>
      <c r="D45" s="4" t="s">
        <v>16</v>
      </c>
      <c r="E45" s="4" t="s">
        <v>17</v>
      </c>
      <c r="F45" s="4" t="s">
        <v>18</v>
      </c>
      <c r="G45" s="4" t="s">
        <v>19</v>
      </c>
      <c r="H45" s="4" t="s">
        <v>20</v>
      </c>
      <c r="I45" s="4" t="s">
        <v>21</v>
      </c>
      <c r="J45" s="4" t="s">
        <v>4</v>
      </c>
      <c r="K45" s="4" t="s">
        <v>22</v>
      </c>
    </row>
    <row r="46" spans="2:11">
      <c r="B46" t="s">
        <v>23</v>
      </c>
      <c r="C46" t="s">
        <v>119</v>
      </c>
      <c r="D46" t="s">
        <v>12</v>
      </c>
      <c r="E46" t="s">
        <v>120</v>
      </c>
      <c r="F46" t="s">
        <v>121</v>
      </c>
      <c r="G46" t="s">
        <v>114</v>
      </c>
      <c r="H46" t="s">
        <v>99</v>
      </c>
      <c r="I46" t="s">
        <v>30</v>
      </c>
      <c r="J46" t="s">
        <v>9</v>
      </c>
      <c r="K46" t="s">
        <v>122</v>
      </c>
    </row>
    <row r="47" spans="2:11">
      <c r="B47" t="s">
        <v>23</v>
      </c>
      <c r="C47" t="s">
        <v>119</v>
      </c>
      <c r="D47" t="s">
        <v>12</v>
      </c>
      <c r="E47" t="s">
        <v>123</v>
      </c>
      <c r="F47" t="s">
        <v>121</v>
      </c>
      <c r="G47" t="s">
        <v>114</v>
      </c>
      <c r="H47" t="s">
        <v>99</v>
      </c>
      <c r="I47" t="s">
        <v>30</v>
      </c>
      <c r="J47" t="s">
        <v>9</v>
      </c>
      <c r="K47" t="s">
        <v>122</v>
      </c>
    </row>
    <row r="48" spans="2:11">
      <c r="B48" t="s">
        <v>23</v>
      </c>
      <c r="C48" t="s">
        <v>119</v>
      </c>
      <c r="D48" t="s">
        <v>12</v>
      </c>
      <c r="E48" t="s">
        <v>124</v>
      </c>
      <c r="F48" t="s">
        <v>121</v>
      </c>
      <c r="G48" t="s">
        <v>114</v>
      </c>
      <c r="H48" t="s">
        <v>99</v>
      </c>
      <c r="I48" t="s">
        <v>30</v>
      </c>
      <c r="J48" t="s">
        <v>9</v>
      </c>
      <c r="K48" t="s">
        <v>122</v>
      </c>
    </row>
    <row r="49" spans="2:11">
      <c r="B49" t="s">
        <v>23</v>
      </c>
      <c r="C49" t="s">
        <v>119</v>
      </c>
      <c r="D49" t="s">
        <v>12</v>
      </c>
      <c r="E49" t="s">
        <v>125</v>
      </c>
      <c r="F49" t="s">
        <v>121</v>
      </c>
      <c r="G49" t="s">
        <v>114</v>
      </c>
      <c r="H49" t="s">
        <v>99</v>
      </c>
      <c r="I49" t="s">
        <v>30</v>
      </c>
      <c r="J49" t="s">
        <v>9</v>
      </c>
      <c r="K49" t="s">
        <v>122</v>
      </c>
    </row>
    <row r="50" spans="2:11">
      <c r="B50" t="s">
        <v>23</v>
      </c>
      <c r="C50" t="s">
        <v>119</v>
      </c>
      <c r="D50" t="s">
        <v>12</v>
      </c>
      <c r="E50" t="s">
        <v>126</v>
      </c>
      <c r="F50" t="s">
        <v>121</v>
      </c>
      <c r="G50" t="s">
        <v>114</v>
      </c>
      <c r="H50" t="s">
        <v>99</v>
      </c>
      <c r="I50" t="s">
        <v>30</v>
      </c>
      <c r="J50" t="s">
        <v>9</v>
      </c>
      <c r="K50" t="s">
        <v>122</v>
      </c>
    </row>
    <row r="51" spans="2:11">
      <c r="B51" t="s">
        <v>23</v>
      </c>
      <c r="C51" t="s">
        <v>127</v>
      </c>
      <c r="D51" t="s">
        <v>12</v>
      </c>
      <c r="E51" t="s">
        <v>120</v>
      </c>
      <c r="F51" t="s">
        <v>128</v>
      </c>
      <c r="G51" t="s">
        <v>114</v>
      </c>
      <c r="H51" t="s">
        <v>99</v>
      </c>
      <c r="I51" t="s">
        <v>30</v>
      </c>
      <c r="J51" t="s">
        <v>9</v>
      </c>
      <c r="K51" t="s">
        <v>129</v>
      </c>
    </row>
    <row r="52" spans="2:11">
      <c r="B52" t="s">
        <v>23</v>
      </c>
      <c r="C52" t="s">
        <v>127</v>
      </c>
      <c r="D52" t="s">
        <v>12</v>
      </c>
      <c r="E52" t="s">
        <v>130</v>
      </c>
      <c r="F52" t="s">
        <v>128</v>
      </c>
      <c r="G52" t="s">
        <v>114</v>
      </c>
      <c r="H52" t="s">
        <v>99</v>
      </c>
      <c r="I52" t="s">
        <v>30</v>
      </c>
      <c r="J52" t="s">
        <v>9</v>
      </c>
      <c r="K52" t="s">
        <v>129</v>
      </c>
    </row>
    <row r="53" spans="2:11">
      <c r="B53" t="s">
        <v>23</v>
      </c>
      <c r="C53" t="s">
        <v>131</v>
      </c>
      <c r="D53" t="s">
        <v>132</v>
      </c>
      <c r="E53" t="s">
        <v>133</v>
      </c>
      <c r="F53" t="s">
        <v>128</v>
      </c>
      <c r="G53" t="s">
        <v>114</v>
      </c>
      <c r="H53" t="s">
        <v>99</v>
      </c>
      <c r="I53" t="s">
        <v>30</v>
      </c>
      <c r="J53" t="s">
        <v>9</v>
      </c>
      <c r="K53" t="s">
        <v>129</v>
      </c>
    </row>
    <row r="54" spans="2:11">
      <c r="B54" t="s">
        <v>23</v>
      </c>
      <c r="C54" t="s">
        <v>134</v>
      </c>
      <c r="D54" t="s">
        <v>135</v>
      </c>
      <c r="E54" t="s">
        <v>136</v>
      </c>
      <c r="F54" t="s">
        <v>128</v>
      </c>
      <c r="G54" t="s">
        <v>99</v>
      </c>
      <c r="H54" t="s">
        <v>47</v>
      </c>
      <c r="I54" t="s">
        <v>30</v>
      </c>
      <c r="J54" t="s">
        <v>9</v>
      </c>
      <c r="K54" t="s">
        <v>137</v>
      </c>
    </row>
    <row r="55" spans="2:11">
      <c r="B55" t="s">
        <v>23</v>
      </c>
      <c r="C55" t="s">
        <v>138</v>
      </c>
      <c r="D55" t="s">
        <v>12</v>
      </c>
      <c r="E55" t="s">
        <v>139</v>
      </c>
      <c r="F55" t="s">
        <v>128</v>
      </c>
      <c r="G55" t="s">
        <v>29</v>
      </c>
      <c r="H55" t="s">
        <v>85</v>
      </c>
      <c r="I55" t="s">
        <v>30</v>
      </c>
      <c r="J55" t="s">
        <v>9</v>
      </c>
      <c r="K55" t="s">
        <v>140</v>
      </c>
    </row>
    <row r="56" spans="2:12">
      <c r="B56" s="4" t="s">
        <v>141</v>
      </c>
      <c r="C56" s="4" t="s">
        <v>12</v>
      </c>
      <c r="D56" s="4" t="s">
        <v>12</v>
      </c>
      <c r="E56" s="4" t="s">
        <v>12</v>
      </c>
      <c r="F56" s="4" t="s">
        <v>142</v>
      </c>
      <c r="G56" s="4" t="s">
        <v>12</v>
      </c>
      <c r="H56" s="4" t="s">
        <v>12</v>
      </c>
      <c r="I56" s="4" t="s">
        <v>12</v>
      </c>
      <c r="J56" s="4" t="s">
        <v>12</v>
      </c>
      <c r="K56" s="4" t="s">
        <v>12</v>
      </c>
      <c r="L56" s="4" t="s">
        <v>12</v>
      </c>
    </row>
    <row r="57" spans="2:11">
      <c r="B57" s="4" t="s">
        <v>14</v>
      </c>
      <c r="C57" s="4" t="s">
        <v>15</v>
      </c>
      <c r="D57" s="4" t="s">
        <v>16</v>
      </c>
      <c r="E57" s="4" t="s">
        <v>17</v>
      </c>
      <c r="F57" s="4" t="s">
        <v>18</v>
      </c>
      <c r="G57" s="4" t="s">
        <v>19</v>
      </c>
      <c r="H57" s="4" t="s">
        <v>20</v>
      </c>
      <c r="I57" s="4" t="s">
        <v>21</v>
      </c>
      <c r="J57" s="4" t="s">
        <v>4</v>
      </c>
      <c r="K57" s="4" t="s">
        <v>22</v>
      </c>
    </row>
    <row r="58" spans="2:11">
      <c r="B58" t="s">
        <v>23</v>
      </c>
      <c r="C58" t="s">
        <v>143</v>
      </c>
      <c r="D58" t="s">
        <v>12</v>
      </c>
      <c r="E58" t="s">
        <v>144</v>
      </c>
      <c r="F58" t="s">
        <v>145</v>
      </c>
      <c r="G58" t="s">
        <v>114</v>
      </c>
      <c r="H58" t="s">
        <v>99</v>
      </c>
      <c r="I58" t="s">
        <v>30</v>
      </c>
      <c r="J58" t="s">
        <v>9</v>
      </c>
      <c r="K58" t="s">
        <v>146</v>
      </c>
    </row>
    <row r="59" spans="2:12">
      <c r="B59" s="4" t="s">
        <v>147</v>
      </c>
      <c r="C59" s="4" t="s">
        <v>12</v>
      </c>
      <c r="D59" s="4" t="s">
        <v>12</v>
      </c>
      <c r="E59" s="4" t="s">
        <v>12</v>
      </c>
      <c r="F59" s="4" t="s">
        <v>148</v>
      </c>
      <c r="G59" s="4" t="s">
        <v>12</v>
      </c>
      <c r="H59" s="4" t="s">
        <v>12</v>
      </c>
      <c r="I59" s="4" t="s">
        <v>12</v>
      </c>
      <c r="J59" s="4" t="s">
        <v>12</v>
      </c>
      <c r="K59" s="4" t="s">
        <v>12</v>
      </c>
      <c r="L59" s="4" t="s">
        <v>12</v>
      </c>
    </row>
    <row r="60" spans="2:11">
      <c r="B60" s="4" t="s">
        <v>14</v>
      </c>
      <c r="C60" s="4" t="s">
        <v>15</v>
      </c>
      <c r="D60" s="4" t="s">
        <v>16</v>
      </c>
      <c r="E60" s="4" t="s">
        <v>17</v>
      </c>
      <c r="F60" s="4" t="s">
        <v>18</v>
      </c>
      <c r="G60" s="4" t="s">
        <v>19</v>
      </c>
      <c r="H60" s="4" t="s">
        <v>20</v>
      </c>
      <c r="I60" s="4" t="s">
        <v>21</v>
      </c>
      <c r="J60" s="4" t="s">
        <v>4</v>
      </c>
      <c r="K60" s="4" t="s">
        <v>22</v>
      </c>
    </row>
    <row r="61" spans="2:11">
      <c r="B61" t="s">
        <v>23</v>
      </c>
      <c r="C61" t="s">
        <v>149</v>
      </c>
      <c r="D61" t="s">
        <v>12</v>
      </c>
      <c r="E61" t="s">
        <v>150</v>
      </c>
      <c r="F61" t="s">
        <v>108</v>
      </c>
      <c r="G61" t="s">
        <v>114</v>
      </c>
      <c r="H61" t="s">
        <v>99</v>
      </c>
      <c r="I61" t="s">
        <v>30</v>
      </c>
      <c r="J61" t="s">
        <v>9</v>
      </c>
      <c r="K61" t="s">
        <v>151</v>
      </c>
    </row>
    <row r="62" spans="2:11">
      <c r="B62" t="s">
        <v>23</v>
      </c>
      <c r="C62" t="s">
        <v>152</v>
      </c>
      <c r="D62" t="s">
        <v>12</v>
      </c>
      <c r="E62" t="s">
        <v>153</v>
      </c>
      <c r="F62" t="s">
        <v>154</v>
      </c>
      <c r="G62" t="s">
        <v>47</v>
      </c>
      <c r="H62" t="s">
        <v>38</v>
      </c>
      <c r="I62" t="s">
        <v>30</v>
      </c>
      <c r="J62" t="s">
        <v>9</v>
      </c>
      <c r="K62" t="s">
        <v>155</v>
      </c>
    </row>
    <row r="63" spans="2:11">
      <c r="B63" t="s">
        <v>23</v>
      </c>
      <c r="C63" t="s">
        <v>156</v>
      </c>
      <c r="D63" t="s">
        <v>12</v>
      </c>
      <c r="E63" t="s">
        <v>157</v>
      </c>
      <c r="F63" t="s">
        <v>154</v>
      </c>
      <c r="G63" t="s">
        <v>29</v>
      </c>
      <c r="H63" t="s">
        <v>85</v>
      </c>
      <c r="I63" t="s">
        <v>30</v>
      </c>
      <c r="J63" t="s">
        <v>9</v>
      </c>
      <c r="K63" t="s">
        <v>151</v>
      </c>
    </row>
    <row r="64" spans="2:11">
      <c r="B64" t="s">
        <v>23</v>
      </c>
      <c r="C64" t="s">
        <v>158</v>
      </c>
      <c r="D64" t="s">
        <v>12</v>
      </c>
      <c r="E64" t="s">
        <v>159</v>
      </c>
      <c r="F64" t="s">
        <v>108</v>
      </c>
      <c r="G64" t="s">
        <v>29</v>
      </c>
      <c r="H64" t="s">
        <v>85</v>
      </c>
      <c r="I64" t="s">
        <v>30</v>
      </c>
      <c r="J64" t="s">
        <v>9</v>
      </c>
      <c r="K64" t="s">
        <v>151</v>
      </c>
    </row>
    <row r="65" spans="2:12">
      <c r="B65" s="4" t="s">
        <v>160</v>
      </c>
      <c r="C65" s="4" t="s">
        <v>12</v>
      </c>
      <c r="D65" s="4" t="s">
        <v>12</v>
      </c>
      <c r="E65" s="4" t="s">
        <v>12</v>
      </c>
      <c r="F65" s="4" t="s">
        <v>161</v>
      </c>
      <c r="G65" s="4" t="s">
        <v>12</v>
      </c>
      <c r="H65" s="4" t="s">
        <v>12</v>
      </c>
      <c r="I65" s="4" t="s">
        <v>12</v>
      </c>
      <c r="J65" s="4" t="s">
        <v>12</v>
      </c>
      <c r="K65" s="4" t="s">
        <v>12</v>
      </c>
      <c r="L65" s="4" t="s">
        <v>12</v>
      </c>
    </row>
    <row r="66" spans="2:11">
      <c r="B66" s="4" t="s">
        <v>14</v>
      </c>
      <c r="C66" s="4" t="s">
        <v>15</v>
      </c>
      <c r="D66" s="4" t="s">
        <v>16</v>
      </c>
      <c r="E66" s="4" t="s">
        <v>17</v>
      </c>
      <c r="F66" s="4" t="s">
        <v>18</v>
      </c>
      <c r="G66" s="4" t="s">
        <v>19</v>
      </c>
      <c r="H66" s="4" t="s">
        <v>20</v>
      </c>
      <c r="I66" s="4" t="s">
        <v>21</v>
      </c>
      <c r="J66" s="4" t="s">
        <v>4</v>
      </c>
      <c r="K66" s="4" t="s">
        <v>22</v>
      </c>
    </row>
    <row r="67" spans="2:11">
      <c r="B67" t="s">
        <v>23</v>
      </c>
      <c r="C67" t="s">
        <v>162</v>
      </c>
      <c r="D67" t="s">
        <v>12</v>
      </c>
      <c r="E67" t="s">
        <v>163</v>
      </c>
      <c r="F67" t="s">
        <v>59</v>
      </c>
      <c r="G67" t="s">
        <v>47</v>
      </c>
      <c r="H67" t="s">
        <v>38</v>
      </c>
      <c r="I67" t="s">
        <v>30</v>
      </c>
      <c r="J67" t="s">
        <v>9</v>
      </c>
      <c r="K67" t="s">
        <v>164</v>
      </c>
    </row>
    <row r="68" spans="2:11">
      <c r="B68" t="s">
        <v>23</v>
      </c>
      <c r="C68" t="s">
        <v>162</v>
      </c>
      <c r="D68" t="s">
        <v>12</v>
      </c>
      <c r="E68" t="s">
        <v>165</v>
      </c>
      <c r="F68" t="s">
        <v>59</v>
      </c>
      <c r="G68" t="s">
        <v>47</v>
      </c>
      <c r="H68" t="s">
        <v>38</v>
      </c>
      <c r="I68" t="s">
        <v>30</v>
      </c>
      <c r="J68" t="s">
        <v>9</v>
      </c>
      <c r="K68" t="s">
        <v>164</v>
      </c>
    </row>
    <row r="69" spans="2:11">
      <c r="B69" t="s">
        <v>23</v>
      </c>
      <c r="C69" t="s">
        <v>166</v>
      </c>
      <c r="D69" t="s">
        <v>12</v>
      </c>
      <c r="E69" t="s">
        <v>167</v>
      </c>
      <c r="F69" t="s">
        <v>59</v>
      </c>
      <c r="G69" t="s">
        <v>47</v>
      </c>
      <c r="H69" t="s">
        <v>38</v>
      </c>
      <c r="I69" t="s">
        <v>30</v>
      </c>
      <c r="J69" t="s">
        <v>9</v>
      </c>
      <c r="K69" t="s">
        <v>164</v>
      </c>
    </row>
    <row r="70" spans="2:11">
      <c r="B70" t="s">
        <v>23</v>
      </c>
      <c r="C70" t="s">
        <v>168</v>
      </c>
      <c r="D70" t="s">
        <v>12</v>
      </c>
      <c r="E70" t="s">
        <v>169</v>
      </c>
      <c r="F70" t="s">
        <v>170</v>
      </c>
      <c r="G70" t="s">
        <v>47</v>
      </c>
      <c r="H70" t="s">
        <v>38</v>
      </c>
      <c r="I70" t="s">
        <v>30</v>
      </c>
      <c r="J70" t="s">
        <v>9</v>
      </c>
      <c r="K70" t="s">
        <v>171</v>
      </c>
    </row>
    <row r="71" spans="2:11">
      <c r="B71" t="s">
        <v>23</v>
      </c>
      <c r="C71" t="s">
        <v>168</v>
      </c>
      <c r="D71" t="s">
        <v>12</v>
      </c>
      <c r="E71" t="s">
        <v>172</v>
      </c>
      <c r="F71" t="s">
        <v>170</v>
      </c>
      <c r="G71" t="s">
        <v>47</v>
      </c>
      <c r="H71" t="s">
        <v>38</v>
      </c>
      <c r="I71" t="s">
        <v>30</v>
      </c>
      <c r="J71" t="s">
        <v>9</v>
      </c>
      <c r="K71" t="s">
        <v>171</v>
      </c>
    </row>
    <row r="72" spans="2:11">
      <c r="B72" t="s">
        <v>23</v>
      </c>
      <c r="C72" t="s">
        <v>168</v>
      </c>
      <c r="D72" t="s">
        <v>12</v>
      </c>
      <c r="E72" t="s">
        <v>173</v>
      </c>
      <c r="F72" t="s">
        <v>170</v>
      </c>
      <c r="G72" t="s">
        <v>47</v>
      </c>
      <c r="H72" t="s">
        <v>38</v>
      </c>
      <c r="I72" t="s">
        <v>30</v>
      </c>
      <c r="J72" t="s">
        <v>9</v>
      </c>
      <c r="K72" t="s">
        <v>171</v>
      </c>
    </row>
    <row r="73" spans="2:11">
      <c r="B73" t="s">
        <v>23</v>
      </c>
      <c r="C73" t="s">
        <v>174</v>
      </c>
      <c r="D73" t="s">
        <v>12</v>
      </c>
      <c r="E73" t="s">
        <v>175</v>
      </c>
      <c r="F73" t="s">
        <v>170</v>
      </c>
      <c r="G73" t="s">
        <v>38</v>
      </c>
      <c r="H73" t="s">
        <v>39</v>
      </c>
      <c r="I73" t="s">
        <v>30</v>
      </c>
      <c r="J73" t="s">
        <v>9</v>
      </c>
      <c r="K73" t="s">
        <v>171</v>
      </c>
    </row>
    <row r="74" spans="2:11">
      <c r="B74" t="s">
        <v>23</v>
      </c>
      <c r="C74" t="s">
        <v>174</v>
      </c>
      <c r="D74" t="s">
        <v>12</v>
      </c>
      <c r="E74" t="s">
        <v>176</v>
      </c>
      <c r="F74" t="s">
        <v>170</v>
      </c>
      <c r="G74" t="s">
        <v>38</v>
      </c>
      <c r="H74" t="s">
        <v>39</v>
      </c>
      <c r="I74" t="s">
        <v>30</v>
      </c>
      <c r="J74" t="s">
        <v>9</v>
      </c>
      <c r="K74" t="s">
        <v>171</v>
      </c>
    </row>
    <row r="75" spans="2:11">
      <c r="B75" t="s">
        <v>23</v>
      </c>
      <c r="C75" t="s">
        <v>177</v>
      </c>
      <c r="D75" t="s">
        <v>12</v>
      </c>
      <c r="E75" t="s">
        <v>178</v>
      </c>
      <c r="F75" t="s">
        <v>170</v>
      </c>
      <c r="G75" t="s">
        <v>38</v>
      </c>
      <c r="H75" t="s">
        <v>39</v>
      </c>
      <c r="I75" t="s">
        <v>30</v>
      </c>
      <c r="J75" t="s">
        <v>9</v>
      </c>
      <c r="K75" t="s">
        <v>171</v>
      </c>
    </row>
    <row r="76" spans="2:11">
      <c r="B76" t="s">
        <v>23</v>
      </c>
      <c r="C76" t="s">
        <v>179</v>
      </c>
      <c r="D76" t="s">
        <v>12</v>
      </c>
      <c r="E76" t="s">
        <v>180</v>
      </c>
      <c r="F76" t="s">
        <v>59</v>
      </c>
      <c r="G76" t="s">
        <v>29</v>
      </c>
      <c r="H76" t="s">
        <v>85</v>
      </c>
      <c r="I76" t="s">
        <v>30</v>
      </c>
      <c r="J76" t="s">
        <v>9</v>
      </c>
      <c r="K76" t="s">
        <v>164</v>
      </c>
    </row>
    <row r="77" spans="2:11">
      <c r="B77" t="s">
        <v>23</v>
      </c>
      <c r="C77" t="s">
        <v>179</v>
      </c>
      <c r="D77" t="s">
        <v>12</v>
      </c>
      <c r="E77" t="s">
        <v>181</v>
      </c>
      <c r="F77" t="s">
        <v>59</v>
      </c>
      <c r="G77" t="s">
        <v>29</v>
      </c>
      <c r="H77" t="s">
        <v>85</v>
      </c>
      <c r="I77" t="s">
        <v>30</v>
      </c>
      <c r="J77" t="s">
        <v>9</v>
      </c>
      <c r="K77" t="s">
        <v>164</v>
      </c>
    </row>
    <row r="78" spans="2:11">
      <c r="B78" t="s">
        <v>23</v>
      </c>
      <c r="C78" t="s">
        <v>179</v>
      </c>
      <c r="D78" t="s">
        <v>12</v>
      </c>
      <c r="E78" t="s">
        <v>182</v>
      </c>
      <c r="F78" t="s">
        <v>59</v>
      </c>
      <c r="G78" t="s">
        <v>29</v>
      </c>
      <c r="H78" t="s">
        <v>85</v>
      </c>
      <c r="I78" t="s">
        <v>30</v>
      </c>
      <c r="J78" t="s">
        <v>9</v>
      </c>
      <c r="K78" t="s">
        <v>164</v>
      </c>
    </row>
    <row r="79" spans="2:11">
      <c r="B79" t="s">
        <v>23</v>
      </c>
      <c r="C79" t="s">
        <v>179</v>
      </c>
      <c r="D79" t="s">
        <v>12</v>
      </c>
      <c r="E79" t="s">
        <v>183</v>
      </c>
      <c r="F79" t="s">
        <v>59</v>
      </c>
      <c r="G79" t="s">
        <v>29</v>
      </c>
      <c r="H79" t="s">
        <v>85</v>
      </c>
      <c r="I79" t="s">
        <v>30</v>
      </c>
      <c r="J79" t="s">
        <v>9</v>
      </c>
      <c r="K79" t="s">
        <v>164</v>
      </c>
    </row>
    <row r="80" spans="2:11">
      <c r="B80" t="s">
        <v>23</v>
      </c>
      <c r="C80" t="s">
        <v>179</v>
      </c>
      <c r="D80" t="s">
        <v>12</v>
      </c>
      <c r="E80" t="s">
        <v>184</v>
      </c>
      <c r="F80" t="s">
        <v>59</v>
      </c>
      <c r="G80" t="s">
        <v>29</v>
      </c>
      <c r="H80" t="s">
        <v>85</v>
      </c>
      <c r="I80" t="s">
        <v>30</v>
      </c>
      <c r="J80" t="s">
        <v>9</v>
      </c>
      <c r="K80" t="s">
        <v>164</v>
      </c>
    </row>
    <row r="81" spans="2:11">
      <c r="B81" t="s">
        <v>23</v>
      </c>
      <c r="C81" t="s">
        <v>185</v>
      </c>
      <c r="D81" t="s">
        <v>12</v>
      </c>
      <c r="E81" t="s">
        <v>186</v>
      </c>
      <c r="F81" t="s">
        <v>187</v>
      </c>
      <c r="G81" t="s">
        <v>29</v>
      </c>
      <c r="H81" t="s">
        <v>85</v>
      </c>
      <c r="I81" t="s">
        <v>30</v>
      </c>
      <c r="J81" t="s">
        <v>9</v>
      </c>
      <c r="K81" t="s">
        <v>188</v>
      </c>
    </row>
    <row r="82" spans="2:11">
      <c r="B82" t="s">
        <v>23</v>
      </c>
      <c r="C82" t="s">
        <v>185</v>
      </c>
      <c r="D82" t="s">
        <v>12</v>
      </c>
      <c r="E82" t="s">
        <v>189</v>
      </c>
      <c r="F82" t="s">
        <v>187</v>
      </c>
      <c r="G82" t="s">
        <v>29</v>
      </c>
      <c r="H82" t="s">
        <v>85</v>
      </c>
      <c r="I82" t="s">
        <v>30</v>
      </c>
      <c r="J82" t="s">
        <v>9</v>
      </c>
      <c r="K82" t="s">
        <v>188</v>
      </c>
    </row>
    <row r="83" spans="2:12">
      <c r="B83" s="4" t="s">
        <v>190</v>
      </c>
      <c r="C83" s="4" t="s">
        <v>12</v>
      </c>
      <c r="D83" s="4" t="s">
        <v>12</v>
      </c>
      <c r="E83" s="4" t="s">
        <v>12</v>
      </c>
      <c r="F83" s="4" t="s">
        <v>191</v>
      </c>
      <c r="G83" s="4" t="s">
        <v>12</v>
      </c>
      <c r="H83" s="4" t="s">
        <v>12</v>
      </c>
      <c r="I83" s="4" t="s">
        <v>12</v>
      </c>
      <c r="J83" s="4" t="s">
        <v>12</v>
      </c>
      <c r="K83" s="4" t="s">
        <v>12</v>
      </c>
      <c r="L83" s="4" t="s">
        <v>12</v>
      </c>
    </row>
    <row r="84" spans="2:11">
      <c r="B84" s="4" t="s">
        <v>14</v>
      </c>
      <c r="C84" s="4" t="s">
        <v>15</v>
      </c>
      <c r="D84" s="4" t="s">
        <v>16</v>
      </c>
      <c r="E84" s="4" t="s">
        <v>17</v>
      </c>
      <c r="F84" s="4" t="s">
        <v>18</v>
      </c>
      <c r="G84" s="4" t="s">
        <v>19</v>
      </c>
      <c r="H84" s="4" t="s">
        <v>20</v>
      </c>
      <c r="I84" s="4" t="s">
        <v>21</v>
      </c>
      <c r="J84" s="4" t="s">
        <v>4</v>
      </c>
      <c r="K84" s="4" t="s">
        <v>22</v>
      </c>
    </row>
    <row r="85" spans="2:11">
      <c r="B85" t="s">
        <v>23</v>
      </c>
      <c r="C85" t="s">
        <v>192</v>
      </c>
      <c r="D85" t="s">
        <v>12</v>
      </c>
      <c r="E85" t="s">
        <v>193</v>
      </c>
      <c r="F85" t="s">
        <v>113</v>
      </c>
      <c r="G85" t="s">
        <v>47</v>
      </c>
      <c r="H85" t="s">
        <v>38</v>
      </c>
      <c r="I85" t="s">
        <v>30</v>
      </c>
      <c r="J85" t="s">
        <v>9</v>
      </c>
      <c r="K85" t="s">
        <v>194</v>
      </c>
    </row>
    <row r="86" spans="2:11">
      <c r="B86" t="s">
        <v>23</v>
      </c>
      <c r="C86" t="s">
        <v>195</v>
      </c>
      <c r="D86" t="s">
        <v>12</v>
      </c>
      <c r="E86" t="s">
        <v>196</v>
      </c>
      <c r="F86" t="s">
        <v>197</v>
      </c>
      <c r="G86" t="s">
        <v>28</v>
      </c>
      <c r="H86" t="s">
        <v>29</v>
      </c>
      <c r="I86" t="s">
        <v>30</v>
      </c>
      <c r="J86" t="s">
        <v>9</v>
      </c>
      <c r="K86" t="s">
        <v>198</v>
      </c>
    </row>
    <row r="87" spans="2:11">
      <c r="B87" t="s">
        <v>23</v>
      </c>
      <c r="C87" t="s">
        <v>195</v>
      </c>
      <c r="D87" t="s">
        <v>12</v>
      </c>
      <c r="E87" t="s">
        <v>199</v>
      </c>
      <c r="F87" t="s">
        <v>197</v>
      </c>
      <c r="G87" t="s">
        <v>28</v>
      </c>
      <c r="H87" t="s">
        <v>29</v>
      </c>
      <c r="I87" t="s">
        <v>30</v>
      </c>
      <c r="J87" t="s">
        <v>9</v>
      </c>
      <c r="K87" t="s">
        <v>198</v>
      </c>
    </row>
    <row r="88" spans="2:12">
      <c r="B88" s="4" t="s">
        <v>200</v>
      </c>
      <c r="C88" s="4" t="s">
        <v>12</v>
      </c>
      <c r="D88" s="4" t="s">
        <v>12</v>
      </c>
      <c r="E88" s="4" t="s">
        <v>12</v>
      </c>
      <c r="F88" s="4" t="s">
        <v>201</v>
      </c>
      <c r="G88" s="4" t="s">
        <v>12</v>
      </c>
      <c r="H88" s="4" t="s">
        <v>12</v>
      </c>
      <c r="I88" s="4" t="s">
        <v>12</v>
      </c>
      <c r="J88" s="4" t="s">
        <v>12</v>
      </c>
      <c r="K88" s="4" t="s">
        <v>12</v>
      </c>
      <c r="L88" s="4" t="s">
        <v>12</v>
      </c>
    </row>
    <row r="89" spans="2:11"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4</v>
      </c>
      <c r="K89" s="4" t="s">
        <v>22</v>
      </c>
    </row>
    <row r="90" spans="2:11">
      <c r="B90" t="s">
        <v>23</v>
      </c>
      <c r="C90" t="s">
        <v>202</v>
      </c>
      <c r="D90" t="s">
        <v>12</v>
      </c>
      <c r="E90" t="s">
        <v>203</v>
      </c>
      <c r="F90" t="s">
        <v>204</v>
      </c>
      <c r="G90" t="s">
        <v>114</v>
      </c>
      <c r="H90" t="s">
        <v>99</v>
      </c>
      <c r="I90" t="s">
        <v>30</v>
      </c>
      <c r="J90" t="s">
        <v>9</v>
      </c>
      <c r="K90" t="s">
        <v>205</v>
      </c>
    </row>
    <row r="91" spans="2:11">
      <c r="B91" t="s">
        <v>23</v>
      </c>
      <c r="C91" t="s">
        <v>202</v>
      </c>
      <c r="D91" t="s">
        <v>12</v>
      </c>
      <c r="E91" t="s">
        <v>206</v>
      </c>
      <c r="F91" t="s">
        <v>204</v>
      </c>
      <c r="G91" t="s">
        <v>114</v>
      </c>
      <c r="H91" t="s">
        <v>99</v>
      </c>
      <c r="I91" t="s">
        <v>30</v>
      </c>
      <c r="J91" t="s">
        <v>9</v>
      </c>
      <c r="K91" t="s">
        <v>205</v>
      </c>
    </row>
    <row r="92" spans="2:11">
      <c r="B92" t="s">
        <v>23</v>
      </c>
      <c r="C92" t="s">
        <v>202</v>
      </c>
      <c r="D92" t="s">
        <v>12</v>
      </c>
      <c r="E92" t="s">
        <v>207</v>
      </c>
      <c r="F92" t="s">
        <v>204</v>
      </c>
      <c r="G92" t="s">
        <v>114</v>
      </c>
      <c r="H92" t="s">
        <v>99</v>
      </c>
      <c r="I92" t="s">
        <v>30</v>
      </c>
      <c r="J92" t="s">
        <v>9</v>
      </c>
      <c r="K92" t="s">
        <v>205</v>
      </c>
    </row>
    <row r="93" spans="2:11">
      <c r="B93" t="s">
        <v>23</v>
      </c>
      <c r="C93" t="s">
        <v>202</v>
      </c>
      <c r="D93" t="s">
        <v>12</v>
      </c>
      <c r="E93" t="s">
        <v>208</v>
      </c>
      <c r="F93" t="s">
        <v>204</v>
      </c>
      <c r="G93" t="s">
        <v>114</v>
      </c>
      <c r="H93" t="s">
        <v>99</v>
      </c>
      <c r="I93" t="s">
        <v>30</v>
      </c>
      <c r="J93" t="s">
        <v>9</v>
      </c>
      <c r="K93" t="s">
        <v>205</v>
      </c>
    </row>
    <row r="94" spans="2:11">
      <c r="B94" t="s">
        <v>23</v>
      </c>
      <c r="C94" t="s">
        <v>202</v>
      </c>
      <c r="D94" t="s">
        <v>12</v>
      </c>
      <c r="E94" t="s">
        <v>209</v>
      </c>
      <c r="F94" t="s">
        <v>204</v>
      </c>
      <c r="G94" t="s">
        <v>114</v>
      </c>
      <c r="H94" t="s">
        <v>99</v>
      </c>
      <c r="I94" t="s">
        <v>30</v>
      </c>
      <c r="J94" t="s">
        <v>9</v>
      </c>
      <c r="K94" t="s">
        <v>205</v>
      </c>
    </row>
    <row r="95" spans="2:11">
      <c r="B95" t="s">
        <v>23</v>
      </c>
      <c r="C95" t="s">
        <v>202</v>
      </c>
      <c r="D95" t="s">
        <v>12</v>
      </c>
      <c r="E95" t="s">
        <v>210</v>
      </c>
      <c r="F95" t="s">
        <v>204</v>
      </c>
      <c r="G95" t="s">
        <v>114</v>
      </c>
      <c r="H95" t="s">
        <v>99</v>
      </c>
      <c r="I95" t="s">
        <v>30</v>
      </c>
      <c r="J95" t="s">
        <v>9</v>
      </c>
      <c r="K95" t="s">
        <v>205</v>
      </c>
    </row>
    <row r="96" spans="2:11">
      <c r="B96" t="s">
        <v>23</v>
      </c>
      <c r="C96" t="s">
        <v>202</v>
      </c>
      <c r="D96" t="s">
        <v>12</v>
      </c>
      <c r="E96" t="s">
        <v>211</v>
      </c>
      <c r="F96" t="s">
        <v>204</v>
      </c>
      <c r="G96" t="s">
        <v>114</v>
      </c>
      <c r="H96" t="s">
        <v>99</v>
      </c>
      <c r="I96" t="s">
        <v>30</v>
      </c>
      <c r="J96" t="s">
        <v>9</v>
      </c>
      <c r="K96" t="s">
        <v>205</v>
      </c>
    </row>
    <row r="97" spans="2:12">
      <c r="B97" s="4" t="s">
        <v>212</v>
      </c>
      <c r="C97" s="4" t="s">
        <v>12</v>
      </c>
      <c r="D97" s="4" t="s">
        <v>12</v>
      </c>
      <c r="E97" s="4" t="s">
        <v>12</v>
      </c>
      <c r="F97" s="4" t="s">
        <v>213</v>
      </c>
      <c r="G97" s="4" t="s">
        <v>12</v>
      </c>
      <c r="H97" s="4" t="s">
        <v>12</v>
      </c>
      <c r="I97" s="4" t="s">
        <v>12</v>
      </c>
      <c r="J97" s="4" t="s">
        <v>12</v>
      </c>
      <c r="K97" s="4" t="s">
        <v>12</v>
      </c>
      <c r="L97" s="4" t="s">
        <v>12</v>
      </c>
    </row>
    <row r="98" spans="2:11">
      <c r="B98" s="4" t="s">
        <v>14</v>
      </c>
      <c r="C98" s="4" t="s">
        <v>15</v>
      </c>
      <c r="D98" s="4" t="s">
        <v>16</v>
      </c>
      <c r="E98" s="4" t="s">
        <v>17</v>
      </c>
      <c r="F98" s="4" t="s">
        <v>18</v>
      </c>
      <c r="G98" s="4" t="s">
        <v>19</v>
      </c>
      <c r="H98" s="4" t="s">
        <v>20</v>
      </c>
      <c r="I98" s="4" t="s">
        <v>21</v>
      </c>
      <c r="J98" s="4" t="s">
        <v>4</v>
      </c>
      <c r="K98" s="4" t="s">
        <v>22</v>
      </c>
    </row>
    <row r="99" spans="2:11">
      <c r="B99" t="s">
        <v>23</v>
      </c>
      <c r="C99" t="s">
        <v>214</v>
      </c>
      <c r="D99" t="s">
        <v>12</v>
      </c>
      <c r="E99" t="s">
        <v>215</v>
      </c>
      <c r="F99" t="s">
        <v>216</v>
      </c>
      <c r="G99" t="s">
        <v>114</v>
      </c>
      <c r="H99" t="s">
        <v>99</v>
      </c>
      <c r="I99" t="s">
        <v>30</v>
      </c>
      <c r="J99" t="s">
        <v>9</v>
      </c>
      <c r="K99" t="s">
        <v>217</v>
      </c>
    </row>
    <row r="100" spans="2:12">
      <c r="B100" s="4" t="s">
        <v>218</v>
      </c>
      <c r="C100" s="4" t="s">
        <v>12</v>
      </c>
      <c r="D100" s="4" t="s">
        <v>12</v>
      </c>
      <c r="E100" s="4" t="s">
        <v>12</v>
      </c>
      <c r="F100" s="4" t="s">
        <v>219</v>
      </c>
      <c r="G100" s="4" t="s">
        <v>12</v>
      </c>
      <c r="H100" s="4" t="s">
        <v>12</v>
      </c>
      <c r="I100" s="4" t="s">
        <v>12</v>
      </c>
      <c r="J100" s="4" t="s">
        <v>12</v>
      </c>
      <c r="K100" s="4" t="s">
        <v>12</v>
      </c>
      <c r="L100" s="4" t="s">
        <v>12</v>
      </c>
    </row>
    <row r="101" spans="2:11">
      <c r="B101" s="4" t="s">
        <v>14</v>
      </c>
      <c r="C101" s="4" t="s">
        <v>15</v>
      </c>
      <c r="D101" s="4" t="s">
        <v>16</v>
      </c>
      <c r="E101" s="4" t="s">
        <v>17</v>
      </c>
      <c r="F101" s="4" t="s">
        <v>18</v>
      </c>
      <c r="G101" s="4" t="s">
        <v>19</v>
      </c>
      <c r="H101" s="4" t="s">
        <v>20</v>
      </c>
      <c r="I101" s="4" t="s">
        <v>21</v>
      </c>
      <c r="J101" s="4" t="s">
        <v>4</v>
      </c>
      <c r="K101" s="4" t="s">
        <v>22</v>
      </c>
    </row>
    <row r="102" spans="2:11">
      <c r="B102" t="s">
        <v>23</v>
      </c>
      <c r="C102" t="s">
        <v>220</v>
      </c>
      <c r="D102" t="s">
        <v>12</v>
      </c>
      <c r="E102" t="s">
        <v>221</v>
      </c>
      <c r="F102" t="s">
        <v>222</v>
      </c>
      <c r="G102" t="s">
        <v>39</v>
      </c>
      <c r="H102" t="s">
        <v>28</v>
      </c>
      <c r="I102" t="s">
        <v>30</v>
      </c>
      <c r="J102" t="s">
        <v>9</v>
      </c>
      <c r="K102" t="s">
        <v>223</v>
      </c>
    </row>
    <row r="104" spans="2:3">
      <c r="B104" s="4" t="s">
        <v>224</v>
      </c>
      <c r="C104" s="4" t="s">
        <v>12</v>
      </c>
    </row>
    <row r="105" spans="2:4">
      <c r="B105" s="4" t="s">
        <v>225</v>
      </c>
      <c r="C105" s="4" t="s">
        <v>15</v>
      </c>
      <c r="D105" s="4" t="s">
        <v>226</v>
      </c>
    </row>
    <row r="106" spans="2:4">
      <c r="B106" t="s">
        <v>227</v>
      </c>
      <c r="C106" t="s">
        <v>202</v>
      </c>
      <c r="D106" t="s">
        <v>228</v>
      </c>
    </row>
    <row r="107" spans="2:4">
      <c r="B107" t="s">
        <v>229</v>
      </c>
      <c r="C107" t="s">
        <v>230</v>
      </c>
      <c r="D107" t="s">
        <v>231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2"/>
  <sheetViews>
    <sheetView tabSelected="1" workbookViewId="0">
      <selection activeCell="E51" sqref="E51"/>
    </sheetView>
  </sheetViews>
  <sheetFormatPr defaultColWidth="11" defaultRowHeight="14.25"/>
  <cols>
    <col min="1" max="1" width="11.5"/>
  </cols>
  <sheetData>
    <row r="1" spans="1:8">
      <c r="A1" s="4" t="s">
        <v>15</v>
      </c>
      <c r="B1" s="4" t="s">
        <v>19</v>
      </c>
      <c r="C1" s="4" t="s">
        <v>20</v>
      </c>
      <c r="D1" s="4" t="s">
        <v>22</v>
      </c>
      <c r="H1" t="s">
        <v>232</v>
      </c>
    </row>
    <row r="2" hidden="1" spans="1:9">
      <c r="A2" t="s">
        <v>24</v>
      </c>
      <c r="B2" t="s">
        <v>28</v>
      </c>
      <c r="C2" t="s">
        <v>29</v>
      </c>
      <c r="D2" s="5">
        <v>1540</v>
      </c>
      <c r="E2" t="str">
        <f>VLOOKUP(A2,HOP!A:L,12,0)</f>
        <v>1540.00</v>
      </c>
      <c r="F2" t="str">
        <f>VLOOKUP(A2,HOP!A:C,3,0)</f>
        <v>2206685</v>
      </c>
      <c r="G2">
        <f>D2-E2</f>
        <v>0</v>
      </c>
      <c r="H2" t="str">
        <f>$H$1&amp;F2</f>
        <v>，2206685</v>
      </c>
      <c r="I2" t="str">
        <f>VLOOKUP(A2,HOP!A:T,20,0)</f>
        <v>直采</v>
      </c>
    </row>
    <row r="3" spans="1:10">
      <c r="A3">
        <v>1083505936</v>
      </c>
      <c r="B3" t="s">
        <v>38</v>
      </c>
      <c r="C3" t="s">
        <v>39</v>
      </c>
      <c r="D3" s="5">
        <v>493</v>
      </c>
      <c r="E3">
        <v>493</v>
      </c>
      <c r="F3" s="10" t="s">
        <v>233</v>
      </c>
      <c r="G3">
        <f t="shared" ref="G3:G42" si="0">D3-E3</f>
        <v>0</v>
      </c>
      <c r="H3" t="str">
        <f t="shared" ref="H3:H42" si="1">$H$1&amp;F3</f>
        <v>，202107191217440025</v>
      </c>
      <c r="I3" t="e">
        <f>VLOOKUP(A3,HOP!A:T,20,0)</f>
        <v>#N/A</v>
      </c>
      <c r="J3">
        <v>7.19</v>
      </c>
    </row>
    <row r="4" spans="1:10">
      <c r="A4">
        <v>1083894146</v>
      </c>
      <c r="B4" t="s">
        <v>47</v>
      </c>
      <c r="C4" t="s">
        <v>38</v>
      </c>
      <c r="D4" s="5">
        <v>400</v>
      </c>
      <c r="E4">
        <v>400</v>
      </c>
      <c r="F4" s="10" t="s">
        <v>234</v>
      </c>
      <c r="G4">
        <f t="shared" si="0"/>
        <v>0</v>
      </c>
      <c r="H4" t="str">
        <f t="shared" si="1"/>
        <v>，202107192023150020</v>
      </c>
      <c r="I4" t="e">
        <f>VLOOKUP(A4,HOP!A:T,20,0)</f>
        <v>#N/A</v>
      </c>
      <c r="J4">
        <v>7.19</v>
      </c>
    </row>
    <row r="5" spans="1:10">
      <c r="A5">
        <v>1085110876</v>
      </c>
      <c r="B5" t="s">
        <v>47</v>
      </c>
      <c r="C5" t="s">
        <v>38</v>
      </c>
      <c r="D5" s="5">
        <v>400</v>
      </c>
      <c r="E5">
        <v>400</v>
      </c>
      <c r="F5" s="10" t="s">
        <v>235</v>
      </c>
      <c r="G5">
        <f t="shared" si="0"/>
        <v>0</v>
      </c>
      <c r="H5" t="str">
        <f t="shared" si="1"/>
        <v>，202107202154310021</v>
      </c>
      <c r="I5" t="e">
        <f>VLOOKUP(A5,HOP!A:T,20,0)</f>
        <v>#N/A</v>
      </c>
      <c r="J5" s="8">
        <v>7.2</v>
      </c>
    </row>
    <row r="6" spans="1:10">
      <c r="A6">
        <v>1085884316</v>
      </c>
      <c r="B6" t="s">
        <v>38</v>
      </c>
      <c r="C6" t="s">
        <v>39</v>
      </c>
      <c r="D6" s="5">
        <v>487</v>
      </c>
      <c r="E6">
        <v>487</v>
      </c>
      <c r="F6" s="10" t="s">
        <v>236</v>
      </c>
      <c r="G6">
        <f t="shared" si="0"/>
        <v>0</v>
      </c>
      <c r="H6" t="str">
        <f t="shared" si="1"/>
        <v>，202107211408370022</v>
      </c>
      <c r="I6" t="e">
        <f>VLOOKUP(A6,HOP!A:T,20,0)</f>
        <v>#N/A</v>
      </c>
      <c r="J6">
        <v>7.21</v>
      </c>
    </row>
    <row r="7" spans="1:10">
      <c r="A7">
        <v>1085233110</v>
      </c>
      <c r="B7" t="s">
        <v>38</v>
      </c>
      <c r="C7" t="s">
        <v>28</v>
      </c>
      <c r="D7" s="5">
        <v>938</v>
      </c>
      <c r="E7">
        <v>938</v>
      </c>
      <c r="F7" s="10" t="s">
        <v>237</v>
      </c>
      <c r="G7">
        <f t="shared" si="0"/>
        <v>0</v>
      </c>
      <c r="H7" t="str">
        <f t="shared" si="1"/>
        <v>，202107210821070020</v>
      </c>
      <c r="I7" t="e">
        <f>VLOOKUP(A7,HOP!A:T,20,0)</f>
        <v>#N/A</v>
      </c>
      <c r="J7">
        <v>7.21</v>
      </c>
    </row>
    <row r="8" spans="1:10">
      <c r="A8">
        <v>1086061550</v>
      </c>
      <c r="B8" t="s">
        <v>39</v>
      </c>
      <c r="C8" t="s">
        <v>28</v>
      </c>
      <c r="D8" s="5">
        <v>469</v>
      </c>
      <c r="E8">
        <v>469</v>
      </c>
      <c r="F8" s="10" t="s">
        <v>238</v>
      </c>
      <c r="G8">
        <f t="shared" si="0"/>
        <v>0</v>
      </c>
      <c r="H8" t="str">
        <f t="shared" si="1"/>
        <v>，202107211750260021</v>
      </c>
      <c r="I8" t="e">
        <f>VLOOKUP(A8,HOP!A:T,20,0)</f>
        <v>#N/A</v>
      </c>
      <c r="J8">
        <v>7.21</v>
      </c>
    </row>
    <row r="9" spans="1:10">
      <c r="A9">
        <v>1086062711</v>
      </c>
      <c r="B9" t="s">
        <v>39</v>
      </c>
      <c r="C9" t="s">
        <v>28</v>
      </c>
      <c r="D9" s="5">
        <v>800</v>
      </c>
      <c r="E9">
        <v>800</v>
      </c>
      <c r="F9" s="10" t="s">
        <v>239</v>
      </c>
      <c r="G9">
        <f t="shared" si="0"/>
        <v>0</v>
      </c>
      <c r="H9" t="str">
        <f t="shared" si="1"/>
        <v>，202107211751300021</v>
      </c>
      <c r="I9" t="e">
        <f>VLOOKUP(A9,HOP!A:T,20,0)</f>
        <v>#N/A</v>
      </c>
      <c r="J9">
        <v>7.21</v>
      </c>
    </row>
    <row r="10" spans="1:10">
      <c r="A10">
        <v>1086222265</v>
      </c>
      <c r="B10" t="s">
        <v>39</v>
      </c>
      <c r="C10" t="s">
        <v>28</v>
      </c>
      <c r="D10" s="5">
        <v>469</v>
      </c>
      <c r="E10">
        <v>469</v>
      </c>
      <c r="F10" s="10" t="s">
        <v>240</v>
      </c>
      <c r="G10">
        <f t="shared" si="0"/>
        <v>0</v>
      </c>
      <c r="H10" t="str">
        <f t="shared" si="1"/>
        <v>，202107212141260021</v>
      </c>
      <c r="I10" t="e">
        <f>VLOOKUP(A10,HOP!A:T,20,0)</f>
        <v>#N/A</v>
      </c>
      <c r="J10">
        <v>7.21</v>
      </c>
    </row>
    <row r="11" spans="1:10">
      <c r="A11">
        <v>1079450993</v>
      </c>
      <c r="B11" t="s">
        <v>39</v>
      </c>
      <c r="C11" t="s">
        <v>29</v>
      </c>
      <c r="D11" s="5">
        <v>938</v>
      </c>
      <c r="E11">
        <v>938</v>
      </c>
      <c r="F11" s="10" t="s">
        <v>241</v>
      </c>
      <c r="G11">
        <f t="shared" si="0"/>
        <v>0</v>
      </c>
      <c r="H11" t="str">
        <f t="shared" si="1"/>
        <v>，202107152333360021</v>
      </c>
      <c r="I11" t="e">
        <f>VLOOKUP(A11,HOP!A:T,20,0)</f>
        <v>#N/A</v>
      </c>
      <c r="J11">
        <v>7.15</v>
      </c>
    </row>
    <row r="12" spans="1:10">
      <c r="A12">
        <v>1085966997</v>
      </c>
      <c r="B12" t="s">
        <v>39</v>
      </c>
      <c r="C12" t="s">
        <v>29</v>
      </c>
      <c r="D12" s="5">
        <v>800</v>
      </c>
      <c r="E12">
        <v>800</v>
      </c>
      <c r="F12" s="10" t="s">
        <v>242</v>
      </c>
      <c r="G12">
        <f t="shared" si="0"/>
        <v>0</v>
      </c>
      <c r="H12" t="str">
        <f t="shared" si="1"/>
        <v>，202107211552310022</v>
      </c>
      <c r="I12" t="e">
        <f>VLOOKUP(A12,HOP!A:T,20,0)</f>
        <v>#N/A</v>
      </c>
      <c r="J12">
        <v>7.21</v>
      </c>
    </row>
    <row r="13" spans="1:10">
      <c r="A13">
        <v>1087442396</v>
      </c>
      <c r="B13" t="s">
        <v>28</v>
      </c>
      <c r="C13" t="s">
        <v>29</v>
      </c>
      <c r="D13" s="5">
        <v>487</v>
      </c>
      <c r="E13">
        <v>487</v>
      </c>
      <c r="F13" s="10" t="s">
        <v>243</v>
      </c>
      <c r="G13">
        <f t="shared" si="0"/>
        <v>0</v>
      </c>
      <c r="H13" t="str">
        <f t="shared" si="1"/>
        <v>，202107222308070022</v>
      </c>
      <c r="I13" t="e">
        <f>VLOOKUP(A13,HOP!A:T,20,0)</f>
        <v>#N/A</v>
      </c>
      <c r="J13">
        <v>7.22</v>
      </c>
    </row>
    <row r="14" spans="1:10">
      <c r="A14">
        <v>1089505057</v>
      </c>
      <c r="B14" t="s">
        <v>29</v>
      </c>
      <c r="C14" t="s">
        <v>85</v>
      </c>
      <c r="D14" s="5">
        <v>469</v>
      </c>
      <c r="E14">
        <v>469</v>
      </c>
      <c r="F14" s="10" t="s">
        <v>244</v>
      </c>
      <c r="G14">
        <f t="shared" si="0"/>
        <v>0</v>
      </c>
      <c r="H14" t="str">
        <f t="shared" si="1"/>
        <v>，202107241801270021</v>
      </c>
      <c r="I14" t="e">
        <f>VLOOKUP(A14,HOP!A:T,20,0)</f>
        <v>#N/A</v>
      </c>
      <c r="J14">
        <v>7.24</v>
      </c>
    </row>
    <row r="15" spans="1:10">
      <c r="A15">
        <v>1087343807</v>
      </c>
      <c r="B15" t="s">
        <v>29</v>
      </c>
      <c r="C15" t="s">
        <v>85</v>
      </c>
      <c r="D15" s="5">
        <v>1494</v>
      </c>
      <c r="E15">
        <v>1494</v>
      </c>
      <c r="F15" s="10" t="s">
        <v>245</v>
      </c>
      <c r="G15">
        <f t="shared" si="0"/>
        <v>0</v>
      </c>
      <c r="H15" t="str">
        <f t="shared" si="1"/>
        <v>，202107230940480020</v>
      </c>
      <c r="I15" t="e">
        <f>VLOOKUP(A15,HOP!A:T,20,0)</f>
        <v>#N/A</v>
      </c>
      <c r="J15">
        <v>7.23</v>
      </c>
    </row>
    <row r="16" hidden="1" spans="1:9">
      <c r="A16" t="s">
        <v>96</v>
      </c>
      <c r="B16" t="s">
        <v>99</v>
      </c>
      <c r="C16" t="s">
        <v>47</v>
      </c>
      <c r="D16" s="5">
        <v>562</v>
      </c>
      <c r="E16" t="str">
        <f>VLOOKUP(A16,HOP!A:L,12,0)</f>
        <v>562.00</v>
      </c>
      <c r="F16" t="str">
        <f>VLOOKUP(A16,HOP!A:C,3,0)</f>
        <v>2202449</v>
      </c>
      <c r="G16">
        <f t="shared" si="0"/>
        <v>0</v>
      </c>
      <c r="H16" t="str">
        <f t="shared" si="1"/>
        <v>，2202449</v>
      </c>
      <c r="I16" t="str">
        <f>VLOOKUP(A16,HOP!A:T,20,0)</f>
        <v>直采</v>
      </c>
    </row>
    <row r="17" hidden="1" spans="1:9">
      <c r="A17" t="s">
        <v>101</v>
      </c>
      <c r="B17" t="s">
        <v>47</v>
      </c>
      <c r="C17" t="s">
        <v>39</v>
      </c>
      <c r="D17" s="5">
        <v>2248</v>
      </c>
      <c r="E17" t="str">
        <f>VLOOKUP(A17,HOP!A:L,12,0)</f>
        <v>2248.00</v>
      </c>
      <c r="F17" t="str">
        <f>VLOOKUP(A17,HOP!A:C,3,0)</f>
        <v>2203342</v>
      </c>
      <c r="G17">
        <f t="shared" si="0"/>
        <v>0</v>
      </c>
      <c r="H17" t="str">
        <f t="shared" si="1"/>
        <v>，2203342</v>
      </c>
      <c r="I17" t="str">
        <f>VLOOKUP(A17,HOP!A:T,20,0)</f>
        <v>直采</v>
      </c>
    </row>
    <row r="18" hidden="1" spans="1:9">
      <c r="A18" t="s">
        <v>106</v>
      </c>
      <c r="B18" t="s">
        <v>28</v>
      </c>
      <c r="C18" t="s">
        <v>29</v>
      </c>
      <c r="D18" s="5">
        <v>562</v>
      </c>
      <c r="E18" t="str">
        <f>VLOOKUP(A18,HOP!A:L,12,0)</f>
        <v>562.00</v>
      </c>
      <c r="F18" t="str">
        <f>VLOOKUP(A18,HOP!A:C,3,0)</f>
        <v>2205417</v>
      </c>
      <c r="G18">
        <f t="shared" si="0"/>
        <v>0</v>
      </c>
      <c r="H18" t="str">
        <f t="shared" si="1"/>
        <v>，2205417</v>
      </c>
      <c r="I18" t="str">
        <f>VLOOKUP(A18,HOP!A:T,20,0)</f>
        <v>直采</v>
      </c>
    </row>
    <row r="19" hidden="1" spans="1:9">
      <c r="A19" t="s">
        <v>111</v>
      </c>
      <c r="B19" t="s">
        <v>114</v>
      </c>
      <c r="C19" t="s">
        <v>99</v>
      </c>
      <c r="D19" s="5">
        <v>556</v>
      </c>
      <c r="E19" t="str">
        <f>VLOOKUP(A19,HOP!A:L,12,0)</f>
        <v>556.00</v>
      </c>
      <c r="F19" t="str">
        <f>VLOOKUP(A19,HOP!A:C,3,0)</f>
        <v>2194799</v>
      </c>
      <c r="G19">
        <f t="shared" si="0"/>
        <v>0</v>
      </c>
      <c r="H19" t="str">
        <f t="shared" si="1"/>
        <v>，2194799</v>
      </c>
      <c r="I19" t="str">
        <f>VLOOKUP(A19,HOP!A:T,20,0)</f>
        <v>直采</v>
      </c>
    </row>
    <row r="20" hidden="1" spans="1:9">
      <c r="A20" t="s">
        <v>119</v>
      </c>
      <c r="B20" t="s">
        <v>114</v>
      </c>
      <c r="C20" t="s">
        <v>99</v>
      </c>
      <c r="D20" s="5">
        <v>2510</v>
      </c>
      <c r="E20" t="str">
        <f>VLOOKUP(A20,HOP!A:L,12,0)</f>
        <v>2510.00</v>
      </c>
      <c r="F20" t="str">
        <f>VLOOKUP(A20,HOP!A:C,3,0)</f>
        <v>2189423</v>
      </c>
      <c r="G20">
        <f t="shared" si="0"/>
        <v>0</v>
      </c>
      <c r="H20" t="str">
        <f t="shared" si="1"/>
        <v>，2189423</v>
      </c>
      <c r="I20" t="str">
        <f>VLOOKUP(A20,HOP!A:T,20,0)</f>
        <v>直采</v>
      </c>
    </row>
    <row r="21" hidden="1" spans="1:9">
      <c r="A21" t="s">
        <v>127</v>
      </c>
      <c r="B21" t="s">
        <v>114</v>
      </c>
      <c r="C21" t="s">
        <v>99</v>
      </c>
      <c r="D21" s="5">
        <v>786</v>
      </c>
      <c r="E21" t="str">
        <f>VLOOKUP(A21,HOP!A:L,12,0)</f>
        <v>786.00</v>
      </c>
      <c r="F21" t="str">
        <f>VLOOKUP(A21,HOP!A:C,3,0)</f>
        <v>2189433</v>
      </c>
      <c r="G21">
        <f t="shared" si="0"/>
        <v>0</v>
      </c>
      <c r="H21" t="str">
        <f t="shared" si="1"/>
        <v>，2189433</v>
      </c>
      <c r="I21" t="str">
        <f>VLOOKUP(A21,HOP!A:T,20,0)</f>
        <v>直采</v>
      </c>
    </row>
    <row r="22" hidden="1" spans="1:9">
      <c r="A22" t="s">
        <v>131</v>
      </c>
      <c r="B22" t="s">
        <v>114</v>
      </c>
      <c r="C22" t="s">
        <v>99</v>
      </c>
      <c r="D22" s="5">
        <v>393</v>
      </c>
      <c r="E22" t="str">
        <f>VLOOKUP(A22,HOP!A:L,12,0)</f>
        <v>393.00</v>
      </c>
      <c r="F22" t="str">
        <f>VLOOKUP(A22,HOP!A:C,3,0)</f>
        <v>2189671</v>
      </c>
      <c r="G22">
        <f t="shared" si="0"/>
        <v>0</v>
      </c>
      <c r="H22" t="str">
        <f t="shared" si="1"/>
        <v>，2189671</v>
      </c>
      <c r="I22" t="str">
        <f>VLOOKUP(A22,HOP!A:T,20,0)</f>
        <v>直采</v>
      </c>
    </row>
    <row r="23" hidden="1" spans="1:9">
      <c r="A23" t="s">
        <v>134</v>
      </c>
      <c r="B23" t="s">
        <v>99</v>
      </c>
      <c r="C23" t="s">
        <v>47</v>
      </c>
      <c r="D23" s="5">
        <v>383</v>
      </c>
      <c r="E23" t="str">
        <f>VLOOKUP(A23,HOP!A:L,12,0)</f>
        <v>383.00</v>
      </c>
      <c r="F23" t="str">
        <f>VLOOKUP(A23,HOP!A:C,3,0)</f>
        <v>2202126</v>
      </c>
      <c r="G23">
        <f t="shared" si="0"/>
        <v>0</v>
      </c>
      <c r="H23" t="str">
        <f t="shared" si="1"/>
        <v>，2202126</v>
      </c>
      <c r="I23" t="str">
        <f>VLOOKUP(A23,HOP!A:T,20,0)</f>
        <v>直采</v>
      </c>
    </row>
    <row r="24" hidden="1" spans="1:9">
      <c r="A24" t="s">
        <v>138</v>
      </c>
      <c r="B24" t="s">
        <v>29</v>
      </c>
      <c r="C24" t="s">
        <v>85</v>
      </c>
      <c r="D24" s="5">
        <v>485</v>
      </c>
      <c r="E24" t="str">
        <f>VLOOKUP(A24,HOP!A:L,12,0)</f>
        <v>485.00</v>
      </c>
      <c r="F24" t="str">
        <f>VLOOKUP(A24,HOP!A:C,3,0)</f>
        <v>2206964</v>
      </c>
      <c r="G24">
        <f t="shared" si="0"/>
        <v>0</v>
      </c>
      <c r="H24" t="str">
        <f t="shared" si="1"/>
        <v>，2206964</v>
      </c>
      <c r="I24" t="str">
        <f>VLOOKUP(A24,HOP!A:T,20,0)</f>
        <v>直采</v>
      </c>
    </row>
    <row r="25" ht="18" hidden="1" customHeight="1" spans="1:9">
      <c r="A25" t="s">
        <v>143</v>
      </c>
      <c r="B25" t="s">
        <v>114</v>
      </c>
      <c r="C25" t="s">
        <v>99</v>
      </c>
      <c r="D25" s="5">
        <v>341</v>
      </c>
      <c r="E25" t="str">
        <f>VLOOKUP(A25,HOP!A:L,12,0)</f>
        <v>341.00</v>
      </c>
      <c r="F25" t="str">
        <f>VLOOKUP(A25,HOP!A:C,3,0)</f>
        <v>2200264</v>
      </c>
      <c r="G25">
        <f t="shared" si="0"/>
        <v>0</v>
      </c>
      <c r="H25" t="str">
        <f t="shared" si="1"/>
        <v>，2200264</v>
      </c>
      <c r="I25" t="str">
        <f>VLOOKUP(A25,HOP!A:T,20,0)</f>
        <v>直采</v>
      </c>
    </row>
    <row r="26" hidden="1" spans="1:9">
      <c r="A26" t="s">
        <v>149</v>
      </c>
      <c r="B26" t="s">
        <v>114</v>
      </c>
      <c r="C26" t="s">
        <v>99</v>
      </c>
      <c r="D26" s="5">
        <v>228</v>
      </c>
      <c r="E26" t="str">
        <f>VLOOKUP(A26,HOP!A:L,12,0)</f>
        <v>228.00</v>
      </c>
      <c r="F26" t="str">
        <f>VLOOKUP(A26,HOP!A:C,3,0)</f>
        <v>2201408</v>
      </c>
      <c r="G26">
        <f t="shared" si="0"/>
        <v>0</v>
      </c>
      <c r="H26" t="str">
        <f t="shared" si="1"/>
        <v>，2201408</v>
      </c>
      <c r="I26" t="str">
        <f>VLOOKUP(A26,HOP!A:T,20,0)</f>
        <v>直采</v>
      </c>
    </row>
    <row r="27" hidden="1" spans="1:9">
      <c r="A27" t="s">
        <v>152</v>
      </c>
      <c r="B27" t="s">
        <v>47</v>
      </c>
      <c r="C27" t="s">
        <v>38</v>
      </c>
      <c r="D27" s="5">
        <v>238</v>
      </c>
      <c r="E27" t="str">
        <f>VLOOKUP(A27,HOP!A:L,12,0)</f>
        <v>238.00</v>
      </c>
      <c r="F27" t="str">
        <f>VLOOKUP(A27,HOP!A:C,3,0)</f>
        <v>2203394</v>
      </c>
      <c r="G27">
        <f t="shared" si="0"/>
        <v>0</v>
      </c>
      <c r="H27" t="str">
        <f t="shared" si="1"/>
        <v>，2203394</v>
      </c>
      <c r="I27" t="str">
        <f>VLOOKUP(A27,HOP!A:T,20,0)</f>
        <v>直采</v>
      </c>
    </row>
    <row r="28" hidden="1" spans="1:9">
      <c r="A28" t="s">
        <v>156</v>
      </c>
      <c r="B28" t="s">
        <v>29</v>
      </c>
      <c r="C28" t="s">
        <v>85</v>
      </c>
      <c r="D28" s="5">
        <v>228</v>
      </c>
      <c r="E28" t="str">
        <f>VLOOKUP(A28,HOP!A:L,12,0)</f>
        <v>228.00</v>
      </c>
      <c r="F28" t="str">
        <f>VLOOKUP(A28,HOP!A:C,3,0)</f>
        <v>2207766</v>
      </c>
      <c r="G28">
        <f t="shared" si="0"/>
        <v>0</v>
      </c>
      <c r="H28" t="str">
        <f t="shared" si="1"/>
        <v>，2207766</v>
      </c>
      <c r="I28" t="str">
        <f>VLOOKUP(A28,HOP!A:T,20,0)</f>
        <v>直采</v>
      </c>
    </row>
    <row r="29" hidden="1" spans="1:9">
      <c r="A29" t="s">
        <v>158</v>
      </c>
      <c r="B29" t="s">
        <v>29</v>
      </c>
      <c r="C29" t="s">
        <v>85</v>
      </c>
      <c r="D29" s="5">
        <v>228</v>
      </c>
      <c r="E29" t="str">
        <f>VLOOKUP(A29,HOP!A:L,12,0)</f>
        <v>228.00</v>
      </c>
      <c r="F29" t="str">
        <f>VLOOKUP(A29,HOP!A:C,3,0)</f>
        <v>2207805</v>
      </c>
      <c r="G29">
        <f t="shared" si="0"/>
        <v>0</v>
      </c>
      <c r="H29" t="str">
        <f t="shared" si="1"/>
        <v>，2207805</v>
      </c>
      <c r="I29" t="str">
        <f>VLOOKUP(A29,HOP!A:T,20,0)</f>
        <v>直采</v>
      </c>
    </row>
    <row r="30" hidden="1" spans="1:9">
      <c r="A30" t="s">
        <v>162</v>
      </c>
      <c r="B30" t="s">
        <v>47</v>
      </c>
      <c r="C30" t="s">
        <v>38</v>
      </c>
      <c r="D30" s="5">
        <v>380</v>
      </c>
      <c r="E30" t="str">
        <f>VLOOKUP(A30,HOP!A:L,12,0)</f>
        <v>380.00</v>
      </c>
      <c r="F30" t="str">
        <f>VLOOKUP(A30,HOP!A:C,3,0)</f>
        <v>2202681</v>
      </c>
      <c r="G30">
        <f t="shared" si="0"/>
        <v>0</v>
      </c>
      <c r="H30" t="str">
        <f t="shared" si="1"/>
        <v>，2202681</v>
      </c>
      <c r="I30" t="str">
        <f>VLOOKUP(A30,HOP!A:T,20,0)</f>
        <v>直采</v>
      </c>
    </row>
    <row r="31" hidden="1" spans="1:9">
      <c r="A31" t="s">
        <v>166</v>
      </c>
      <c r="B31" t="s">
        <v>47</v>
      </c>
      <c r="C31" t="s">
        <v>38</v>
      </c>
      <c r="D31" s="5">
        <v>190</v>
      </c>
      <c r="E31" t="str">
        <f>VLOOKUP(A31,HOP!A:L,12,0)</f>
        <v>190.00</v>
      </c>
      <c r="F31" t="str">
        <f>VLOOKUP(A31,HOP!A:C,3,0)</f>
        <v>2202908</v>
      </c>
      <c r="G31">
        <f t="shared" si="0"/>
        <v>0</v>
      </c>
      <c r="H31" t="str">
        <f t="shared" si="1"/>
        <v>，2202908</v>
      </c>
      <c r="I31" t="str">
        <f>VLOOKUP(A31,HOP!A:T,20,0)</f>
        <v>直采</v>
      </c>
    </row>
    <row r="32" hidden="1" spans="1:9">
      <c r="A32" t="s">
        <v>168</v>
      </c>
      <c r="B32" t="s">
        <v>47</v>
      </c>
      <c r="C32" t="s">
        <v>38</v>
      </c>
      <c r="D32" s="5">
        <v>645</v>
      </c>
      <c r="E32" t="str">
        <f>VLOOKUP(A32,HOP!A:L,12,0)</f>
        <v>645.00</v>
      </c>
      <c r="F32" t="str">
        <f>VLOOKUP(A32,HOP!A:C,3,0)</f>
        <v>2202962</v>
      </c>
      <c r="G32">
        <f t="shared" si="0"/>
        <v>0</v>
      </c>
      <c r="H32" t="str">
        <f t="shared" si="1"/>
        <v>，2202962</v>
      </c>
      <c r="I32" t="str">
        <f>VLOOKUP(A32,HOP!A:T,20,0)</f>
        <v>直采</v>
      </c>
    </row>
    <row r="33" hidden="1" spans="1:9">
      <c r="A33" t="s">
        <v>174</v>
      </c>
      <c r="B33" t="s">
        <v>38</v>
      </c>
      <c r="C33" t="s">
        <v>39</v>
      </c>
      <c r="D33" s="5">
        <v>430</v>
      </c>
      <c r="E33" t="str">
        <f>VLOOKUP(A33,HOP!A:L,12,0)</f>
        <v>430.00</v>
      </c>
      <c r="F33" t="str">
        <f>VLOOKUP(A33,HOP!A:C,3,0)</f>
        <v>2204325</v>
      </c>
      <c r="G33">
        <f t="shared" si="0"/>
        <v>0</v>
      </c>
      <c r="H33" t="str">
        <f t="shared" si="1"/>
        <v>，2204325</v>
      </c>
      <c r="I33" t="str">
        <f>VLOOKUP(A33,HOP!A:T,20,0)</f>
        <v>直采</v>
      </c>
    </row>
    <row r="34" hidden="1" spans="1:9">
      <c r="A34" t="s">
        <v>177</v>
      </c>
      <c r="B34" t="s">
        <v>38</v>
      </c>
      <c r="C34" t="s">
        <v>39</v>
      </c>
      <c r="D34" s="5">
        <v>215</v>
      </c>
      <c r="E34" t="str">
        <f>VLOOKUP(A34,HOP!A:L,12,0)</f>
        <v>215.00</v>
      </c>
      <c r="F34" t="str">
        <f>VLOOKUP(A34,HOP!A:C,3,0)</f>
        <v>2204314</v>
      </c>
      <c r="G34">
        <f t="shared" si="0"/>
        <v>0</v>
      </c>
      <c r="H34" t="str">
        <f t="shared" si="1"/>
        <v>，2204314</v>
      </c>
      <c r="I34" t="str">
        <f>VLOOKUP(A34,HOP!A:T,20,0)</f>
        <v>直采</v>
      </c>
    </row>
    <row r="35" hidden="1" spans="1:9">
      <c r="A35" t="s">
        <v>179</v>
      </c>
      <c r="B35" t="s">
        <v>29</v>
      </c>
      <c r="C35" t="s">
        <v>85</v>
      </c>
      <c r="D35" s="5">
        <v>950</v>
      </c>
      <c r="E35" t="str">
        <f>VLOOKUP(A35,HOP!A:L,12,0)</f>
        <v>950.00</v>
      </c>
      <c r="F35" t="str">
        <f>VLOOKUP(A35,HOP!A:C,3,0)</f>
        <v>2207553</v>
      </c>
      <c r="G35">
        <f t="shared" si="0"/>
        <v>0</v>
      </c>
      <c r="H35" t="str">
        <f t="shared" si="1"/>
        <v>，2207553</v>
      </c>
      <c r="I35" t="str">
        <f>VLOOKUP(A35,HOP!A:T,20,0)</f>
        <v>直采</v>
      </c>
    </row>
    <row r="36" hidden="1" spans="1:9">
      <c r="A36" t="s">
        <v>185</v>
      </c>
      <c r="B36" t="s">
        <v>29</v>
      </c>
      <c r="C36" t="s">
        <v>85</v>
      </c>
      <c r="D36" s="5">
        <v>428</v>
      </c>
      <c r="E36" t="str">
        <f>VLOOKUP(A36,HOP!A:L,12,0)</f>
        <v>428.00</v>
      </c>
      <c r="F36" t="str">
        <f>VLOOKUP(A36,HOP!A:C,3,0)</f>
        <v>2207559</v>
      </c>
      <c r="G36">
        <f t="shared" si="0"/>
        <v>0</v>
      </c>
      <c r="H36" t="str">
        <f t="shared" si="1"/>
        <v>，2207559</v>
      </c>
      <c r="I36" t="str">
        <f>VLOOKUP(A36,HOP!A:T,20,0)</f>
        <v>直采</v>
      </c>
    </row>
    <row r="37" hidden="1" spans="1:9">
      <c r="A37" t="s">
        <v>192</v>
      </c>
      <c r="B37" t="s">
        <v>47</v>
      </c>
      <c r="C37" t="s">
        <v>38</v>
      </c>
      <c r="D37" s="5">
        <v>410</v>
      </c>
      <c r="E37" t="str">
        <f>VLOOKUP(A37,HOP!A:L,12,0)</f>
        <v>410.00</v>
      </c>
      <c r="F37" t="str">
        <f>VLOOKUP(A37,HOP!A:C,3,0)</f>
        <v>2199736</v>
      </c>
      <c r="G37">
        <f t="shared" si="0"/>
        <v>0</v>
      </c>
      <c r="H37" t="str">
        <f t="shared" si="1"/>
        <v>，2199736</v>
      </c>
      <c r="I37" t="str">
        <f>VLOOKUP(A37,HOP!A:T,20,0)</f>
        <v>直采</v>
      </c>
    </row>
    <row r="38" hidden="1" spans="1:9">
      <c r="A38" t="s">
        <v>195</v>
      </c>
      <c r="B38" t="s">
        <v>28</v>
      </c>
      <c r="C38" t="s">
        <v>29</v>
      </c>
      <c r="D38" s="5">
        <v>760</v>
      </c>
      <c r="E38" t="str">
        <f>VLOOKUP(A38,HOP!A:L,12,0)</f>
        <v>760.00</v>
      </c>
      <c r="F38" t="str">
        <f>VLOOKUP(A38,HOP!A:C,3,0)</f>
        <v>2205711</v>
      </c>
      <c r="G38">
        <f t="shared" si="0"/>
        <v>0</v>
      </c>
      <c r="H38" t="str">
        <f t="shared" si="1"/>
        <v>，2205711</v>
      </c>
      <c r="I38" t="str">
        <f>VLOOKUP(A38,HOP!A:T,20,0)</f>
        <v>直采</v>
      </c>
    </row>
    <row r="39" hidden="1" spans="1:9">
      <c r="A39" t="s">
        <v>202</v>
      </c>
      <c r="B39" t="s">
        <v>114</v>
      </c>
      <c r="C39" t="s">
        <v>99</v>
      </c>
      <c r="D39" s="5">
        <v>2100</v>
      </c>
      <c r="E39" t="str">
        <f>VLOOKUP(A39,HOP!A:L,12,0)</f>
        <v>2100.00</v>
      </c>
      <c r="F39" t="str">
        <f>VLOOKUP(A39,HOP!A:C,3,0)</f>
        <v>2200073</v>
      </c>
      <c r="G39">
        <f t="shared" si="0"/>
        <v>0</v>
      </c>
      <c r="H39" t="str">
        <f t="shared" si="1"/>
        <v>，2200073</v>
      </c>
      <c r="I39" t="str">
        <f>VLOOKUP(A39,HOP!A:T,20,0)</f>
        <v>直采</v>
      </c>
    </row>
    <row r="40" hidden="1" spans="1:9">
      <c r="A40" t="s">
        <v>214</v>
      </c>
      <c r="B40" t="s">
        <v>114</v>
      </c>
      <c r="C40" t="s">
        <v>99</v>
      </c>
      <c r="D40" s="5">
        <v>330</v>
      </c>
      <c r="E40" t="str">
        <f>VLOOKUP(A40,HOP!A:L,12,0)</f>
        <v>330.00</v>
      </c>
      <c r="F40" t="str">
        <f>VLOOKUP(A40,HOP!A:C,3,0)</f>
        <v>2201163</v>
      </c>
      <c r="G40">
        <f t="shared" si="0"/>
        <v>0</v>
      </c>
      <c r="H40" t="str">
        <f t="shared" si="1"/>
        <v>，2201163</v>
      </c>
      <c r="I40" t="str">
        <f>VLOOKUP(A40,HOP!A:T,20,0)</f>
        <v>直采</v>
      </c>
    </row>
    <row r="41" s="3" customFormat="1" spans="1:10">
      <c r="A41" s="3">
        <v>1087131359</v>
      </c>
      <c r="B41" s="3" t="s">
        <v>39</v>
      </c>
      <c r="C41" s="3" t="s">
        <v>28</v>
      </c>
      <c r="D41" s="6">
        <v>50</v>
      </c>
      <c r="E41" s="3">
        <v>50</v>
      </c>
      <c r="F41" s="11" t="s">
        <v>246</v>
      </c>
      <c r="G41" s="3">
        <f t="shared" si="0"/>
        <v>0</v>
      </c>
      <c r="H41" s="3" t="str">
        <f t="shared" si="1"/>
        <v>，202107221650300022</v>
      </c>
      <c r="I41" s="3" t="e">
        <f>VLOOKUP(A41,HOP!A:T,20,0)</f>
        <v>#N/A</v>
      </c>
      <c r="J41" s="3">
        <v>7.22</v>
      </c>
    </row>
    <row r="42" hidden="1" spans="1:9">
      <c r="A42">
        <v>1024408738</v>
      </c>
      <c r="D42" s="5">
        <v>-309</v>
      </c>
      <c r="F42">
        <v>2146089</v>
      </c>
      <c r="G42" t="e">
        <f>D42-I42</f>
        <v>#VALUE!</v>
      </c>
      <c r="H42" t="str">
        <f t="shared" si="1"/>
        <v>，2146089</v>
      </c>
      <c r="I42" t="s">
        <v>231</v>
      </c>
    </row>
    <row r="44" spans="4:4">
      <c r="D44">
        <f>SUM(D2:D43)</f>
        <v>26511</v>
      </c>
    </row>
    <row r="45" spans="4:4">
      <c r="D45" s="7" t="s">
        <v>10</v>
      </c>
    </row>
    <row r="49" spans="1:4">
      <c r="A49" t="s">
        <v>247</v>
      </c>
      <c r="D49">
        <v>18126</v>
      </c>
    </row>
    <row r="50" spans="1:4">
      <c r="A50" t="s">
        <v>248</v>
      </c>
      <c r="D50">
        <v>-309</v>
      </c>
    </row>
    <row r="51" spans="1:4">
      <c r="A51" t="s">
        <v>249</v>
      </c>
      <c r="D51">
        <v>8694</v>
      </c>
    </row>
    <row r="52" spans="1:4">
      <c r="A52" t="s">
        <v>250</v>
      </c>
      <c r="D52">
        <f>SUBTOTAL(9,D49:D51)</f>
        <v>26511</v>
      </c>
    </row>
  </sheetData>
  <autoFilter ref="A1:J42">
    <filterColumn colId="8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0">
      <c r="A1" s="2" t="s">
        <v>251</v>
      </c>
      <c r="B1" s="2" t="s">
        <v>252</v>
      </c>
      <c r="C1" s="2" t="s">
        <v>253</v>
      </c>
      <c r="D1" s="2" t="s">
        <v>254</v>
      </c>
      <c r="E1" s="2" t="s">
        <v>255</v>
      </c>
      <c r="F1" s="2" t="s">
        <v>19</v>
      </c>
      <c r="G1" s="2" t="s">
        <v>20</v>
      </c>
      <c r="H1" s="2" t="s">
        <v>256</v>
      </c>
      <c r="I1" s="2" t="s">
        <v>257</v>
      </c>
      <c r="J1" s="2" t="s">
        <v>258</v>
      </c>
      <c r="K1" s="2" t="s">
        <v>259</v>
      </c>
      <c r="L1" s="2" t="s">
        <v>260</v>
      </c>
      <c r="M1" s="2" t="s">
        <v>261</v>
      </c>
      <c r="N1" s="2" t="s">
        <v>262</v>
      </c>
      <c r="O1" s="2" t="s">
        <v>263</v>
      </c>
      <c r="P1" s="2" t="s">
        <v>264</v>
      </c>
      <c r="Q1" s="2" t="s">
        <v>265</v>
      </c>
      <c r="R1" s="2" t="s">
        <v>266</v>
      </c>
      <c r="S1" s="2" t="s">
        <v>267</v>
      </c>
      <c r="T1" s="2" t="s">
        <v>268</v>
      </c>
    </row>
    <row r="2" s="1" customFormat="1" spans="1:20">
      <c r="A2" s="1" t="s">
        <v>158</v>
      </c>
      <c r="B2" s="1" t="s">
        <v>269</v>
      </c>
      <c r="C2" s="1" t="s">
        <v>270</v>
      </c>
      <c r="D2" s="1" t="s">
        <v>147</v>
      </c>
      <c r="E2" s="1" t="s">
        <v>159</v>
      </c>
      <c r="F2" s="1" t="s">
        <v>269</v>
      </c>
      <c r="G2" s="1" t="s">
        <v>271</v>
      </c>
      <c r="H2" s="1" t="s">
        <v>272</v>
      </c>
      <c r="I2" s="1" t="s">
        <v>151</v>
      </c>
      <c r="J2" s="1" t="s">
        <v>273</v>
      </c>
      <c r="K2" s="1" t="s">
        <v>151</v>
      </c>
      <c r="L2" s="1" t="s">
        <v>151</v>
      </c>
      <c r="M2" s="1" t="s">
        <v>274</v>
      </c>
      <c r="N2" s="1" t="s">
        <v>274</v>
      </c>
      <c r="O2" s="1" t="s">
        <v>7</v>
      </c>
      <c r="P2" s="1" t="s">
        <v>275</v>
      </c>
      <c r="Q2" s="1" t="s">
        <v>276</v>
      </c>
      <c r="R2" s="1" t="s">
        <v>277</v>
      </c>
      <c r="S2" s="1" t="s">
        <v>278</v>
      </c>
      <c r="T2" s="1" t="s">
        <v>279</v>
      </c>
    </row>
    <row r="3" s="1" customFormat="1" spans="1:20">
      <c r="A3" s="1" t="s">
        <v>156</v>
      </c>
      <c r="B3" s="1" t="s">
        <v>269</v>
      </c>
      <c r="C3" s="1" t="s">
        <v>280</v>
      </c>
      <c r="D3" s="1" t="s">
        <v>147</v>
      </c>
      <c r="E3" s="1" t="s">
        <v>157</v>
      </c>
      <c r="F3" s="1" t="s">
        <v>269</v>
      </c>
      <c r="G3" s="1" t="s">
        <v>271</v>
      </c>
      <c r="H3" s="1" t="s">
        <v>272</v>
      </c>
      <c r="I3" s="1" t="s">
        <v>151</v>
      </c>
      <c r="J3" s="1" t="s">
        <v>273</v>
      </c>
      <c r="K3" s="1" t="s">
        <v>151</v>
      </c>
      <c r="L3" s="1" t="s">
        <v>151</v>
      </c>
      <c r="M3" s="1" t="s">
        <v>274</v>
      </c>
      <c r="N3" s="1" t="s">
        <v>274</v>
      </c>
      <c r="O3" s="1" t="s">
        <v>7</v>
      </c>
      <c r="P3" s="1" t="s">
        <v>275</v>
      </c>
      <c r="Q3" s="1" t="s">
        <v>281</v>
      </c>
      <c r="R3" s="1" t="s">
        <v>277</v>
      </c>
      <c r="S3" s="1" t="s">
        <v>278</v>
      </c>
      <c r="T3" s="1" t="s">
        <v>279</v>
      </c>
    </row>
    <row r="4" s="1" customFormat="1" spans="1:20">
      <c r="A4" s="1" t="s">
        <v>185</v>
      </c>
      <c r="B4" s="1" t="s">
        <v>269</v>
      </c>
      <c r="C4" s="1" t="s">
        <v>282</v>
      </c>
      <c r="D4" s="1" t="s">
        <v>160</v>
      </c>
      <c r="E4" s="1" t="s">
        <v>283</v>
      </c>
      <c r="F4" s="1" t="s">
        <v>269</v>
      </c>
      <c r="G4" s="1" t="s">
        <v>271</v>
      </c>
      <c r="H4" s="1" t="s">
        <v>272</v>
      </c>
      <c r="I4" s="1" t="s">
        <v>284</v>
      </c>
      <c r="J4" s="1" t="s">
        <v>273</v>
      </c>
      <c r="K4" s="1" t="s">
        <v>284</v>
      </c>
      <c r="L4" s="1" t="s">
        <v>284</v>
      </c>
      <c r="M4" s="1" t="s">
        <v>274</v>
      </c>
      <c r="N4" s="1" t="s">
        <v>274</v>
      </c>
      <c r="O4" s="1" t="s">
        <v>7</v>
      </c>
      <c r="P4" s="1" t="s">
        <v>275</v>
      </c>
      <c r="Q4" s="1" t="s">
        <v>285</v>
      </c>
      <c r="R4" s="1" t="s">
        <v>277</v>
      </c>
      <c r="S4" s="1" t="s">
        <v>278</v>
      </c>
      <c r="T4" s="1" t="s">
        <v>279</v>
      </c>
    </row>
    <row r="5" s="1" customFormat="1" spans="1:20">
      <c r="A5" s="1" t="s">
        <v>179</v>
      </c>
      <c r="B5" s="1" t="s">
        <v>269</v>
      </c>
      <c r="C5" s="1" t="s">
        <v>286</v>
      </c>
      <c r="D5" s="1" t="s">
        <v>160</v>
      </c>
      <c r="E5" s="1" t="s">
        <v>287</v>
      </c>
      <c r="F5" s="1" t="s">
        <v>269</v>
      </c>
      <c r="G5" s="1" t="s">
        <v>271</v>
      </c>
      <c r="H5" s="1" t="s">
        <v>272</v>
      </c>
      <c r="I5" s="1" t="s">
        <v>288</v>
      </c>
      <c r="J5" s="1" t="s">
        <v>273</v>
      </c>
      <c r="K5" s="1" t="s">
        <v>288</v>
      </c>
      <c r="L5" s="1" t="s">
        <v>288</v>
      </c>
      <c r="M5" s="1" t="s">
        <v>274</v>
      </c>
      <c r="N5" s="1" t="s">
        <v>274</v>
      </c>
      <c r="O5" s="1" t="s">
        <v>7</v>
      </c>
      <c r="P5" s="1" t="s">
        <v>275</v>
      </c>
      <c r="Q5" s="1" t="s">
        <v>289</v>
      </c>
      <c r="R5" s="1" t="s">
        <v>277</v>
      </c>
      <c r="S5" s="1" t="s">
        <v>278</v>
      </c>
      <c r="T5" s="1" t="s">
        <v>279</v>
      </c>
    </row>
    <row r="6" s="1" customFormat="1" spans="1:20">
      <c r="A6" s="1" t="s">
        <v>138</v>
      </c>
      <c r="B6" s="1" t="s">
        <v>290</v>
      </c>
      <c r="C6" s="1" t="s">
        <v>291</v>
      </c>
      <c r="D6" s="1" t="s">
        <v>117</v>
      </c>
      <c r="E6" s="1" t="s">
        <v>139</v>
      </c>
      <c r="F6" s="1" t="s">
        <v>269</v>
      </c>
      <c r="G6" s="1" t="s">
        <v>271</v>
      </c>
      <c r="H6" s="1" t="s">
        <v>272</v>
      </c>
      <c r="I6" s="1" t="s">
        <v>140</v>
      </c>
      <c r="J6" s="1" t="s">
        <v>273</v>
      </c>
      <c r="K6" s="1" t="s">
        <v>140</v>
      </c>
      <c r="L6" s="1" t="s">
        <v>140</v>
      </c>
      <c r="M6" s="1" t="s">
        <v>274</v>
      </c>
      <c r="N6" s="1" t="s">
        <v>274</v>
      </c>
      <c r="O6" s="1" t="s">
        <v>7</v>
      </c>
      <c r="P6" s="1" t="s">
        <v>275</v>
      </c>
      <c r="Q6" s="1" t="s">
        <v>292</v>
      </c>
      <c r="R6" s="1" t="s">
        <v>277</v>
      </c>
      <c r="S6" s="1" t="s">
        <v>278</v>
      </c>
      <c r="T6" s="1" t="s">
        <v>279</v>
      </c>
    </row>
    <row r="7" s="1" customFormat="1" spans="1:20">
      <c r="A7" s="1" t="s">
        <v>24</v>
      </c>
      <c r="B7" s="1" t="s">
        <v>290</v>
      </c>
      <c r="C7" s="1" t="s">
        <v>293</v>
      </c>
      <c r="D7" s="1" t="s">
        <v>11</v>
      </c>
      <c r="E7" s="1" t="s">
        <v>26</v>
      </c>
      <c r="F7" s="1" t="s">
        <v>290</v>
      </c>
      <c r="G7" s="1" t="s">
        <v>269</v>
      </c>
      <c r="H7" s="1" t="s">
        <v>272</v>
      </c>
      <c r="I7" s="1" t="s">
        <v>31</v>
      </c>
      <c r="J7" s="1" t="s">
        <v>273</v>
      </c>
      <c r="K7" s="1" t="s">
        <v>31</v>
      </c>
      <c r="L7" s="1" t="s">
        <v>31</v>
      </c>
      <c r="M7" s="1" t="s">
        <v>274</v>
      </c>
      <c r="N7" s="1" t="s">
        <v>274</v>
      </c>
      <c r="O7" s="1" t="s">
        <v>7</v>
      </c>
      <c r="P7" s="1" t="s">
        <v>275</v>
      </c>
      <c r="Q7" s="1" t="s">
        <v>294</v>
      </c>
      <c r="R7" s="1" t="s">
        <v>277</v>
      </c>
      <c r="S7" s="1" t="s">
        <v>278</v>
      </c>
      <c r="T7" s="1" t="s">
        <v>279</v>
      </c>
    </row>
    <row r="8" s="1" customFormat="1" spans="1:20">
      <c r="A8" s="1" t="s">
        <v>195</v>
      </c>
      <c r="B8" s="1" t="s">
        <v>295</v>
      </c>
      <c r="C8" s="1" t="s">
        <v>296</v>
      </c>
      <c r="D8" s="1" t="s">
        <v>190</v>
      </c>
      <c r="E8" s="1" t="s">
        <v>297</v>
      </c>
      <c r="F8" s="1" t="s">
        <v>290</v>
      </c>
      <c r="G8" s="1" t="s">
        <v>269</v>
      </c>
      <c r="H8" s="1" t="s">
        <v>272</v>
      </c>
      <c r="I8" s="1" t="s">
        <v>298</v>
      </c>
      <c r="J8" s="1" t="s">
        <v>273</v>
      </c>
      <c r="K8" s="1" t="s">
        <v>298</v>
      </c>
      <c r="L8" s="1" t="s">
        <v>298</v>
      </c>
      <c r="M8" s="1" t="s">
        <v>274</v>
      </c>
      <c r="N8" s="1" t="s">
        <v>274</v>
      </c>
      <c r="O8" s="1" t="s">
        <v>7</v>
      </c>
      <c r="P8" s="1" t="s">
        <v>275</v>
      </c>
      <c r="Q8" s="1" t="s">
        <v>299</v>
      </c>
      <c r="R8" s="1" t="s">
        <v>277</v>
      </c>
      <c r="S8" s="1" t="s">
        <v>278</v>
      </c>
      <c r="T8" s="1" t="s">
        <v>279</v>
      </c>
    </row>
    <row r="9" s="1" customFormat="1" spans="1:20">
      <c r="A9" s="1" t="s">
        <v>106</v>
      </c>
      <c r="B9" s="1" t="s">
        <v>295</v>
      </c>
      <c r="C9" s="1" t="s">
        <v>300</v>
      </c>
      <c r="D9" s="1" t="s">
        <v>94</v>
      </c>
      <c r="E9" s="1" t="s">
        <v>107</v>
      </c>
      <c r="F9" s="1" t="s">
        <v>290</v>
      </c>
      <c r="G9" s="1" t="s">
        <v>269</v>
      </c>
      <c r="H9" s="1" t="s">
        <v>272</v>
      </c>
      <c r="I9" s="1" t="s">
        <v>100</v>
      </c>
      <c r="J9" s="1" t="s">
        <v>273</v>
      </c>
      <c r="K9" s="1" t="s">
        <v>100</v>
      </c>
      <c r="L9" s="1" t="s">
        <v>100</v>
      </c>
      <c r="M9" s="1" t="s">
        <v>274</v>
      </c>
      <c r="N9" s="1" t="s">
        <v>274</v>
      </c>
      <c r="O9" s="1" t="s">
        <v>7</v>
      </c>
      <c r="P9" s="1" t="s">
        <v>275</v>
      </c>
      <c r="Q9" s="1" t="s">
        <v>301</v>
      </c>
      <c r="R9" s="1" t="s">
        <v>277</v>
      </c>
      <c r="S9" s="1" t="s">
        <v>278</v>
      </c>
      <c r="T9" s="1" t="s">
        <v>279</v>
      </c>
    </row>
    <row r="10" s="1" customFormat="1" spans="1:20">
      <c r="A10" s="1" t="s">
        <v>174</v>
      </c>
      <c r="B10" s="1" t="s">
        <v>302</v>
      </c>
      <c r="C10" s="1" t="s">
        <v>303</v>
      </c>
      <c r="D10" s="1" t="s">
        <v>160</v>
      </c>
      <c r="E10" s="1" t="s">
        <v>304</v>
      </c>
      <c r="F10" s="1" t="s">
        <v>302</v>
      </c>
      <c r="G10" s="1" t="s">
        <v>295</v>
      </c>
      <c r="H10" s="1" t="s">
        <v>272</v>
      </c>
      <c r="I10" s="1" t="s">
        <v>305</v>
      </c>
      <c r="J10" s="1" t="s">
        <v>273</v>
      </c>
      <c r="K10" s="1" t="s">
        <v>305</v>
      </c>
      <c r="L10" s="1" t="s">
        <v>305</v>
      </c>
      <c r="M10" s="1" t="s">
        <v>274</v>
      </c>
      <c r="N10" s="1" t="s">
        <v>274</v>
      </c>
      <c r="O10" s="1" t="s">
        <v>7</v>
      </c>
      <c r="P10" s="1" t="s">
        <v>275</v>
      </c>
      <c r="Q10" s="1" t="s">
        <v>306</v>
      </c>
      <c r="R10" s="1" t="s">
        <v>277</v>
      </c>
      <c r="S10" s="1" t="s">
        <v>278</v>
      </c>
      <c r="T10" s="1" t="s">
        <v>279</v>
      </c>
    </row>
    <row r="11" s="1" customFormat="1" spans="1:20">
      <c r="A11" s="1" t="s">
        <v>177</v>
      </c>
      <c r="B11" s="1" t="s">
        <v>302</v>
      </c>
      <c r="C11" s="1" t="s">
        <v>307</v>
      </c>
      <c r="D11" s="1" t="s">
        <v>160</v>
      </c>
      <c r="E11" s="1" t="s">
        <v>178</v>
      </c>
      <c r="F11" s="1" t="s">
        <v>302</v>
      </c>
      <c r="G11" s="1" t="s">
        <v>295</v>
      </c>
      <c r="H11" s="1" t="s">
        <v>272</v>
      </c>
      <c r="I11" s="1" t="s">
        <v>171</v>
      </c>
      <c r="J11" s="1" t="s">
        <v>273</v>
      </c>
      <c r="K11" s="1" t="s">
        <v>171</v>
      </c>
      <c r="L11" s="1" t="s">
        <v>171</v>
      </c>
      <c r="M11" s="1" t="s">
        <v>274</v>
      </c>
      <c r="N11" s="1" t="s">
        <v>274</v>
      </c>
      <c r="O11" s="1" t="s">
        <v>7</v>
      </c>
      <c r="P11" s="1" t="s">
        <v>275</v>
      </c>
      <c r="Q11" s="1" t="s">
        <v>308</v>
      </c>
      <c r="R11" s="1" t="s">
        <v>277</v>
      </c>
      <c r="S11" s="1" t="s">
        <v>278</v>
      </c>
      <c r="T11" s="1" t="s">
        <v>279</v>
      </c>
    </row>
    <row r="12" s="1" customFormat="1" spans="1:20">
      <c r="A12" s="1" t="s">
        <v>152</v>
      </c>
      <c r="B12" s="1" t="s">
        <v>309</v>
      </c>
      <c r="C12" s="1" t="s">
        <v>310</v>
      </c>
      <c r="D12" s="1" t="s">
        <v>147</v>
      </c>
      <c r="E12" s="1" t="s">
        <v>153</v>
      </c>
      <c r="F12" s="1" t="s">
        <v>309</v>
      </c>
      <c r="G12" s="1" t="s">
        <v>302</v>
      </c>
      <c r="H12" s="1" t="s">
        <v>272</v>
      </c>
      <c r="I12" s="1" t="s">
        <v>155</v>
      </c>
      <c r="J12" s="1" t="s">
        <v>273</v>
      </c>
      <c r="K12" s="1" t="s">
        <v>155</v>
      </c>
      <c r="L12" s="1" t="s">
        <v>155</v>
      </c>
      <c r="M12" s="1" t="s">
        <v>274</v>
      </c>
      <c r="N12" s="1" t="s">
        <v>274</v>
      </c>
      <c r="O12" s="1" t="s">
        <v>7</v>
      </c>
      <c r="P12" s="1" t="s">
        <v>275</v>
      </c>
      <c r="Q12" s="1" t="s">
        <v>311</v>
      </c>
      <c r="R12" s="1" t="s">
        <v>277</v>
      </c>
      <c r="S12" s="1" t="s">
        <v>278</v>
      </c>
      <c r="T12" s="1" t="s">
        <v>279</v>
      </c>
    </row>
    <row r="13" s="1" customFormat="1" spans="1:20">
      <c r="A13" s="1" t="s">
        <v>101</v>
      </c>
      <c r="B13" s="1" t="s">
        <v>309</v>
      </c>
      <c r="C13" s="1" t="s">
        <v>312</v>
      </c>
      <c r="D13" s="1" t="s">
        <v>94</v>
      </c>
      <c r="E13" s="1" t="s">
        <v>313</v>
      </c>
      <c r="F13" s="1" t="s">
        <v>309</v>
      </c>
      <c r="G13" s="1" t="s">
        <v>295</v>
      </c>
      <c r="H13" s="1" t="s">
        <v>272</v>
      </c>
      <c r="I13" s="1" t="s">
        <v>314</v>
      </c>
      <c r="J13" s="1" t="s">
        <v>273</v>
      </c>
      <c r="K13" s="1" t="s">
        <v>314</v>
      </c>
      <c r="L13" s="1" t="s">
        <v>314</v>
      </c>
      <c r="M13" s="1" t="s">
        <v>274</v>
      </c>
      <c r="N13" s="1" t="s">
        <v>274</v>
      </c>
      <c r="O13" s="1" t="s">
        <v>7</v>
      </c>
      <c r="P13" s="1" t="s">
        <v>275</v>
      </c>
      <c r="Q13" s="1" t="s">
        <v>315</v>
      </c>
      <c r="R13" s="1" t="s">
        <v>277</v>
      </c>
      <c r="S13" s="1" t="s">
        <v>278</v>
      </c>
      <c r="T13" s="1" t="s">
        <v>279</v>
      </c>
    </row>
    <row r="14" s="1" customFormat="1" spans="1:20">
      <c r="A14" s="1" t="s">
        <v>168</v>
      </c>
      <c r="B14" s="1" t="s">
        <v>309</v>
      </c>
      <c r="C14" s="1" t="s">
        <v>316</v>
      </c>
      <c r="D14" s="1" t="s">
        <v>160</v>
      </c>
      <c r="E14" s="1" t="s">
        <v>317</v>
      </c>
      <c r="F14" s="1" t="s">
        <v>309</v>
      </c>
      <c r="G14" s="1" t="s">
        <v>302</v>
      </c>
      <c r="H14" s="1" t="s">
        <v>272</v>
      </c>
      <c r="I14" s="1" t="s">
        <v>318</v>
      </c>
      <c r="J14" s="1" t="s">
        <v>273</v>
      </c>
      <c r="K14" s="1" t="s">
        <v>318</v>
      </c>
      <c r="L14" s="1" t="s">
        <v>318</v>
      </c>
      <c r="M14" s="1" t="s">
        <v>274</v>
      </c>
      <c r="N14" s="1" t="s">
        <v>274</v>
      </c>
      <c r="O14" s="1" t="s">
        <v>7</v>
      </c>
      <c r="P14" s="1" t="s">
        <v>275</v>
      </c>
      <c r="Q14" s="1" t="s">
        <v>319</v>
      </c>
      <c r="R14" s="1" t="s">
        <v>277</v>
      </c>
      <c r="S14" s="1" t="s">
        <v>278</v>
      </c>
      <c r="T14" s="1" t="s">
        <v>279</v>
      </c>
    </row>
    <row r="15" s="1" customFormat="1" spans="1:20">
      <c r="A15" s="1" t="s">
        <v>166</v>
      </c>
      <c r="B15" s="1" t="s">
        <v>309</v>
      </c>
      <c r="C15" s="1" t="s">
        <v>320</v>
      </c>
      <c r="D15" s="1" t="s">
        <v>160</v>
      </c>
      <c r="E15" s="1" t="s">
        <v>167</v>
      </c>
      <c r="F15" s="1" t="s">
        <v>309</v>
      </c>
      <c r="G15" s="1" t="s">
        <v>302</v>
      </c>
      <c r="H15" s="1" t="s">
        <v>272</v>
      </c>
      <c r="I15" s="1" t="s">
        <v>164</v>
      </c>
      <c r="J15" s="1" t="s">
        <v>273</v>
      </c>
      <c r="K15" s="1" t="s">
        <v>164</v>
      </c>
      <c r="L15" s="1" t="s">
        <v>164</v>
      </c>
      <c r="M15" s="1" t="s">
        <v>274</v>
      </c>
      <c r="N15" s="1" t="s">
        <v>274</v>
      </c>
      <c r="O15" s="1" t="s">
        <v>7</v>
      </c>
      <c r="P15" s="1" t="s">
        <v>275</v>
      </c>
      <c r="Q15" s="1" t="s">
        <v>321</v>
      </c>
      <c r="R15" s="1" t="s">
        <v>277</v>
      </c>
      <c r="S15" s="1" t="s">
        <v>278</v>
      </c>
      <c r="T15" s="1" t="s">
        <v>279</v>
      </c>
    </row>
    <row r="16" s="1" customFormat="1" spans="1:20">
      <c r="A16" s="1" t="s">
        <v>162</v>
      </c>
      <c r="B16" s="1" t="s">
        <v>309</v>
      </c>
      <c r="C16" s="1" t="s">
        <v>322</v>
      </c>
      <c r="D16" s="1" t="s">
        <v>160</v>
      </c>
      <c r="E16" s="1" t="s">
        <v>323</v>
      </c>
      <c r="F16" s="1" t="s">
        <v>309</v>
      </c>
      <c r="G16" s="1" t="s">
        <v>302</v>
      </c>
      <c r="H16" s="1" t="s">
        <v>272</v>
      </c>
      <c r="I16" s="1" t="s">
        <v>198</v>
      </c>
      <c r="J16" s="1" t="s">
        <v>273</v>
      </c>
      <c r="K16" s="1" t="s">
        <v>198</v>
      </c>
      <c r="L16" s="1" t="s">
        <v>198</v>
      </c>
      <c r="M16" s="1" t="s">
        <v>274</v>
      </c>
      <c r="N16" s="1" t="s">
        <v>274</v>
      </c>
      <c r="O16" s="1" t="s">
        <v>7</v>
      </c>
      <c r="P16" s="1" t="s">
        <v>275</v>
      </c>
      <c r="Q16" s="1" t="s">
        <v>324</v>
      </c>
      <c r="R16" s="1" t="s">
        <v>277</v>
      </c>
      <c r="S16" s="1" t="s">
        <v>278</v>
      </c>
      <c r="T16" s="1" t="s">
        <v>279</v>
      </c>
    </row>
    <row r="17" s="1" customFormat="1" spans="1:20">
      <c r="A17" s="1" t="s">
        <v>96</v>
      </c>
      <c r="B17" s="1" t="s">
        <v>325</v>
      </c>
      <c r="C17" s="1" t="s">
        <v>326</v>
      </c>
      <c r="D17" s="1" t="s">
        <v>94</v>
      </c>
      <c r="E17" s="1" t="s">
        <v>97</v>
      </c>
      <c r="F17" s="1" t="s">
        <v>325</v>
      </c>
      <c r="G17" s="1" t="s">
        <v>309</v>
      </c>
      <c r="H17" s="1" t="s">
        <v>272</v>
      </c>
      <c r="I17" s="1" t="s">
        <v>100</v>
      </c>
      <c r="J17" s="1" t="s">
        <v>273</v>
      </c>
      <c r="K17" s="1" t="s">
        <v>100</v>
      </c>
      <c r="L17" s="1" t="s">
        <v>100</v>
      </c>
      <c r="M17" s="1" t="s">
        <v>274</v>
      </c>
      <c r="N17" s="1" t="s">
        <v>274</v>
      </c>
      <c r="O17" s="1" t="s">
        <v>7</v>
      </c>
      <c r="P17" s="1" t="s">
        <v>275</v>
      </c>
      <c r="Q17" s="1" t="s">
        <v>327</v>
      </c>
      <c r="R17" s="1" t="s">
        <v>277</v>
      </c>
      <c r="S17" s="1" t="s">
        <v>278</v>
      </c>
      <c r="T17" s="1" t="s">
        <v>279</v>
      </c>
    </row>
    <row r="18" s="1" customFormat="1" spans="1:20">
      <c r="A18" s="1" t="s">
        <v>134</v>
      </c>
      <c r="B18" s="1" t="s">
        <v>325</v>
      </c>
      <c r="C18" s="1" t="s">
        <v>328</v>
      </c>
      <c r="D18" s="1" t="s">
        <v>117</v>
      </c>
      <c r="E18" s="1" t="s">
        <v>136</v>
      </c>
      <c r="F18" s="1" t="s">
        <v>325</v>
      </c>
      <c r="G18" s="1" t="s">
        <v>309</v>
      </c>
      <c r="H18" s="1" t="s">
        <v>272</v>
      </c>
      <c r="I18" s="1" t="s">
        <v>137</v>
      </c>
      <c r="J18" s="1" t="s">
        <v>273</v>
      </c>
      <c r="K18" s="1" t="s">
        <v>137</v>
      </c>
      <c r="L18" s="1" t="s">
        <v>137</v>
      </c>
      <c r="M18" s="1" t="s">
        <v>274</v>
      </c>
      <c r="N18" s="1" t="s">
        <v>274</v>
      </c>
      <c r="O18" s="1" t="s">
        <v>7</v>
      </c>
      <c r="P18" s="1" t="s">
        <v>275</v>
      </c>
      <c r="Q18" s="1" t="s">
        <v>329</v>
      </c>
      <c r="R18" s="1" t="s">
        <v>277</v>
      </c>
      <c r="S18" s="1" t="s">
        <v>278</v>
      </c>
      <c r="T18" s="1" t="s">
        <v>279</v>
      </c>
    </row>
    <row r="19" s="1" customFormat="1" spans="1:20">
      <c r="A19" s="1" t="s">
        <v>149</v>
      </c>
      <c r="B19" s="1" t="s">
        <v>330</v>
      </c>
      <c r="C19" s="1" t="s">
        <v>331</v>
      </c>
      <c r="D19" s="1" t="s">
        <v>147</v>
      </c>
      <c r="E19" s="1" t="s">
        <v>150</v>
      </c>
      <c r="F19" s="1" t="s">
        <v>330</v>
      </c>
      <c r="G19" s="1" t="s">
        <v>325</v>
      </c>
      <c r="H19" s="1" t="s">
        <v>272</v>
      </c>
      <c r="I19" s="1" t="s">
        <v>151</v>
      </c>
      <c r="J19" s="1" t="s">
        <v>273</v>
      </c>
      <c r="K19" s="1" t="s">
        <v>151</v>
      </c>
      <c r="L19" s="1" t="s">
        <v>151</v>
      </c>
      <c r="M19" s="1" t="s">
        <v>274</v>
      </c>
      <c r="N19" s="1" t="s">
        <v>274</v>
      </c>
      <c r="O19" s="1" t="s">
        <v>7</v>
      </c>
      <c r="P19" s="1" t="s">
        <v>275</v>
      </c>
      <c r="Q19" s="1" t="s">
        <v>332</v>
      </c>
      <c r="R19" s="1" t="s">
        <v>277</v>
      </c>
      <c r="S19" s="1" t="s">
        <v>278</v>
      </c>
      <c r="T19" s="1" t="s">
        <v>279</v>
      </c>
    </row>
    <row r="20" s="1" customFormat="1" spans="1:20">
      <c r="A20" s="1" t="s">
        <v>214</v>
      </c>
      <c r="B20" s="1" t="s">
        <v>330</v>
      </c>
      <c r="C20" s="1" t="s">
        <v>333</v>
      </c>
      <c r="D20" s="1" t="s">
        <v>334</v>
      </c>
      <c r="E20" s="1" t="s">
        <v>215</v>
      </c>
      <c r="F20" s="1" t="s">
        <v>330</v>
      </c>
      <c r="G20" s="1" t="s">
        <v>325</v>
      </c>
      <c r="H20" s="1" t="s">
        <v>272</v>
      </c>
      <c r="I20" s="1" t="s">
        <v>217</v>
      </c>
      <c r="J20" s="1" t="s">
        <v>273</v>
      </c>
      <c r="K20" s="1" t="s">
        <v>217</v>
      </c>
      <c r="L20" s="1" t="s">
        <v>217</v>
      </c>
      <c r="M20" s="1" t="s">
        <v>274</v>
      </c>
      <c r="N20" s="1" t="s">
        <v>274</v>
      </c>
      <c r="O20" s="1" t="s">
        <v>7</v>
      </c>
      <c r="P20" s="1" t="s">
        <v>275</v>
      </c>
      <c r="Q20" s="1" t="s">
        <v>335</v>
      </c>
      <c r="R20" s="1" t="s">
        <v>277</v>
      </c>
      <c r="S20" s="1" t="s">
        <v>278</v>
      </c>
      <c r="T20" s="1" t="s">
        <v>279</v>
      </c>
    </row>
    <row r="21" s="1" customFormat="1" spans="1:20">
      <c r="A21" s="1" t="s">
        <v>143</v>
      </c>
      <c r="B21" s="1" t="s">
        <v>336</v>
      </c>
      <c r="C21" s="1" t="s">
        <v>337</v>
      </c>
      <c r="D21" s="1" t="s">
        <v>141</v>
      </c>
      <c r="E21" s="1" t="s">
        <v>144</v>
      </c>
      <c r="F21" s="1" t="s">
        <v>330</v>
      </c>
      <c r="G21" s="1" t="s">
        <v>325</v>
      </c>
      <c r="H21" s="1" t="s">
        <v>272</v>
      </c>
      <c r="I21" s="1" t="s">
        <v>146</v>
      </c>
      <c r="J21" s="1" t="s">
        <v>273</v>
      </c>
      <c r="K21" s="1" t="s">
        <v>146</v>
      </c>
      <c r="L21" s="1" t="s">
        <v>146</v>
      </c>
      <c r="M21" s="1" t="s">
        <v>274</v>
      </c>
      <c r="N21" s="1" t="s">
        <v>274</v>
      </c>
      <c r="O21" s="1" t="s">
        <v>7</v>
      </c>
      <c r="P21" s="1" t="s">
        <v>275</v>
      </c>
      <c r="Q21" s="1" t="s">
        <v>338</v>
      </c>
      <c r="R21" s="1" t="s">
        <v>277</v>
      </c>
      <c r="S21" s="1" t="s">
        <v>278</v>
      </c>
      <c r="T21" s="1" t="s">
        <v>279</v>
      </c>
    </row>
    <row r="22" s="1" customFormat="1" spans="1:20">
      <c r="A22" s="1" t="s">
        <v>202</v>
      </c>
      <c r="B22" s="1" t="s">
        <v>336</v>
      </c>
      <c r="C22" s="1" t="s">
        <v>339</v>
      </c>
      <c r="D22" s="1" t="s">
        <v>200</v>
      </c>
      <c r="E22" s="1" t="s">
        <v>340</v>
      </c>
      <c r="F22" s="1" t="s">
        <v>330</v>
      </c>
      <c r="G22" s="1" t="s">
        <v>325</v>
      </c>
      <c r="H22" s="1" t="s">
        <v>272</v>
      </c>
      <c r="I22" s="1" t="s">
        <v>341</v>
      </c>
      <c r="J22" s="1" t="s">
        <v>273</v>
      </c>
      <c r="K22" s="1" t="s">
        <v>341</v>
      </c>
      <c r="L22" s="1" t="s">
        <v>341</v>
      </c>
      <c r="M22" s="1" t="s">
        <v>274</v>
      </c>
      <c r="N22" s="1" t="s">
        <v>274</v>
      </c>
      <c r="O22" s="1" t="s">
        <v>7</v>
      </c>
      <c r="P22" s="1" t="s">
        <v>275</v>
      </c>
      <c r="Q22" s="1" t="s">
        <v>342</v>
      </c>
      <c r="R22" s="1" t="s">
        <v>277</v>
      </c>
      <c r="S22" s="1" t="s">
        <v>278</v>
      </c>
      <c r="T22" s="1" t="s">
        <v>279</v>
      </c>
    </row>
    <row r="23" s="1" customFormat="1" spans="1:20">
      <c r="A23" s="1" t="s">
        <v>192</v>
      </c>
      <c r="B23" s="1" t="s">
        <v>336</v>
      </c>
      <c r="C23" s="1" t="s">
        <v>343</v>
      </c>
      <c r="D23" s="1" t="s">
        <v>190</v>
      </c>
      <c r="E23" s="1" t="s">
        <v>193</v>
      </c>
      <c r="F23" s="1" t="s">
        <v>309</v>
      </c>
      <c r="G23" s="1" t="s">
        <v>302</v>
      </c>
      <c r="H23" s="1" t="s">
        <v>272</v>
      </c>
      <c r="I23" s="1" t="s">
        <v>194</v>
      </c>
      <c r="J23" s="1" t="s">
        <v>273</v>
      </c>
      <c r="K23" s="1" t="s">
        <v>194</v>
      </c>
      <c r="L23" s="1" t="s">
        <v>194</v>
      </c>
      <c r="M23" s="1" t="s">
        <v>274</v>
      </c>
      <c r="N23" s="1" t="s">
        <v>274</v>
      </c>
      <c r="O23" s="1" t="s">
        <v>7</v>
      </c>
      <c r="P23" s="1" t="s">
        <v>275</v>
      </c>
      <c r="Q23" s="1" t="s">
        <v>344</v>
      </c>
      <c r="R23" s="1" t="s">
        <v>277</v>
      </c>
      <c r="S23" s="1" t="s">
        <v>278</v>
      </c>
      <c r="T23" s="1" t="s">
        <v>279</v>
      </c>
    </row>
    <row r="24" s="1" customFormat="1" spans="1:20">
      <c r="A24" s="1" t="s">
        <v>111</v>
      </c>
      <c r="B24" s="1" t="s">
        <v>345</v>
      </c>
      <c r="C24" s="1" t="s">
        <v>346</v>
      </c>
      <c r="D24" s="1" t="s">
        <v>109</v>
      </c>
      <c r="E24" s="1" t="s">
        <v>347</v>
      </c>
      <c r="F24" s="1" t="s">
        <v>330</v>
      </c>
      <c r="G24" s="1" t="s">
        <v>325</v>
      </c>
      <c r="H24" s="1" t="s">
        <v>272</v>
      </c>
      <c r="I24" s="1" t="s">
        <v>348</v>
      </c>
      <c r="J24" s="1" t="s">
        <v>273</v>
      </c>
      <c r="K24" s="1" t="s">
        <v>348</v>
      </c>
      <c r="L24" s="1" t="s">
        <v>348</v>
      </c>
      <c r="M24" s="1" t="s">
        <v>274</v>
      </c>
      <c r="N24" s="1" t="s">
        <v>274</v>
      </c>
      <c r="O24" s="1" t="s">
        <v>7</v>
      </c>
      <c r="P24" s="1" t="s">
        <v>275</v>
      </c>
      <c r="Q24" s="1" t="s">
        <v>349</v>
      </c>
      <c r="R24" s="1" t="s">
        <v>277</v>
      </c>
      <c r="S24" s="1" t="s">
        <v>278</v>
      </c>
      <c r="T24" s="1" t="s">
        <v>279</v>
      </c>
    </row>
    <row r="25" s="1" customFormat="1" spans="1:20">
      <c r="A25" s="1" t="s">
        <v>131</v>
      </c>
      <c r="B25" s="1" t="s">
        <v>350</v>
      </c>
      <c r="C25" s="1" t="s">
        <v>351</v>
      </c>
      <c r="D25" s="1" t="s">
        <v>117</v>
      </c>
      <c r="E25" s="1" t="s">
        <v>133</v>
      </c>
      <c r="F25" s="1" t="s">
        <v>330</v>
      </c>
      <c r="G25" s="1" t="s">
        <v>325</v>
      </c>
      <c r="H25" s="1" t="s">
        <v>272</v>
      </c>
      <c r="I25" s="1" t="s">
        <v>129</v>
      </c>
      <c r="J25" s="1" t="s">
        <v>273</v>
      </c>
      <c r="K25" s="1" t="s">
        <v>129</v>
      </c>
      <c r="L25" s="1" t="s">
        <v>129</v>
      </c>
      <c r="M25" s="1" t="s">
        <v>274</v>
      </c>
      <c r="N25" s="1" t="s">
        <v>274</v>
      </c>
      <c r="O25" s="1" t="s">
        <v>7</v>
      </c>
      <c r="P25" s="1" t="s">
        <v>275</v>
      </c>
      <c r="Q25" s="1" t="s">
        <v>352</v>
      </c>
      <c r="R25" s="1" t="s">
        <v>277</v>
      </c>
      <c r="S25" s="1" t="s">
        <v>278</v>
      </c>
      <c r="T25" s="1" t="s">
        <v>279</v>
      </c>
    </row>
    <row r="26" s="1" customFormat="1" spans="1:20">
      <c r="A26" s="1" t="s">
        <v>127</v>
      </c>
      <c r="B26" s="1" t="s">
        <v>350</v>
      </c>
      <c r="C26" s="1" t="s">
        <v>353</v>
      </c>
      <c r="D26" s="1" t="s">
        <v>117</v>
      </c>
      <c r="E26" s="1" t="s">
        <v>354</v>
      </c>
      <c r="F26" s="1" t="s">
        <v>330</v>
      </c>
      <c r="G26" s="1" t="s">
        <v>325</v>
      </c>
      <c r="H26" s="1" t="s">
        <v>272</v>
      </c>
      <c r="I26" s="1" t="s">
        <v>355</v>
      </c>
      <c r="J26" s="1" t="s">
        <v>273</v>
      </c>
      <c r="K26" s="1" t="s">
        <v>355</v>
      </c>
      <c r="L26" s="1" t="s">
        <v>355</v>
      </c>
      <c r="M26" s="1" t="s">
        <v>274</v>
      </c>
      <c r="N26" s="1" t="s">
        <v>274</v>
      </c>
      <c r="O26" s="1" t="s">
        <v>7</v>
      </c>
      <c r="P26" s="1" t="s">
        <v>275</v>
      </c>
      <c r="Q26" s="1" t="s">
        <v>356</v>
      </c>
      <c r="R26" s="1" t="s">
        <v>277</v>
      </c>
      <c r="S26" s="1" t="s">
        <v>278</v>
      </c>
      <c r="T26" s="1" t="s">
        <v>279</v>
      </c>
    </row>
    <row r="27" s="1" customFormat="1" spans="1:20">
      <c r="A27" s="1" t="s">
        <v>119</v>
      </c>
      <c r="B27" s="1" t="s">
        <v>350</v>
      </c>
      <c r="C27" s="1" t="s">
        <v>357</v>
      </c>
      <c r="D27" s="1" t="s">
        <v>117</v>
      </c>
      <c r="E27" s="1" t="s">
        <v>358</v>
      </c>
      <c r="F27" s="1" t="s">
        <v>330</v>
      </c>
      <c r="G27" s="1" t="s">
        <v>325</v>
      </c>
      <c r="H27" s="1" t="s">
        <v>272</v>
      </c>
      <c r="I27" s="1" t="s">
        <v>359</v>
      </c>
      <c r="J27" s="1" t="s">
        <v>273</v>
      </c>
      <c r="K27" s="1" t="s">
        <v>359</v>
      </c>
      <c r="L27" s="1" t="s">
        <v>359</v>
      </c>
      <c r="M27" s="1" t="s">
        <v>274</v>
      </c>
      <c r="N27" s="1" t="s">
        <v>274</v>
      </c>
      <c r="O27" s="1" t="s">
        <v>7</v>
      </c>
      <c r="P27" s="1" t="s">
        <v>275</v>
      </c>
      <c r="Q27" s="1" t="s">
        <v>360</v>
      </c>
      <c r="R27" s="1" t="s">
        <v>277</v>
      </c>
      <c r="S27" s="1" t="s">
        <v>278</v>
      </c>
      <c r="T27" s="1" t="s">
        <v>279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billdetail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2021-07-30T06:21:07Z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36B9C5AEC2834DD992ADC4E0E07D766B</vt:lpwstr>
  </property>
  <property fmtid="{D5CDD505-2E9C-101B-9397-08002B2CF9AE}" pid="3" name="KSOProductBuildVer">
    <vt:lpwstr>2052-11.1.0.10503</vt:lpwstr>
  </property>
</Properties>
</file>