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<sst xmlns="http://schemas.openxmlformats.org/spreadsheetml/2006/main" count="350" uniqueCount="113">
  <si>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</si>
  <si>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</si>
  <si>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</si>
  <si>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</si>
  <si>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</si>
  <si>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</si>
  <si>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</si>
  <si>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</si>
  <si>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</si>
  <si>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</si>
  <si>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</si>
  <si>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</si>
  <si>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</si>
  <si>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</si>
  <si>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</si>
  <si>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</si>
  <si>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</si>
  <si>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</si>
  <si>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</si>
  <si>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</si>
  <si>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</si>
  <si>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</si>
  <si>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</si>
  <si>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</si>
  <si>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</si>
  <si>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</si>
  <si>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</si>
  <si>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[上海]海友酒店(上海南京东路地铁站店)(68606868)</t>
  </si>
  <si>
    <t>大床房&lt;双人入住&gt;&lt;内宾&gt;&lt;预付&gt;&lt;无早&gt;</t>
  </si>
  <si>
    <t>CNY</t>
  </si>
  <si>
    <t>陈顺龙</t>
  </si>
  <si>
    <t>CA13744210730CNY</t>
  </si>
  <si>
    <t>未提现</t>
  </si>
  <si>
    <t>携程开票</t>
  </si>
  <si>
    <t>取消</t>
  </si>
  <si>
    <t>[上海]上海新锦江大酒店(76480300)</t>
  </si>
  <si>
    <t>数字豪华景观大床房&lt;特惠专享&gt;&lt;双人入住&gt;&lt;单早&gt;</t>
  </si>
  <si>
    <t>吴敏</t>
  </si>
  <si>
    <t>潘卫利</t>
  </si>
  <si>
    <t>[三亚]三亚凤凰岛度假酒店(62565138)</t>
  </si>
  <si>
    <t>豪华海景大床房(至少连住2晚及以上)&lt;特惠专享&gt;&lt;双人入住&gt;&lt;无早&gt;</t>
  </si>
  <si>
    <t>郭美映</t>
  </si>
  <si>
    <t>[上海]全季酒店(上海松江体育中心店)(76255443)</t>
  </si>
  <si>
    <t>高级大床房&lt;双人入住&gt;&lt;内宾&gt;&lt;预付&gt;&lt;双早&gt;</t>
  </si>
  <si>
    <t>严金波</t>
  </si>
  <si>
    <t>[和平]和平热龙温泉度假村(69334770)</t>
  </si>
  <si>
    <t>标准双人房&lt;双人入住&gt;&lt;双早&gt;</t>
  </si>
  <si>
    <t>刘春苗</t>
  </si>
  <si>
    <t>张纯</t>
  </si>
  <si>
    <t>[佛山]佛山锦澜公寓(77363112)</t>
  </si>
  <si>
    <t>标准大床房&lt;双人入住&gt;&lt;内宾&gt;&lt;无早&gt;</t>
  </si>
  <si>
    <t>杨艳</t>
  </si>
  <si>
    <t>陆微微</t>
  </si>
  <si>
    <t>杨民强</t>
  </si>
  <si>
    <t>吴鱼江</t>
  </si>
  <si>
    <t>，</t>
  </si>
  <si>
    <t>202107301108390022</t>
  </si>
  <si>
    <t>3817.07 CNY</t>
  </si>
  <si>
    <t>A210730141529481</t>
  </si>
  <si>
    <t>A210730141559481</t>
  </si>
  <si>
    <t>i210730141415 房集：598元</t>
  </si>
  <si>
    <t>总计：3817.07元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</si>
  <si>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</si>
  <si>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</si>
  <si>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</si>
  <si>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</si>
  <si>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</si>
  <si>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</si>
  <si>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</si>
  <si>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</si>
  <si>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</si>
  <si>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</si>
  <si>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</si>
  <si>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</si>
  <si>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</si>
  <si>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</si>
  <si>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</si>
  <si>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</si>
  <si>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</si>
  <si>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</si>
  <si>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2195424</t>
  </si>
  <si>
    <t>和平热龙温泉度假村</t>
  </si>
  <si>
    <t>2021-07-14</t>
  </si>
  <si>
    <t>2021-07-15</t>
  </si>
  <si>
    <t>退房日月结</t>
  </si>
  <si>
    <t>299.00</t>
  </si>
  <si>
    <t>RMB</t>
  </si>
  <si>
    <t>0</t>
  </si>
  <si>
    <t>0.00</t>
  </si>
  <si>
    <t>携程汇登国内直连</t>
  </si>
  <si>
    <t>2021-07-13 19:59:54</t>
  </si>
  <si>
    <t>否</t>
  </si>
  <si>
    <t>广州汇登信息科技有限公司</t>
  </si>
  <si>
    <t>直采</t>
  </si>
  <si>
    <t>2194681</t>
  </si>
  <si>
    <t>全季酒店(上海松江体育中心店)</t>
  </si>
  <si>
    <t>1090.07</t>
  </si>
  <si>
    <t>2021-07-13 09:06:31</t>
  </si>
  <si>
    <t>直连</t>
  </si>
  <si>
    <t>2021-07-11</t>
  </si>
  <si>
    <t>2193160</t>
  </si>
  <si>
    <t>三亚凤凰岛度假酒店</t>
  </si>
  <si>
    <t>1160.00</t>
  </si>
  <si>
    <t>2021-07-12 09:09:42</t>
  </si>
  <si>
    <t>2021-07-09</t>
  </si>
  <si>
    <t>2189654</t>
  </si>
  <si>
    <t>上海新锦江大酒店</t>
  </si>
  <si>
    <t>670.00</t>
  </si>
  <si>
    <t>2021-07-09 15:27:44</t>
  </si>
  <si>
    <t>2021-07-07</t>
  </si>
  <si>
    <t>2186938</t>
  </si>
  <si>
    <t>海友酒店(上海南京东路地铁站店)</t>
  </si>
  <si>
    <t>2021-07-07 19:04:39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</si>
</sst>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11" fillId="15" borderId="2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15727698345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44391</v>
      </c>
      <c r="G2" s="5">
        <v>44392</v>
      </c>
      <c r="H2" s="4">
        <v>1</v>
      </c>
      <c r="I2" s="4">
        <v>1</v>
      </c>
      <c r="J2" s="4">
        <v>1</v>
      </c>
      <c r="K2" s="4" t="s">
        <v>29</v>
      </c>
      <c r="L2" s="4">
        <v>285.85</v>
      </c>
      <c r="M2" s="4">
        <v>285.85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44407</v>
      </c>
      <c r="T2" s="4" t="s">
        <v>33</v>
      </c>
      <c r="U2" s="4">
        <v>285.85</v>
      </c>
      <c r="V2" s="4">
        <v>0</v>
      </c>
      <c r="W2" s="4">
        <v>0</v>
      </c>
    </row>
    <row r="3" s="4" customFormat="1" spans="1:23">
      <c r="A3" s="4">
        <v>15727698345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44391</v>
      </c>
      <c r="G3" s="5">
        <v>44392</v>
      </c>
      <c r="H3" s="4">
        <v>1</v>
      </c>
      <c r="I3" s="4">
        <v>1</v>
      </c>
      <c r="J3" s="4">
        <v>1</v>
      </c>
      <c r="K3" s="4" t="s">
        <v>29</v>
      </c>
      <c r="L3" s="4">
        <v>-285.85</v>
      </c>
      <c r="M3" s="4">
        <v>-285.85</v>
      </c>
      <c r="N3" s="4" t="s">
        <v>30</v>
      </c>
      <c r="O3" s="4" t="s">
        <v>31</v>
      </c>
      <c r="P3" s="4" t="s">
        <v>32</v>
      </c>
      <c r="Q3" s="4">
        <v>0</v>
      </c>
      <c r="R3" s="6">
        <v>44384</v>
      </c>
      <c r="S3" s="5">
        <v>44407</v>
      </c>
      <c r="T3" s="4" t="s">
        <v>33</v>
      </c>
      <c r="U3" s="4">
        <v>-285.85</v>
      </c>
      <c r="V3" s="4">
        <v>0</v>
      </c>
      <c r="W3" s="4">
        <v>0</v>
      </c>
    </row>
    <row r="4" s="4" customFormat="1" spans="1:24">
      <c r="A4" s="4">
        <v>15743166577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44391</v>
      </c>
      <c r="G4" s="5">
        <v>44392</v>
      </c>
      <c r="H4" s="4">
        <v>1</v>
      </c>
      <c r="I4" s="4">
        <v>1</v>
      </c>
      <c r="J4" s="4">
        <v>1</v>
      </c>
      <c r="K4" s="4" t="s">
        <v>29</v>
      </c>
      <c r="L4" s="4">
        <v>670</v>
      </c>
      <c r="M4" s="4">
        <v>670</v>
      </c>
      <c r="N4" s="4" t="s">
        <v>37</v>
      </c>
      <c r="O4" s="4" t="s">
        <v>31</v>
      </c>
      <c r="P4" s="4" t="s">
        <v>32</v>
      </c>
      <c r="Q4" s="4">
        <v>0</v>
      </c>
      <c r="R4" s="6">
        <v>44386</v>
      </c>
      <c r="S4" s="5">
        <v>44407</v>
      </c>
      <c r="T4" s="4" t="s">
        <v>33</v>
      </c>
      <c r="U4" s="4">
        <v>670</v>
      </c>
      <c r="V4" s="4">
        <v>0</v>
      </c>
      <c r="W4" s="4">
        <v>0</v>
      </c>
      <c r="X4" s="4">
        <v>2189654</v>
      </c>
    </row>
    <row r="5" s="4" customFormat="1" spans="1:24">
      <c r="A5" s="4">
        <v>15743958293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44391</v>
      </c>
      <c r="G5" s="5">
        <v>44392</v>
      </c>
      <c r="H5" s="4">
        <v>1</v>
      </c>
      <c r="I5" s="4">
        <v>1</v>
      </c>
      <c r="J5" s="4">
        <v>1</v>
      </c>
      <c r="K5" s="4" t="s">
        <v>29</v>
      </c>
      <c r="L5" s="4">
        <v>670</v>
      </c>
      <c r="M5" s="4">
        <v>670</v>
      </c>
      <c r="N5" s="4" t="s">
        <v>38</v>
      </c>
      <c r="O5" s="4" t="s">
        <v>31</v>
      </c>
      <c r="P5" s="4" t="s">
        <v>32</v>
      </c>
      <c r="Q5" s="4">
        <v>0</v>
      </c>
      <c r="R5" s="6">
        <v>44386</v>
      </c>
      <c r="S5" s="5">
        <v>44407</v>
      </c>
      <c r="T5" s="4" t="s">
        <v>33</v>
      </c>
      <c r="U5" s="4">
        <v>670</v>
      </c>
      <c r="V5" s="4">
        <v>0</v>
      </c>
      <c r="W5" s="4">
        <v>0</v>
      </c>
      <c r="X5" s="4">
        <v>2192613</v>
      </c>
    </row>
    <row r="6" s="4" customFormat="1" spans="1:25">
      <c r="A6" s="4">
        <v>15768024232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44390</v>
      </c>
      <c r="G6" s="5">
        <v>44392</v>
      </c>
      <c r="H6" s="4">
        <v>1</v>
      </c>
      <c r="I6" s="4">
        <v>2</v>
      </c>
      <c r="J6" s="4">
        <v>2</v>
      </c>
      <c r="K6" s="4" t="s">
        <v>29</v>
      </c>
      <c r="L6" s="4">
        <v>1160</v>
      </c>
      <c r="M6" s="4">
        <v>1160</v>
      </c>
      <c r="N6" s="4" t="s">
        <v>41</v>
      </c>
      <c r="O6" s="4" t="s">
        <v>31</v>
      </c>
      <c r="P6" s="4" t="s">
        <v>32</v>
      </c>
      <c r="Q6" s="4">
        <v>0</v>
      </c>
      <c r="R6" s="6">
        <v>44388</v>
      </c>
      <c r="S6" s="5">
        <v>44407</v>
      </c>
      <c r="T6" s="4" t="s">
        <v>33</v>
      </c>
      <c r="U6" s="4">
        <v>1160</v>
      </c>
      <c r="V6" s="4">
        <v>0</v>
      </c>
      <c r="W6" s="4">
        <v>0</v>
      </c>
      <c r="Y6" s="4">
        <v>2107120020</v>
      </c>
    </row>
    <row r="7" s="4" customFormat="1" spans="1:24">
      <c r="A7" s="4">
        <v>15743958293</v>
      </c>
      <c r="B7" s="4" t="s">
        <v>25</v>
      </c>
      <c r="C7" s="4" t="s">
        <v>34</v>
      </c>
      <c r="D7" s="4" t="s">
        <v>35</v>
      </c>
      <c r="E7" s="4" t="s">
        <v>36</v>
      </c>
      <c r="F7" s="5">
        <v>44391</v>
      </c>
      <c r="G7" s="5">
        <v>44392</v>
      </c>
      <c r="H7" s="4">
        <v>1</v>
      </c>
      <c r="I7" s="4">
        <v>1</v>
      </c>
      <c r="J7" s="4">
        <v>1</v>
      </c>
      <c r="K7" s="4" t="s">
        <v>29</v>
      </c>
      <c r="L7" s="4">
        <v>-670</v>
      </c>
      <c r="M7" s="4">
        <v>-670</v>
      </c>
      <c r="N7" s="4" t="s">
        <v>38</v>
      </c>
      <c r="O7" s="4" t="s">
        <v>31</v>
      </c>
      <c r="P7" s="4" t="s">
        <v>32</v>
      </c>
      <c r="Q7" s="4">
        <v>0</v>
      </c>
      <c r="R7" s="6">
        <v>44386</v>
      </c>
      <c r="S7" s="5">
        <v>44407</v>
      </c>
      <c r="T7" s="4" t="s">
        <v>33</v>
      </c>
      <c r="U7" s="4">
        <v>-670</v>
      </c>
      <c r="V7" s="4">
        <v>0</v>
      </c>
      <c r="W7" s="4">
        <v>0</v>
      </c>
      <c r="X7" s="4">
        <v>2192613</v>
      </c>
    </row>
    <row r="8" s="4" customFormat="1" spans="1:24">
      <c r="A8" s="4">
        <v>15785366428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44390</v>
      </c>
      <c r="G8" s="5">
        <v>44392</v>
      </c>
      <c r="H8" s="4">
        <v>1</v>
      </c>
      <c r="I8" s="4">
        <v>2</v>
      </c>
      <c r="J8" s="4">
        <v>2</v>
      </c>
      <c r="K8" s="4" t="s">
        <v>29</v>
      </c>
      <c r="L8" s="4">
        <v>1090.07</v>
      </c>
      <c r="M8" s="4">
        <v>1090.07</v>
      </c>
      <c r="N8" s="4" t="s">
        <v>44</v>
      </c>
      <c r="O8" s="4" t="s">
        <v>31</v>
      </c>
      <c r="P8" s="4" t="s">
        <v>32</v>
      </c>
      <c r="Q8" s="4">
        <v>0</v>
      </c>
      <c r="R8" s="6">
        <v>44390</v>
      </c>
      <c r="S8" s="5">
        <v>44407</v>
      </c>
      <c r="T8" s="4" t="s">
        <v>33</v>
      </c>
      <c r="U8" s="4">
        <v>1090.07</v>
      </c>
      <c r="V8" s="4">
        <v>0</v>
      </c>
      <c r="W8" s="4">
        <v>0</v>
      </c>
      <c r="X8" s="4">
        <v>2194681</v>
      </c>
    </row>
    <row r="9" s="4" customFormat="1" spans="1:23">
      <c r="A9" s="4">
        <v>15791748477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44391</v>
      </c>
      <c r="G9" s="5">
        <v>44392</v>
      </c>
      <c r="H9" s="4">
        <v>1</v>
      </c>
      <c r="I9" s="4">
        <v>1</v>
      </c>
      <c r="J9" s="4">
        <v>1</v>
      </c>
      <c r="K9" s="4" t="s">
        <v>29</v>
      </c>
      <c r="L9" s="4">
        <v>299</v>
      </c>
      <c r="M9" s="4">
        <v>299</v>
      </c>
      <c r="N9" s="4" t="s">
        <v>47</v>
      </c>
      <c r="O9" s="4" t="s">
        <v>31</v>
      </c>
      <c r="P9" s="4" t="s">
        <v>32</v>
      </c>
      <c r="Q9" s="4">
        <v>0</v>
      </c>
      <c r="R9" s="6">
        <v>44390</v>
      </c>
      <c r="S9" s="5">
        <v>44407</v>
      </c>
      <c r="T9" s="4" t="s">
        <v>33</v>
      </c>
      <c r="U9" s="4">
        <v>299</v>
      </c>
      <c r="V9" s="4">
        <v>0</v>
      </c>
      <c r="W9" s="4">
        <v>0</v>
      </c>
    </row>
    <row r="10" s="4" customFormat="1" spans="1:23">
      <c r="A10" s="4">
        <v>15794330453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44391</v>
      </c>
      <c r="G10" s="5">
        <v>44392</v>
      </c>
      <c r="H10" s="4">
        <v>1</v>
      </c>
      <c r="I10" s="4">
        <v>1</v>
      </c>
      <c r="J10" s="4">
        <v>1</v>
      </c>
      <c r="K10" s="4" t="s">
        <v>29</v>
      </c>
      <c r="L10" s="4">
        <v>299</v>
      </c>
      <c r="M10" s="4">
        <v>299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44391</v>
      </c>
      <c r="S10" s="5">
        <v>44407</v>
      </c>
      <c r="T10" s="4" t="s">
        <v>33</v>
      </c>
      <c r="U10" s="4">
        <v>299</v>
      </c>
      <c r="V10" s="4">
        <v>0</v>
      </c>
      <c r="W10" s="4">
        <v>0</v>
      </c>
    </row>
    <row r="11" s="4" customFormat="1" spans="1:23">
      <c r="A11" s="4">
        <v>15794431092</v>
      </c>
      <c r="B11" s="4" t="s">
        <v>25</v>
      </c>
      <c r="C11" s="4" t="s">
        <v>26</v>
      </c>
      <c r="D11" s="4" t="s">
        <v>45</v>
      </c>
      <c r="E11" s="4" t="s">
        <v>46</v>
      </c>
      <c r="F11" s="5">
        <v>44391</v>
      </c>
      <c r="G11" s="5">
        <v>44392</v>
      </c>
      <c r="H11" s="4">
        <v>1</v>
      </c>
      <c r="I11" s="4">
        <v>1</v>
      </c>
      <c r="J11" s="4">
        <v>1</v>
      </c>
      <c r="K11" s="4" t="s">
        <v>29</v>
      </c>
      <c r="L11" s="4">
        <v>299</v>
      </c>
      <c r="M11" s="4">
        <v>299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44391</v>
      </c>
      <c r="S11" s="5">
        <v>44407</v>
      </c>
      <c r="T11" s="4" t="s">
        <v>33</v>
      </c>
      <c r="U11" s="4">
        <v>299</v>
      </c>
      <c r="V11" s="4">
        <v>0</v>
      </c>
      <c r="W11" s="4">
        <v>0</v>
      </c>
    </row>
    <row r="12" s="4" customFormat="1" spans="1:23">
      <c r="A12" s="4">
        <v>15798216537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44391</v>
      </c>
      <c r="G12" s="5">
        <v>44392</v>
      </c>
      <c r="H12" s="4">
        <v>1</v>
      </c>
      <c r="I12" s="4">
        <v>1</v>
      </c>
      <c r="J12" s="4">
        <v>1</v>
      </c>
      <c r="K12" s="4" t="s">
        <v>29</v>
      </c>
      <c r="L12" s="4">
        <v>80.58</v>
      </c>
      <c r="M12" s="4">
        <v>80.58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44391</v>
      </c>
      <c r="S12" s="5">
        <v>44407</v>
      </c>
      <c r="T12" s="4" t="s">
        <v>33</v>
      </c>
      <c r="U12" s="4">
        <v>80.58</v>
      </c>
      <c r="V12" s="4">
        <v>0</v>
      </c>
      <c r="W12" s="4">
        <v>0</v>
      </c>
    </row>
    <row r="13" s="4" customFormat="1" spans="1:23">
      <c r="A13" s="4">
        <v>15798533271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44391</v>
      </c>
      <c r="G13" s="5">
        <v>44392</v>
      </c>
      <c r="H13" s="4">
        <v>1</v>
      </c>
      <c r="I13" s="4">
        <v>1</v>
      </c>
      <c r="J13" s="4">
        <v>1</v>
      </c>
      <c r="K13" s="4" t="s">
        <v>29</v>
      </c>
      <c r="L13" s="4">
        <v>80.58</v>
      </c>
      <c r="M13" s="4">
        <v>80.58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44391</v>
      </c>
      <c r="S13" s="5">
        <v>44407</v>
      </c>
      <c r="T13" s="4" t="s">
        <v>33</v>
      </c>
      <c r="U13" s="4">
        <v>80.58</v>
      </c>
      <c r="V13" s="4">
        <v>0</v>
      </c>
      <c r="W13" s="4">
        <v>0</v>
      </c>
    </row>
    <row r="14" s="4" customFormat="1" spans="1:23">
      <c r="A14" s="4">
        <v>15798216537</v>
      </c>
      <c r="B14" s="4" t="s">
        <v>25</v>
      </c>
      <c r="C14" s="4" t="s">
        <v>34</v>
      </c>
      <c r="D14" s="4" t="s">
        <v>49</v>
      </c>
      <c r="E14" s="4" t="s">
        <v>50</v>
      </c>
      <c r="F14" s="5">
        <v>44391</v>
      </c>
      <c r="G14" s="5">
        <v>44392</v>
      </c>
      <c r="H14" s="4">
        <v>1</v>
      </c>
      <c r="I14" s="4">
        <v>1</v>
      </c>
      <c r="J14" s="4">
        <v>1</v>
      </c>
      <c r="K14" s="4" t="s">
        <v>29</v>
      </c>
      <c r="L14" s="4">
        <v>-80.58</v>
      </c>
      <c r="M14" s="4">
        <v>-80.58</v>
      </c>
      <c r="N14" s="4" t="s">
        <v>51</v>
      </c>
      <c r="O14" s="4" t="s">
        <v>31</v>
      </c>
      <c r="P14" s="4" t="s">
        <v>32</v>
      </c>
      <c r="Q14" s="4">
        <v>0</v>
      </c>
      <c r="R14" s="6">
        <v>44391</v>
      </c>
      <c r="S14" s="5">
        <v>44407</v>
      </c>
      <c r="T14" s="4" t="s">
        <v>33</v>
      </c>
      <c r="U14" s="4">
        <v>-80.58</v>
      </c>
      <c r="V14" s="4">
        <v>0</v>
      </c>
      <c r="W14" s="4">
        <v>0</v>
      </c>
    </row>
    <row r="15" s="4" customFormat="1" spans="1:23">
      <c r="A15" s="4">
        <v>15798533271</v>
      </c>
      <c r="B15" s="4" t="s">
        <v>25</v>
      </c>
      <c r="C15" s="4" t="s">
        <v>34</v>
      </c>
      <c r="D15" s="4" t="s">
        <v>49</v>
      </c>
      <c r="E15" s="4" t="s">
        <v>50</v>
      </c>
      <c r="F15" s="5">
        <v>44391</v>
      </c>
      <c r="G15" s="5">
        <v>44392</v>
      </c>
      <c r="H15" s="4">
        <v>1</v>
      </c>
      <c r="I15" s="4">
        <v>1</v>
      </c>
      <c r="J15" s="4">
        <v>1</v>
      </c>
      <c r="K15" s="4" t="s">
        <v>29</v>
      </c>
      <c r="L15" s="4">
        <v>-80.58</v>
      </c>
      <c r="M15" s="4">
        <v>-80.58</v>
      </c>
      <c r="N15" s="4" t="s">
        <v>52</v>
      </c>
      <c r="O15" s="4" t="s">
        <v>31</v>
      </c>
      <c r="P15" s="4" t="s">
        <v>32</v>
      </c>
      <c r="Q15" s="4">
        <v>0</v>
      </c>
      <c r="R15" s="6">
        <v>44391</v>
      </c>
      <c r="S15" s="5">
        <v>44407</v>
      </c>
      <c r="T15" s="4" t="s">
        <v>33</v>
      </c>
      <c r="U15" s="4">
        <v>-80.58</v>
      </c>
      <c r="V15" s="4">
        <v>0</v>
      </c>
      <c r="W15" s="4">
        <v>0</v>
      </c>
    </row>
    <row r="16" s="4" customFormat="1" spans="1:23">
      <c r="A16" s="4">
        <v>15799327412</v>
      </c>
      <c r="B16" s="4" t="s">
        <v>25</v>
      </c>
      <c r="C16" s="4" t="s">
        <v>26</v>
      </c>
      <c r="D16" s="4" t="s">
        <v>49</v>
      </c>
      <c r="E16" s="4" t="s">
        <v>50</v>
      </c>
      <c r="F16" s="5">
        <v>44391</v>
      </c>
      <c r="G16" s="5">
        <v>44392</v>
      </c>
      <c r="H16" s="4">
        <v>1</v>
      </c>
      <c r="I16" s="4">
        <v>1</v>
      </c>
      <c r="J16" s="4">
        <v>1</v>
      </c>
      <c r="K16" s="4" t="s">
        <v>29</v>
      </c>
      <c r="L16" s="4">
        <v>80.58</v>
      </c>
      <c r="M16" s="4">
        <v>80.58</v>
      </c>
      <c r="N16" s="4" t="s">
        <v>51</v>
      </c>
      <c r="O16" s="4" t="s">
        <v>31</v>
      </c>
      <c r="P16" s="4" t="s">
        <v>32</v>
      </c>
      <c r="Q16" s="4">
        <v>0</v>
      </c>
      <c r="R16" s="6">
        <v>44391</v>
      </c>
      <c r="S16" s="5">
        <v>44407</v>
      </c>
      <c r="T16" s="4" t="s">
        <v>33</v>
      </c>
      <c r="U16" s="4">
        <v>80.58</v>
      </c>
      <c r="V16" s="4">
        <v>0</v>
      </c>
      <c r="W16" s="4">
        <v>0</v>
      </c>
    </row>
    <row r="17" s="4" customFormat="1" spans="1:23">
      <c r="A17" s="4">
        <v>15799489609</v>
      </c>
      <c r="B17" s="4" t="s">
        <v>25</v>
      </c>
      <c r="C17" s="4" t="s">
        <v>26</v>
      </c>
      <c r="D17" s="4" t="s">
        <v>49</v>
      </c>
      <c r="E17" s="4" t="s">
        <v>50</v>
      </c>
      <c r="F17" s="5">
        <v>44391</v>
      </c>
      <c r="G17" s="5">
        <v>44392</v>
      </c>
      <c r="H17" s="4">
        <v>1</v>
      </c>
      <c r="I17" s="4">
        <v>1</v>
      </c>
      <c r="J17" s="4">
        <v>1</v>
      </c>
      <c r="K17" s="4" t="s">
        <v>29</v>
      </c>
      <c r="L17" s="4">
        <v>80.58</v>
      </c>
      <c r="M17" s="4">
        <v>80.58</v>
      </c>
      <c r="N17" s="4" t="s">
        <v>53</v>
      </c>
      <c r="O17" s="4" t="s">
        <v>31</v>
      </c>
      <c r="P17" s="4" t="s">
        <v>32</v>
      </c>
      <c r="Q17" s="4">
        <v>0</v>
      </c>
      <c r="R17" s="6">
        <v>44391</v>
      </c>
      <c r="S17" s="5">
        <v>44407</v>
      </c>
      <c r="T17" s="4" t="s">
        <v>33</v>
      </c>
      <c r="U17" s="4">
        <v>80.58</v>
      </c>
      <c r="V17" s="4">
        <v>0</v>
      </c>
      <c r="W17" s="4">
        <v>0</v>
      </c>
    </row>
    <row r="18" s="4" customFormat="1" spans="1:23">
      <c r="A18" s="4">
        <v>15799489609</v>
      </c>
      <c r="B18" s="4" t="s">
        <v>25</v>
      </c>
      <c r="C18" s="4" t="s">
        <v>34</v>
      </c>
      <c r="D18" s="4" t="s">
        <v>49</v>
      </c>
      <c r="E18" s="4" t="s">
        <v>50</v>
      </c>
      <c r="F18" s="5">
        <v>44391</v>
      </c>
      <c r="G18" s="5">
        <v>44392</v>
      </c>
      <c r="H18" s="4">
        <v>1</v>
      </c>
      <c r="I18" s="4">
        <v>1</v>
      </c>
      <c r="J18" s="4">
        <v>1</v>
      </c>
      <c r="K18" s="4" t="s">
        <v>29</v>
      </c>
      <c r="L18" s="4">
        <v>-80.58</v>
      </c>
      <c r="M18" s="4">
        <v>-80.58</v>
      </c>
      <c r="N18" s="4" t="s">
        <v>53</v>
      </c>
      <c r="O18" s="4" t="s">
        <v>31</v>
      </c>
      <c r="P18" s="4" t="s">
        <v>32</v>
      </c>
      <c r="Q18" s="4">
        <v>0</v>
      </c>
      <c r="R18" s="6">
        <v>44391</v>
      </c>
      <c r="S18" s="5">
        <v>44407</v>
      </c>
      <c r="T18" s="4" t="s">
        <v>33</v>
      </c>
      <c r="U18" s="4">
        <v>-80.58</v>
      </c>
      <c r="V18" s="4">
        <v>0</v>
      </c>
      <c r="W18" s="4">
        <v>0</v>
      </c>
    </row>
    <row r="19" s="4" customFormat="1" spans="1:23">
      <c r="A19" s="4">
        <v>15799658721</v>
      </c>
      <c r="B19" s="4" t="s">
        <v>25</v>
      </c>
      <c r="C19" s="4" t="s">
        <v>26</v>
      </c>
      <c r="D19" s="4" t="s">
        <v>49</v>
      </c>
      <c r="E19" s="4" t="s">
        <v>50</v>
      </c>
      <c r="F19" s="5">
        <v>44391</v>
      </c>
      <c r="G19" s="5">
        <v>44392</v>
      </c>
      <c r="H19" s="4">
        <v>1</v>
      </c>
      <c r="I19" s="4">
        <v>1</v>
      </c>
      <c r="J19" s="4">
        <v>1</v>
      </c>
      <c r="K19" s="4" t="s">
        <v>29</v>
      </c>
      <c r="L19" s="4">
        <v>80.58</v>
      </c>
      <c r="M19" s="4">
        <v>80.58</v>
      </c>
      <c r="N19" s="4" t="s">
        <v>52</v>
      </c>
      <c r="O19" s="4" t="s">
        <v>31</v>
      </c>
      <c r="P19" s="4" t="s">
        <v>32</v>
      </c>
      <c r="Q19" s="4">
        <v>0</v>
      </c>
      <c r="R19" s="6">
        <v>44391</v>
      </c>
      <c r="S19" s="5">
        <v>44407</v>
      </c>
      <c r="T19" s="4" t="s">
        <v>33</v>
      </c>
      <c r="U19" s="4">
        <v>80.58</v>
      </c>
      <c r="V19" s="4">
        <v>0</v>
      </c>
      <c r="W19" s="4">
        <v>0</v>
      </c>
    </row>
    <row r="20" s="4" customFormat="1" spans="1:23">
      <c r="A20" s="4">
        <v>15799327412</v>
      </c>
      <c r="B20" s="4" t="s">
        <v>25</v>
      </c>
      <c r="C20" s="4" t="s">
        <v>34</v>
      </c>
      <c r="D20" s="4" t="s">
        <v>49</v>
      </c>
      <c r="E20" s="4" t="s">
        <v>50</v>
      </c>
      <c r="F20" s="5">
        <v>44391</v>
      </c>
      <c r="G20" s="5">
        <v>44392</v>
      </c>
      <c r="H20" s="4">
        <v>1</v>
      </c>
      <c r="I20" s="4">
        <v>1</v>
      </c>
      <c r="J20" s="4">
        <v>1</v>
      </c>
      <c r="K20" s="4" t="s">
        <v>29</v>
      </c>
      <c r="L20" s="4">
        <v>-80.58</v>
      </c>
      <c r="M20" s="4">
        <v>-80.58</v>
      </c>
      <c r="N20" s="4" t="s">
        <v>51</v>
      </c>
      <c r="O20" s="4" t="s">
        <v>31</v>
      </c>
      <c r="P20" s="4" t="s">
        <v>32</v>
      </c>
      <c r="Q20" s="4">
        <v>0</v>
      </c>
      <c r="R20" s="6">
        <v>44391</v>
      </c>
      <c r="S20" s="5">
        <v>44407</v>
      </c>
      <c r="T20" s="4" t="s">
        <v>33</v>
      </c>
      <c r="U20" s="4">
        <v>-80.58</v>
      </c>
      <c r="V20" s="4">
        <v>0</v>
      </c>
      <c r="W20" s="4">
        <v>0</v>
      </c>
    </row>
    <row r="21" s="4" customFormat="1" spans="1:23">
      <c r="A21" s="4">
        <v>15799658721</v>
      </c>
      <c r="B21" s="4" t="s">
        <v>25</v>
      </c>
      <c r="C21" s="4" t="s">
        <v>34</v>
      </c>
      <c r="D21" s="4" t="s">
        <v>49</v>
      </c>
      <c r="E21" s="4" t="s">
        <v>50</v>
      </c>
      <c r="F21" s="5">
        <v>44391</v>
      </c>
      <c r="G21" s="5">
        <v>44392</v>
      </c>
      <c r="H21" s="4">
        <v>1</v>
      </c>
      <c r="I21" s="4">
        <v>1</v>
      </c>
      <c r="J21" s="4">
        <v>1</v>
      </c>
      <c r="K21" s="4" t="s">
        <v>29</v>
      </c>
      <c r="L21" s="4">
        <v>-80.58</v>
      </c>
      <c r="M21" s="4">
        <v>-80.58</v>
      </c>
      <c r="N21" s="4" t="s">
        <v>52</v>
      </c>
      <c r="O21" s="4" t="s">
        <v>31</v>
      </c>
      <c r="P21" s="4" t="s">
        <v>32</v>
      </c>
      <c r="Q21" s="4">
        <v>0</v>
      </c>
      <c r="R21" s="6">
        <v>44391</v>
      </c>
      <c r="S21" s="5">
        <v>44407</v>
      </c>
      <c r="T21" s="4" t="s">
        <v>33</v>
      </c>
      <c r="U21" s="4">
        <v>-80.58</v>
      </c>
      <c r="V21" s="4">
        <v>0</v>
      </c>
      <c r="W21" s="4">
        <v>0</v>
      </c>
    </row>
    <row r="22" s="4" customFormat="1" spans="1:23">
      <c r="A22" s="4">
        <v>15801570631</v>
      </c>
      <c r="B22" s="4" t="s">
        <v>25</v>
      </c>
      <c r="C22" s="4" t="s">
        <v>26</v>
      </c>
      <c r="D22" s="4" t="s">
        <v>49</v>
      </c>
      <c r="E22" s="4" t="s">
        <v>50</v>
      </c>
      <c r="F22" s="5">
        <v>44391</v>
      </c>
      <c r="G22" s="5">
        <v>44392</v>
      </c>
      <c r="H22" s="4">
        <v>1</v>
      </c>
      <c r="I22" s="4">
        <v>1</v>
      </c>
      <c r="J22" s="4">
        <v>1</v>
      </c>
      <c r="K22" s="4" t="s">
        <v>29</v>
      </c>
      <c r="L22" s="4">
        <v>80.58</v>
      </c>
      <c r="M22" s="4">
        <v>80.58</v>
      </c>
      <c r="N22" s="4" t="s">
        <v>54</v>
      </c>
      <c r="O22" s="4" t="s">
        <v>31</v>
      </c>
      <c r="P22" s="4" t="s">
        <v>32</v>
      </c>
      <c r="Q22" s="4">
        <v>0</v>
      </c>
      <c r="R22" s="6">
        <v>44391</v>
      </c>
      <c r="S22" s="5">
        <v>44407</v>
      </c>
      <c r="T22" s="4" t="s">
        <v>33</v>
      </c>
      <c r="U22" s="4">
        <v>80.58</v>
      </c>
      <c r="V22" s="4">
        <v>0</v>
      </c>
      <c r="W22" s="4">
        <v>0</v>
      </c>
    </row>
    <row r="23" s="4" customFormat="1" spans="1:23">
      <c r="A23" s="4">
        <v>15801570631</v>
      </c>
      <c r="B23" s="4" t="s">
        <v>25</v>
      </c>
      <c r="C23" s="4" t="s">
        <v>34</v>
      </c>
      <c r="D23" s="4" t="s">
        <v>49</v>
      </c>
      <c r="E23" s="4" t="s">
        <v>50</v>
      </c>
      <c r="F23" s="5">
        <v>44391</v>
      </c>
      <c r="G23" s="5">
        <v>44392</v>
      </c>
      <c r="H23" s="4">
        <v>1</v>
      </c>
      <c r="I23" s="4">
        <v>1</v>
      </c>
      <c r="J23" s="4">
        <v>1</v>
      </c>
      <c r="K23" s="4" t="s">
        <v>29</v>
      </c>
      <c r="L23" s="4">
        <v>-80.58</v>
      </c>
      <c r="M23" s="4">
        <v>-80.58</v>
      </c>
      <c r="N23" s="4" t="s">
        <v>54</v>
      </c>
      <c r="O23" s="4" t="s">
        <v>31</v>
      </c>
      <c r="P23" s="4" t="s">
        <v>32</v>
      </c>
      <c r="Q23" s="4">
        <v>0</v>
      </c>
      <c r="R23" s="6">
        <v>44391</v>
      </c>
      <c r="S23" s="5">
        <v>44407</v>
      </c>
      <c r="T23" s="4" t="s">
        <v>33</v>
      </c>
      <c r="U23" s="4">
        <v>-80.58</v>
      </c>
      <c r="V23" s="4">
        <v>0</v>
      </c>
      <c r="W2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B24"/>
    </sheetView>
  </sheetViews>
  <sheetFormatPr defaultColWidth="9" defaultRowHeight="13.5"/>
  <cols>
    <col min="1" max="1" width="12" style="4" customWidth="1"/>
    <col min="2" max="3" width="10.375" style="4"/>
    <col min="4" max="7" width="9" style="4"/>
    <col min="8" max="8" width="22.125" style="4" customWidth="1"/>
    <col min="9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hidden="1" spans="1:9">
      <c r="A2" s="4">
        <v>15727698345</v>
      </c>
      <c r="B2" s="5">
        <v>44391</v>
      </c>
      <c r="C2" s="5">
        <v>44392</v>
      </c>
      <c r="D2" s="4">
        <v>0</v>
      </c>
      <c r="E2" s="4" t="str">
        <f>VLOOKUP(A2,HOP!A:L,12,0)</f>
        <v>0.00</v>
      </c>
      <c r="F2" s="4" t="str">
        <f>VLOOKUP(A2,HOP!A:C,3,0)</f>
        <v>2186938</v>
      </c>
      <c r="G2" s="4">
        <f t="shared" ref="G2:G15" si="0">D2-E2</f>
        <v>0</v>
      </c>
      <c r="H2" s="4" t="str">
        <f>$H$1&amp;F2</f>
        <v>，2186938</v>
      </c>
      <c r="I2" s="4" t="str">
        <f>VLOOKUP(A2,HOP!A:T,20,0)</f>
        <v>直连</v>
      </c>
    </row>
    <row r="3" s="4" customFormat="1" spans="1:9">
      <c r="A3" s="4">
        <v>15743166577</v>
      </c>
      <c r="B3" s="5">
        <v>44391</v>
      </c>
      <c r="C3" s="5">
        <v>44392</v>
      </c>
      <c r="D3" s="4">
        <v>670</v>
      </c>
      <c r="E3" s="4" t="str">
        <f>VLOOKUP(A3,HOP!A:L,12,0)</f>
        <v>670.00</v>
      </c>
      <c r="F3" s="4" t="str">
        <f>VLOOKUP(A3,HOP!A:C,3,0)</f>
        <v>2189654</v>
      </c>
      <c r="G3" s="4">
        <f t="shared" si="0"/>
        <v>0</v>
      </c>
      <c r="H3" s="4" t="str">
        <f>$H$1&amp;F3</f>
        <v>，2189654</v>
      </c>
      <c r="I3" s="4" t="str">
        <f>VLOOKUP(A3,HOP!A:T,20,0)</f>
        <v>直采</v>
      </c>
    </row>
    <row r="4" s="4" customFormat="1" hidden="1" spans="1:9">
      <c r="A4" s="4">
        <v>15743958293</v>
      </c>
      <c r="B4" s="5">
        <v>44391</v>
      </c>
      <c r="C4" s="5">
        <v>44392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15768024232</v>
      </c>
      <c r="B5" s="5">
        <v>44390</v>
      </c>
      <c r="C5" s="5">
        <v>44392</v>
      </c>
      <c r="D5" s="4">
        <v>1160</v>
      </c>
      <c r="E5" s="4" t="str">
        <f>VLOOKUP(A5,HOP!A:L,12,0)</f>
        <v>1160.00</v>
      </c>
      <c r="F5" s="4" t="str">
        <f>VLOOKUP(A5,HOP!A:C,3,0)</f>
        <v>2193160</v>
      </c>
      <c r="G5" s="4">
        <f t="shared" si="0"/>
        <v>0</v>
      </c>
      <c r="H5" s="4" t="str">
        <f>$H$1&amp;F5</f>
        <v>，2193160</v>
      </c>
      <c r="I5" s="4" t="str">
        <f>VLOOKUP(A5,HOP!A:T,20,0)</f>
        <v>直采</v>
      </c>
    </row>
    <row r="6" s="4" customFormat="1" spans="1:9">
      <c r="A6" s="4">
        <v>15785366428</v>
      </c>
      <c r="B6" s="5">
        <v>44390</v>
      </c>
      <c r="C6" s="5">
        <v>44392</v>
      </c>
      <c r="D6" s="4">
        <v>1090.07</v>
      </c>
      <c r="E6" s="4" t="str">
        <f>VLOOKUP(A6,HOP!A:L,12,0)</f>
        <v>1090.07</v>
      </c>
      <c r="F6" s="4" t="str">
        <f>VLOOKUP(A6,HOP!A:C,3,0)</f>
        <v>2194681</v>
      </c>
      <c r="G6" s="4">
        <f t="shared" si="0"/>
        <v>0</v>
      </c>
      <c r="H6" s="4" t="str">
        <f>$H$1&amp;F6</f>
        <v>，2194681</v>
      </c>
      <c r="I6" s="4" t="str">
        <f>VLOOKUP(A6,HOP!A:T,20,0)</f>
        <v>直连</v>
      </c>
    </row>
    <row r="7" s="4" customFormat="1" spans="1:9">
      <c r="A7" s="4">
        <v>15791748477</v>
      </c>
      <c r="B7" s="5">
        <v>44391</v>
      </c>
      <c r="C7" s="5">
        <v>44392</v>
      </c>
      <c r="D7" s="4">
        <v>299</v>
      </c>
      <c r="E7" s="4" t="str">
        <f>VLOOKUP(A7,HOP!A:L,12,0)</f>
        <v>299.00</v>
      </c>
      <c r="F7" s="4" t="str">
        <f>VLOOKUP(A7,HOP!A:C,3,0)</f>
        <v>2195424</v>
      </c>
      <c r="G7" s="4">
        <f t="shared" si="0"/>
        <v>0</v>
      </c>
      <c r="H7" s="4" t="str">
        <f>$H$1&amp;F7</f>
        <v>，2195424</v>
      </c>
      <c r="I7" s="4" t="str">
        <f>VLOOKUP(A7,HOP!A:T,20,0)</f>
        <v>直采</v>
      </c>
    </row>
    <row r="8" s="4" customFormat="1" hidden="1" spans="1:9">
      <c r="A8" s="4">
        <v>15794330453</v>
      </c>
      <c r="B8" s="5">
        <v>44391</v>
      </c>
      <c r="C8" s="5">
        <v>44392</v>
      </c>
      <c r="D8" s="4">
        <v>299</v>
      </c>
      <c r="E8" s="4">
        <v>299</v>
      </c>
      <c r="F8" s="7" t="s">
        <v>56</v>
      </c>
      <c r="G8" s="4">
        <f t="shared" si="0"/>
        <v>0</v>
      </c>
      <c r="H8" s="4" t="str">
        <f>$H$1&amp;F8</f>
        <v>，202107301108390022</v>
      </c>
      <c r="I8" s="4" t="e">
        <f>VLOOKUP(A8,HOP!A:T,20,0)</f>
        <v>#N/A</v>
      </c>
    </row>
    <row r="9" s="4" customFormat="1" hidden="1" spans="1:9">
      <c r="A9" s="4">
        <v>15794431092</v>
      </c>
      <c r="B9" s="5">
        <v>44391</v>
      </c>
      <c r="C9" s="5">
        <v>44392</v>
      </c>
      <c r="D9" s="4">
        <v>299</v>
      </c>
      <c r="E9" s="4">
        <v>299</v>
      </c>
      <c r="F9" s="7" t="s">
        <v>56</v>
      </c>
      <c r="G9" s="4">
        <f t="shared" si="0"/>
        <v>0</v>
      </c>
      <c r="H9" s="4" t="str">
        <f>$H$1&amp;F9</f>
        <v>，202107301108390022</v>
      </c>
      <c r="I9" s="4" t="e">
        <f>VLOOKUP(A9,HOP!A:T,20,0)</f>
        <v>#N/A</v>
      </c>
    </row>
    <row r="10" s="4" customFormat="1" hidden="1" spans="1:9">
      <c r="A10" s="4">
        <v>15798216537</v>
      </c>
      <c r="B10" s="5">
        <v>44391</v>
      </c>
      <c r="C10" s="5">
        <v>44392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15798533271</v>
      </c>
      <c r="B11" s="5">
        <v>44391</v>
      </c>
      <c r="C11" s="5">
        <v>44392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15799327412</v>
      </c>
      <c r="B12" s="5">
        <v>44391</v>
      </c>
      <c r="C12" s="5">
        <v>44392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>$H$1&amp;F12</f>
        <v>#N/A</v>
      </c>
      <c r="I12" s="4" t="e">
        <f>VLOOKUP(A12,HOP!A:T,20,0)</f>
        <v>#N/A</v>
      </c>
    </row>
    <row r="13" s="4" customFormat="1" hidden="1" spans="1:9">
      <c r="A13" s="4">
        <v>15799489609</v>
      </c>
      <c r="B13" s="5">
        <v>44391</v>
      </c>
      <c r="C13" s="5">
        <v>44392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15799658721</v>
      </c>
      <c r="B14" s="5">
        <v>44391</v>
      </c>
      <c r="C14" s="5">
        <v>44392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15801570631</v>
      </c>
      <c r="B15" s="5">
        <v>44391</v>
      </c>
      <c r="C15" s="5">
        <v>44392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>$H$1&amp;F15</f>
        <v>#N/A</v>
      </c>
      <c r="I15" s="4" t="e">
        <f>VLOOKUP(A15,HOP!A:T,20,0)</f>
        <v>#N/A</v>
      </c>
    </row>
    <row r="17" spans="4:4">
      <c r="D17" s="4">
        <f>SUM(D2:D16)</f>
        <v>3817.07</v>
      </c>
    </row>
    <row r="18" spans="4:4">
      <c r="D18" s="4" t="s">
        <v>57</v>
      </c>
    </row>
    <row r="21" spans="1:4">
      <c r="A21" s="4" t="s">
        <v>58</v>
      </c>
      <c r="D21" s="4">
        <v>2129</v>
      </c>
    </row>
    <row r="22" spans="1:4">
      <c r="A22" s="4" t="s">
        <v>59</v>
      </c>
      <c r="D22" s="4">
        <v>1090.07</v>
      </c>
    </row>
    <row r="23" spans="1:4">
      <c r="A23" s="4" t="s">
        <v>60</v>
      </c>
      <c r="D23" s="4">
        <v>598</v>
      </c>
    </row>
    <row r="24" spans="1:4">
      <c r="A24" s="4" t="s">
        <v>61</v>
      </c>
      <c r="D24" s="4">
        <f>SUBTOTAL(9,D21:D23)</f>
        <v>3817.07</v>
      </c>
    </row>
  </sheetData>
  <autoFilter ref="A1:XFD23">
    <filterColumn colId="3">
      <filters blank="1">
        <filter val="670"/>
        <filter val="1160"/>
        <filter val="1090.07"/>
        <filter val="3817.07"/>
        <filter val="299"/>
        <filter val="3817.07 CNY"/>
      </filters>
    </filterColumn>
    <filterColumn colId="7">
      <filters blank="1">
        <filter val="，2193160"/>
        <filter val="，2194681"/>
        <filter val="，2195424"/>
        <filter val="，218965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34" sqref="E34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</row>
    <row r="2" s="1" customFormat="1" spans="1:20">
      <c r="A2" s="3">
        <v>15791748477</v>
      </c>
      <c r="B2" s="1" t="s">
        <v>79</v>
      </c>
      <c r="C2" s="1" t="s">
        <v>80</v>
      </c>
      <c r="D2" s="1" t="s">
        <v>81</v>
      </c>
      <c r="E2" s="1" t="s">
        <v>47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15785366428</v>
      </c>
      <c r="B3" s="1" t="s">
        <v>79</v>
      </c>
      <c r="C3" s="1" t="s">
        <v>94</v>
      </c>
      <c r="D3" s="1" t="s">
        <v>95</v>
      </c>
      <c r="E3" s="1" t="s">
        <v>44</v>
      </c>
      <c r="F3" s="1" t="s">
        <v>79</v>
      </c>
      <c r="G3" s="1" t="s">
        <v>83</v>
      </c>
      <c r="H3" s="1" t="s">
        <v>84</v>
      </c>
      <c r="I3" s="1" t="s">
        <v>96</v>
      </c>
      <c r="J3" s="1" t="s">
        <v>86</v>
      </c>
      <c r="K3" s="1" t="s">
        <v>96</v>
      </c>
      <c r="L3" s="1" t="s">
        <v>96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97</v>
      </c>
      <c r="R3" s="1" t="s">
        <v>91</v>
      </c>
      <c r="S3" s="1" t="s">
        <v>92</v>
      </c>
      <c r="T3" s="1" t="s">
        <v>98</v>
      </c>
    </row>
    <row r="4" s="1" customFormat="1" spans="1:20">
      <c r="A4" s="3">
        <v>15768024232</v>
      </c>
      <c r="B4" s="1" t="s">
        <v>99</v>
      </c>
      <c r="C4" s="1" t="s">
        <v>100</v>
      </c>
      <c r="D4" s="1" t="s">
        <v>101</v>
      </c>
      <c r="E4" s="1" t="s">
        <v>41</v>
      </c>
      <c r="F4" s="1" t="s">
        <v>79</v>
      </c>
      <c r="G4" s="1" t="s">
        <v>83</v>
      </c>
      <c r="H4" s="1" t="s">
        <v>84</v>
      </c>
      <c r="I4" s="1" t="s">
        <v>102</v>
      </c>
      <c r="J4" s="1" t="s">
        <v>86</v>
      </c>
      <c r="K4" s="1" t="s">
        <v>102</v>
      </c>
      <c r="L4" s="1" t="s">
        <v>102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103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15743166577</v>
      </c>
      <c r="B5" s="1" t="s">
        <v>104</v>
      </c>
      <c r="C5" s="1" t="s">
        <v>105</v>
      </c>
      <c r="D5" s="1" t="s">
        <v>106</v>
      </c>
      <c r="E5" s="1" t="s">
        <v>37</v>
      </c>
      <c r="F5" s="1" t="s">
        <v>82</v>
      </c>
      <c r="G5" s="1" t="s">
        <v>83</v>
      </c>
      <c r="H5" s="1" t="s">
        <v>84</v>
      </c>
      <c r="I5" s="1" t="s">
        <v>107</v>
      </c>
      <c r="J5" s="1" t="s">
        <v>86</v>
      </c>
      <c r="K5" s="1" t="s">
        <v>107</v>
      </c>
      <c r="L5" s="1" t="s">
        <v>107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108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15727698345</v>
      </c>
      <c r="B6" s="1" t="s">
        <v>109</v>
      </c>
      <c r="C6" s="1" t="s">
        <v>110</v>
      </c>
      <c r="D6" s="1" t="s">
        <v>111</v>
      </c>
      <c r="E6" s="1" t="s">
        <v>30</v>
      </c>
      <c r="F6" s="1" t="s">
        <v>82</v>
      </c>
      <c r="G6" s="1" t="s">
        <v>83</v>
      </c>
      <c r="H6" s="1" t="s">
        <v>84</v>
      </c>
      <c r="I6" s="1" t="s">
        <v>88</v>
      </c>
      <c r="J6" s="1" t="s">
        <v>86</v>
      </c>
      <c r="K6" s="1" t="s">
        <v>88</v>
      </c>
      <c r="L6" s="1" t="s">
        <v>88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112</v>
      </c>
      <c r="R6" s="1" t="s">
        <v>91</v>
      </c>
      <c r="S6" s="1" t="s">
        <v>92</v>
      </c>
      <c r="T6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2021-07-30T01:26:00Z</dcterms:created>
  <dcterms:modified xsi:type="dcterms:W3CDTF">2021-07-30T06:15:34Z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F195A4B30B504993A8357020DC1AED42</vt:lpwstr>
  </property>
  <property fmtid="{D5CDD505-2E9C-101B-9397-08002B2CF9AE}" pid="3" name="KSOProductBuildVer">
    <vt:lpwstr>2052-11.1.0.10503</vt:lpwstr>
  </property>
</Properties>
</file>