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<sst xmlns="http://schemas.openxmlformats.org/spreadsheetml/2006/main" count="554" uniqueCount="173">
  <si>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</si>
  <si>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</si>
  <si>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</si>
  <si>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</si>
  <si>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</si>
  <si>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</si>
  <si>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</si>
  <si>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</si>
  <si>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</si>
  <si>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</si>
  <si>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</si>
  <si>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</si>
  <si>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</si>
  <si>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</si>
  <si>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</si>
  <si>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</si>
  <si>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</si>
  <si>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</si>
  <si>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</si>
  <si>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</si>
  <si>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</si>
  <si>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</si>
  <si>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</si>
  <si>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</si>
  <si>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</si>
  <si>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</si>
  <si>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</si>
  <si>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</si>
  <si>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豪华房&lt;促销&gt;&lt;双人入住&gt;&lt;无早&gt;</t>
  </si>
  <si>
    <t>CNY</t>
  </si>
  <si>
    <t>Ridwan/Roza Azim</t>
  </si>
  <si>
    <t>CA2019210802CNY-W</t>
  </si>
  <si>
    <t>未提现</t>
  </si>
  <si>
    <t>携程开票</t>
  </si>
  <si>
    <t>[Na Chom Thian]梅森酒店(MASON)(35911560)</t>
  </si>
  <si>
    <t>超值泳池别墅(复式)&lt;特别促销&gt;&lt;双人入住&gt;&lt;双早&gt;</t>
  </si>
  <si>
    <t>Jongpipitporn/Dr.Rawat,Jongpipitporn/Dr.Rawat</t>
  </si>
  <si>
    <t>[西归浦市]济州神话世界度假酒店 – 蓝鼎(Landing Jeju Shinhwa World Hotel)(15303678)</t>
  </si>
  <si>
    <t>高级双床房&lt;今日特价 &gt;&lt;双人入住&gt;&lt;双早&gt;</t>
  </si>
  <si>
    <t>lee/Sanghwan</t>
  </si>
  <si>
    <t>AN/BYUNGIN</t>
  </si>
  <si>
    <t>取消</t>
  </si>
  <si>
    <t>豪华特大床房&lt;今日特价 &gt;&lt;双人入住&gt;&lt;无早&gt;</t>
  </si>
  <si>
    <t>CHOI/YEONG HWAN,YU/JIN SUN</t>
  </si>
  <si>
    <t>Jeon/Uyeong,Oh/Yongjin</t>
  </si>
  <si>
    <t>高级特大床房&lt;今日特价 &gt;&lt;双人入住&gt;&lt;双早&gt;</t>
  </si>
  <si>
    <t>Cheon/Yunhee</t>
  </si>
  <si>
    <t>高级双床房&lt;今日特价 &gt;&lt;双人入住&gt;&lt;无早&gt;</t>
  </si>
  <si>
    <t>Woo/JungEun</t>
  </si>
  <si>
    <t>[西归浦市]济州神话世界萨默塞特服务公寓(Somerset Jeju Shinhwa World)(15303721)</t>
  </si>
  <si>
    <t>家庭地暖套房&lt;今日特价 &gt;&lt;四人入住&gt;&lt;无早&gt;</t>
  </si>
  <si>
    <t>JEONG/YOON JEONG</t>
  </si>
  <si>
    <t>高级双床房&lt;双人入住&gt;&lt;限量促销&gt;&lt;无早&gt;</t>
  </si>
  <si>
    <t>kim/siyun</t>
  </si>
  <si>
    <t>Lee/Si Hyeong</t>
  </si>
  <si>
    <t>lee/sangeun</t>
  </si>
  <si>
    <t>LEE/YOUNGHO,LEE/HEESOOK,LEE/SUYOUN,JEONG/HYORIN</t>
  </si>
  <si>
    <t>LEE/YOUNGHO,LEE/HEESOOK,LEE/SUYOUN,JUNG/HYORIN</t>
  </si>
  <si>
    <t>Eng/DeSheng</t>
  </si>
  <si>
    <t>[芭堤雅]芭堤雅U中天酒店(U Jomtien Pattaya)(22681085)</t>
  </si>
  <si>
    <t>豪华房&lt;今日特价 &gt;&lt;双人入住&gt;&lt;双早&gt;</t>
  </si>
  <si>
    <t>Gu/Tian</t>
  </si>
  <si>
    <t>Rutnuntamongkon/Chanadda</t>
  </si>
  <si>
    <t>[曼谷]曼谷铂尔曼G酒店（原曼谷索菲特是隆酒店）(Pullman Bangkok Hotel G)(2497067)</t>
  </si>
  <si>
    <t>G豪华双床房&lt;双人入住&gt;&lt;无早&gt;</t>
  </si>
  <si>
    <t>Boonkod/Borwonwit,Boonkod/Borwonwit</t>
  </si>
  <si>
    <t>，</t>
  </si>
  <si>
    <t>A210802102849481</t>
  </si>
  <si>
    <t>CNY / HKD 当前参考汇率: 1.201958623</t>
  </si>
  <si>
    <t>总计：18181 CNY/
21852.81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</si>
  <si>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</si>
  <si>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</si>
  <si>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</si>
  <si>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</si>
  <si>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</si>
  <si>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</si>
  <si>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</si>
  <si>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</si>
  <si>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</si>
  <si>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</si>
  <si>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</si>
  <si>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</si>
  <si>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</si>
  <si>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</si>
  <si>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</si>
  <si>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</si>
  <si>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</si>
  <si>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</si>
  <si>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2193262</t>
  </si>
  <si>
    <t>新加坡客安酒店</t>
  </si>
  <si>
    <t>Ridwan Roza Azim</t>
  </si>
  <si>
    <t>2021-07-31</t>
  </si>
  <si>
    <t>2021-08-01</t>
  </si>
  <si>
    <t>退房日周结</t>
  </si>
  <si>
    <t>1063.00</t>
  </si>
  <si>
    <t>RMB</t>
  </si>
  <si>
    <t>0</t>
  </si>
  <si>
    <t>0.00</t>
  </si>
  <si>
    <t>携程国际直连(DD)</t>
  </si>
  <si>
    <t>2021-07-12 09:40:29</t>
  </si>
  <si>
    <t>否</t>
  </si>
  <si>
    <t>汇智国际旅游发展有限公司</t>
  </si>
  <si>
    <t>直采</t>
  </si>
  <si>
    <t>2021-07-16</t>
  </si>
  <si>
    <t>2199150</t>
  </si>
  <si>
    <t>济州神话世界度假酒店-蓝鼎</t>
  </si>
  <si>
    <t>lee Sanghwan</t>
  </si>
  <si>
    <t>2021-07-25</t>
  </si>
  <si>
    <t>2021-07-27</t>
  </si>
  <si>
    <t>2622.00</t>
  </si>
  <si>
    <t>-2622</t>
  </si>
  <si>
    <t>2021-07-16 18:57:32</t>
  </si>
  <si>
    <t>2199489</t>
  </si>
  <si>
    <t>AN BYUNGIN</t>
  </si>
  <si>
    <t>2021-07-29</t>
  </si>
  <si>
    <t>2021-07-17 09:40:29</t>
  </si>
  <si>
    <t>2021-07-19</t>
  </si>
  <si>
    <t>2202137</t>
  </si>
  <si>
    <t>CHOI YEONG HWAN,YU JIN SUN</t>
  </si>
  <si>
    <t>2021-07-28</t>
  </si>
  <si>
    <t>1156.00</t>
  </si>
  <si>
    <t>2021-07-19 17:00:17</t>
  </si>
  <si>
    <t>2202360</t>
  </si>
  <si>
    <t>Jeon Uyeong,Oh Yongjin</t>
  </si>
  <si>
    <t>1312.00</t>
  </si>
  <si>
    <t>2021-07-20 08:23:51</t>
  </si>
  <si>
    <t>2202459</t>
  </si>
  <si>
    <t>Cheon Yunhee</t>
  </si>
  <si>
    <t>1317.00</t>
  </si>
  <si>
    <t>2021-07-20 08:24:27</t>
  </si>
  <si>
    <t>2021-07-20</t>
  </si>
  <si>
    <t>2202832</t>
  </si>
  <si>
    <t>Woo JungEun</t>
  </si>
  <si>
    <t>2021-07-30</t>
  </si>
  <si>
    <t>1878.00</t>
  </si>
  <si>
    <t>2021-07-20 12:38:41</t>
  </si>
  <si>
    <t>2021-07-21</t>
  </si>
  <si>
    <t>2204018</t>
  </si>
  <si>
    <t>济州神话世界盛捷服务公寓</t>
  </si>
  <si>
    <t>JEONG YOON JEONG</t>
  </si>
  <si>
    <t>2021-07-24</t>
  </si>
  <si>
    <t>2021-07-26</t>
  </si>
  <si>
    <t>4316.00</t>
  </si>
  <si>
    <t>2021-07-21 11:50:01</t>
  </si>
  <si>
    <t>2204053</t>
  </si>
  <si>
    <t>kim siyun</t>
  </si>
  <si>
    <t>918.00</t>
  </si>
  <si>
    <t>2021-07-21 11:53:12</t>
  </si>
  <si>
    <t>2204329</t>
  </si>
  <si>
    <t>lee sangeun</t>
  </si>
  <si>
    <t>919.00</t>
  </si>
  <si>
    <t>2021-07-21 15:43:11</t>
  </si>
  <si>
    <t>2207668</t>
  </si>
  <si>
    <t>Eng DeSheng</t>
  </si>
  <si>
    <t>1053.00</t>
  </si>
  <si>
    <t>2021-07-24 18:47:55</t>
  </si>
  <si>
    <t>2209201</t>
  </si>
  <si>
    <t>芭堤雅U中天酒店</t>
  </si>
  <si>
    <t>Gu Tian</t>
  </si>
  <si>
    <t>688.00</t>
  </si>
  <si>
    <t>2021-07-26 16:21:51</t>
  </si>
  <si>
    <t>2209472</t>
  </si>
  <si>
    <t>Rutnuntamongkon Chanadda</t>
  </si>
  <si>
    <t>344.00</t>
  </si>
  <si>
    <t>2021-07-27 09:29:12</t>
  </si>
  <si>
    <t>2212163</t>
  </si>
  <si>
    <t>346.00</t>
  </si>
  <si>
    <t>2021-07-29 10:03:57</t>
  </si>
  <si>
    <t>2214341</t>
  </si>
  <si>
    <t>曼谷铂尔曼G酒店</t>
  </si>
  <si>
    <t>Boonkod Borwonwit,Boonkod Borwonwit</t>
  </si>
  <si>
    <t>249.00</t>
  </si>
  <si>
    <t>2021-07-31 15:43:02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</si>
</sst>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7" fillId="9" borderId="2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15772365257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44408</v>
      </c>
      <c r="G2" s="5">
        <v>44409</v>
      </c>
      <c r="H2" s="4">
        <v>1</v>
      </c>
      <c r="I2" s="4">
        <v>1</v>
      </c>
      <c r="J2" s="4">
        <v>1</v>
      </c>
      <c r="K2" s="4" t="s">
        <v>29</v>
      </c>
      <c r="L2" s="4">
        <v>1063</v>
      </c>
      <c r="M2" s="4">
        <v>1063</v>
      </c>
      <c r="N2" s="4" t="s">
        <v>30</v>
      </c>
      <c r="O2" s="4" t="s">
        <v>31</v>
      </c>
      <c r="P2" s="4" t="s">
        <v>32</v>
      </c>
      <c r="Q2" s="4">
        <v>0</v>
      </c>
      <c r="R2" s="6">
        <v>44389</v>
      </c>
      <c r="S2" s="5">
        <v>44410</v>
      </c>
      <c r="T2" s="4" t="s">
        <v>33</v>
      </c>
      <c r="U2" s="4">
        <v>1063</v>
      </c>
      <c r="V2" s="4">
        <v>0</v>
      </c>
      <c r="W2" s="4">
        <v>0</v>
      </c>
      <c r="X2" s="4">
        <v>2193262</v>
      </c>
    </row>
    <row r="3" s="4" customFormat="1" spans="1:24">
      <c r="A3" s="4">
        <v>15823533816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44402</v>
      </c>
      <c r="G3" s="5">
        <v>44403</v>
      </c>
      <c r="H3" s="4">
        <v>1</v>
      </c>
      <c r="I3" s="4">
        <v>1</v>
      </c>
      <c r="J3" s="4">
        <v>1</v>
      </c>
      <c r="K3" s="4" t="s">
        <v>29</v>
      </c>
      <c r="L3" s="4">
        <v>2264</v>
      </c>
      <c r="M3" s="4">
        <v>2264</v>
      </c>
      <c r="N3" s="4" t="s">
        <v>36</v>
      </c>
      <c r="O3" s="4" t="s">
        <v>31</v>
      </c>
      <c r="P3" s="4" t="s">
        <v>32</v>
      </c>
      <c r="Q3" s="4">
        <v>0</v>
      </c>
      <c r="R3" s="6">
        <v>44393</v>
      </c>
      <c r="S3" s="5">
        <v>44410</v>
      </c>
      <c r="T3" s="4" t="s">
        <v>33</v>
      </c>
      <c r="U3" s="4">
        <v>2264</v>
      </c>
      <c r="V3" s="4">
        <v>0</v>
      </c>
      <c r="W3" s="4">
        <v>0</v>
      </c>
      <c r="X3" s="4">
        <v>2198925</v>
      </c>
    </row>
    <row r="4" s="4" customFormat="1" spans="1:24">
      <c r="A4" s="4">
        <v>15824672260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44402</v>
      </c>
      <c r="G4" s="5">
        <v>44404</v>
      </c>
      <c r="H4" s="4">
        <v>1</v>
      </c>
      <c r="I4" s="4">
        <v>2</v>
      </c>
      <c r="J4" s="4">
        <v>2</v>
      </c>
      <c r="K4" s="4" t="s">
        <v>29</v>
      </c>
      <c r="L4" s="4">
        <v>2622</v>
      </c>
      <c r="M4" s="4">
        <v>2622</v>
      </c>
      <c r="N4" s="4" t="s">
        <v>39</v>
      </c>
      <c r="O4" s="4" t="s">
        <v>31</v>
      </c>
      <c r="P4" s="4" t="s">
        <v>32</v>
      </c>
      <c r="Q4" s="4">
        <v>0</v>
      </c>
      <c r="R4" s="6">
        <v>44393</v>
      </c>
      <c r="S4" s="5">
        <v>44410</v>
      </c>
      <c r="T4" s="4" t="s">
        <v>33</v>
      </c>
      <c r="U4" s="4">
        <v>2622</v>
      </c>
      <c r="V4" s="4">
        <v>0</v>
      </c>
      <c r="W4" s="4">
        <v>0</v>
      </c>
      <c r="X4" s="4">
        <v>2199150</v>
      </c>
    </row>
    <row r="5" s="4" customFormat="1" spans="1:24">
      <c r="A5" s="4">
        <v>15826452835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44404</v>
      </c>
      <c r="G5" s="5">
        <v>44406</v>
      </c>
      <c r="H5" s="4">
        <v>1</v>
      </c>
      <c r="I5" s="4">
        <v>2</v>
      </c>
      <c r="J5" s="4">
        <v>2</v>
      </c>
      <c r="K5" s="4" t="s">
        <v>29</v>
      </c>
      <c r="L5" s="4">
        <v>2622</v>
      </c>
      <c r="M5" s="4">
        <v>2622</v>
      </c>
      <c r="N5" s="4" t="s">
        <v>40</v>
      </c>
      <c r="O5" s="4" t="s">
        <v>31</v>
      </c>
      <c r="P5" s="4" t="s">
        <v>32</v>
      </c>
      <c r="Q5" s="4">
        <v>0</v>
      </c>
      <c r="R5" s="6">
        <v>44393</v>
      </c>
      <c r="S5" s="5">
        <v>44410</v>
      </c>
      <c r="T5" s="4" t="s">
        <v>33</v>
      </c>
      <c r="U5" s="4">
        <v>2622</v>
      </c>
      <c r="V5" s="4">
        <v>0</v>
      </c>
      <c r="W5" s="4">
        <v>0</v>
      </c>
      <c r="X5" s="4">
        <v>2199489</v>
      </c>
    </row>
    <row r="6" s="4" customFormat="1" spans="1:24">
      <c r="A6" s="4">
        <v>15823533816</v>
      </c>
      <c r="B6" s="4" t="s">
        <v>25</v>
      </c>
      <c r="C6" s="4" t="s">
        <v>41</v>
      </c>
      <c r="D6" s="4" t="s">
        <v>34</v>
      </c>
      <c r="E6" s="4" t="s">
        <v>35</v>
      </c>
      <c r="F6" s="5">
        <v>44402</v>
      </c>
      <c r="G6" s="5">
        <v>44403</v>
      </c>
      <c r="H6" s="4">
        <v>1</v>
      </c>
      <c r="I6" s="4">
        <v>1</v>
      </c>
      <c r="J6" s="4">
        <v>1</v>
      </c>
      <c r="K6" s="4" t="s">
        <v>29</v>
      </c>
      <c r="L6" s="4">
        <v>-2264</v>
      </c>
      <c r="M6" s="4">
        <v>-2264</v>
      </c>
      <c r="N6" s="4" t="s">
        <v>36</v>
      </c>
      <c r="O6" s="4" t="s">
        <v>31</v>
      </c>
      <c r="P6" s="4" t="s">
        <v>32</v>
      </c>
      <c r="Q6" s="4">
        <v>0</v>
      </c>
      <c r="R6" s="6">
        <v>44393</v>
      </c>
      <c r="S6" s="5">
        <v>44410</v>
      </c>
      <c r="T6" s="4" t="s">
        <v>33</v>
      </c>
      <c r="U6" s="4">
        <v>-2264</v>
      </c>
      <c r="V6" s="4">
        <v>0</v>
      </c>
      <c r="W6" s="4">
        <v>0</v>
      </c>
      <c r="X6" s="4">
        <v>2198925</v>
      </c>
    </row>
    <row r="7" s="4" customFormat="1" spans="1:24">
      <c r="A7" s="4">
        <v>15855763386</v>
      </c>
      <c r="B7" s="4" t="s">
        <v>25</v>
      </c>
      <c r="C7" s="4" t="s">
        <v>26</v>
      </c>
      <c r="D7" s="4" t="s">
        <v>37</v>
      </c>
      <c r="E7" s="4" t="s">
        <v>42</v>
      </c>
      <c r="F7" s="5">
        <v>44405</v>
      </c>
      <c r="G7" s="5">
        <v>44406</v>
      </c>
      <c r="H7" s="4">
        <v>1</v>
      </c>
      <c r="I7" s="4">
        <v>1</v>
      </c>
      <c r="J7" s="4">
        <v>1</v>
      </c>
      <c r="K7" s="4" t="s">
        <v>29</v>
      </c>
      <c r="L7" s="4">
        <v>1156</v>
      </c>
      <c r="M7" s="4">
        <v>1156</v>
      </c>
      <c r="N7" s="4" t="s">
        <v>43</v>
      </c>
      <c r="O7" s="4" t="s">
        <v>31</v>
      </c>
      <c r="P7" s="4" t="s">
        <v>32</v>
      </c>
      <c r="Q7" s="4">
        <v>0</v>
      </c>
      <c r="R7" s="6">
        <v>44396</v>
      </c>
      <c r="S7" s="5">
        <v>44410</v>
      </c>
      <c r="T7" s="4" t="s">
        <v>33</v>
      </c>
      <c r="U7" s="4">
        <v>1156</v>
      </c>
      <c r="V7" s="4">
        <v>0</v>
      </c>
      <c r="W7" s="4">
        <v>0</v>
      </c>
      <c r="X7" s="4">
        <v>2202137</v>
      </c>
    </row>
    <row r="8" s="4" customFormat="1" spans="1:24">
      <c r="A8" s="4">
        <v>15857509781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44405</v>
      </c>
      <c r="G8" s="5">
        <v>44406</v>
      </c>
      <c r="H8" s="4">
        <v>1</v>
      </c>
      <c r="I8" s="4">
        <v>1</v>
      </c>
      <c r="J8" s="4">
        <v>1</v>
      </c>
      <c r="K8" s="4" t="s">
        <v>29</v>
      </c>
      <c r="L8" s="4">
        <v>1312</v>
      </c>
      <c r="M8" s="4">
        <v>1312</v>
      </c>
      <c r="N8" s="4" t="s">
        <v>44</v>
      </c>
      <c r="O8" s="4" t="s">
        <v>31</v>
      </c>
      <c r="P8" s="4" t="s">
        <v>32</v>
      </c>
      <c r="Q8" s="4">
        <v>0</v>
      </c>
      <c r="R8" s="6">
        <v>44396</v>
      </c>
      <c r="S8" s="5">
        <v>44410</v>
      </c>
      <c r="T8" s="4" t="s">
        <v>33</v>
      </c>
      <c r="U8" s="4">
        <v>1312</v>
      </c>
      <c r="V8" s="4">
        <v>0</v>
      </c>
      <c r="W8" s="4">
        <v>0</v>
      </c>
      <c r="X8" s="4">
        <v>2202360</v>
      </c>
    </row>
    <row r="9" s="4" customFormat="1" spans="1:24">
      <c r="A9" s="4">
        <v>15858042101</v>
      </c>
      <c r="B9" s="4" t="s">
        <v>25</v>
      </c>
      <c r="C9" s="4" t="s">
        <v>26</v>
      </c>
      <c r="D9" s="4" t="s">
        <v>37</v>
      </c>
      <c r="E9" s="4" t="s">
        <v>45</v>
      </c>
      <c r="F9" s="5">
        <v>44405</v>
      </c>
      <c r="G9" s="5">
        <v>44406</v>
      </c>
      <c r="H9" s="4">
        <v>1</v>
      </c>
      <c r="I9" s="4">
        <v>1</v>
      </c>
      <c r="J9" s="4">
        <v>1</v>
      </c>
      <c r="K9" s="4" t="s">
        <v>29</v>
      </c>
      <c r="L9" s="4">
        <v>1317</v>
      </c>
      <c r="M9" s="4">
        <v>1317</v>
      </c>
      <c r="N9" s="4" t="s">
        <v>46</v>
      </c>
      <c r="O9" s="4" t="s">
        <v>31</v>
      </c>
      <c r="P9" s="4" t="s">
        <v>32</v>
      </c>
      <c r="Q9" s="4">
        <v>0</v>
      </c>
      <c r="R9" s="6">
        <v>44396</v>
      </c>
      <c r="S9" s="5">
        <v>44410</v>
      </c>
      <c r="T9" s="4" t="s">
        <v>33</v>
      </c>
      <c r="U9" s="4">
        <v>1317</v>
      </c>
      <c r="V9" s="4">
        <v>0</v>
      </c>
      <c r="W9" s="4">
        <v>0</v>
      </c>
      <c r="X9" s="4">
        <v>2202459</v>
      </c>
    </row>
    <row r="10" s="4" customFormat="1" spans="1:24">
      <c r="A10" s="4">
        <v>15864033924</v>
      </c>
      <c r="B10" s="4" t="s">
        <v>25</v>
      </c>
      <c r="C10" s="4" t="s">
        <v>26</v>
      </c>
      <c r="D10" s="4" t="s">
        <v>37</v>
      </c>
      <c r="E10" s="4" t="s">
        <v>47</v>
      </c>
      <c r="F10" s="5">
        <v>44405</v>
      </c>
      <c r="G10" s="5">
        <v>44407</v>
      </c>
      <c r="H10" s="4">
        <v>1</v>
      </c>
      <c r="I10" s="4">
        <v>2</v>
      </c>
      <c r="J10" s="4">
        <v>2</v>
      </c>
      <c r="K10" s="4" t="s">
        <v>29</v>
      </c>
      <c r="L10" s="4">
        <v>1878</v>
      </c>
      <c r="M10" s="4">
        <v>1878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44397</v>
      </c>
      <c r="S10" s="5">
        <v>44410</v>
      </c>
      <c r="T10" s="4" t="s">
        <v>33</v>
      </c>
      <c r="U10" s="4">
        <v>1878</v>
      </c>
      <c r="V10" s="4">
        <v>0</v>
      </c>
      <c r="W10" s="4">
        <v>0</v>
      </c>
      <c r="X10" s="4">
        <v>2202832</v>
      </c>
    </row>
    <row r="11" s="4" customFormat="1" spans="1:24">
      <c r="A11" s="4">
        <v>15876114879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44401</v>
      </c>
      <c r="G11" s="5">
        <v>44403</v>
      </c>
      <c r="H11" s="4">
        <v>1</v>
      </c>
      <c r="I11" s="4">
        <v>2</v>
      </c>
      <c r="J11" s="4">
        <v>2</v>
      </c>
      <c r="K11" s="4" t="s">
        <v>29</v>
      </c>
      <c r="L11" s="4">
        <v>4316</v>
      </c>
      <c r="M11" s="4">
        <v>4316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44398</v>
      </c>
      <c r="S11" s="5">
        <v>44410</v>
      </c>
      <c r="T11" s="4" t="s">
        <v>33</v>
      </c>
      <c r="U11" s="4">
        <v>4316</v>
      </c>
      <c r="V11" s="4">
        <v>0</v>
      </c>
      <c r="W11" s="4">
        <v>0</v>
      </c>
      <c r="X11" s="4">
        <v>2204018</v>
      </c>
    </row>
    <row r="12" s="4" customFormat="1" spans="1:24">
      <c r="A12" s="4">
        <v>15876478137</v>
      </c>
      <c r="B12" s="4" t="s">
        <v>25</v>
      </c>
      <c r="C12" s="4" t="s">
        <v>26</v>
      </c>
      <c r="D12" s="4" t="s">
        <v>37</v>
      </c>
      <c r="E12" s="4" t="s">
        <v>52</v>
      </c>
      <c r="F12" s="5">
        <v>44408</v>
      </c>
      <c r="G12" s="5">
        <v>44409</v>
      </c>
      <c r="H12" s="4">
        <v>1</v>
      </c>
      <c r="I12" s="4">
        <v>1</v>
      </c>
      <c r="J12" s="4">
        <v>1</v>
      </c>
      <c r="K12" s="4" t="s">
        <v>29</v>
      </c>
      <c r="L12" s="4">
        <v>918</v>
      </c>
      <c r="M12" s="4">
        <v>918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44398</v>
      </c>
      <c r="S12" s="5">
        <v>44410</v>
      </c>
      <c r="T12" s="4" t="s">
        <v>33</v>
      </c>
      <c r="U12" s="4">
        <v>918</v>
      </c>
      <c r="V12" s="4">
        <v>0</v>
      </c>
      <c r="W12" s="4">
        <v>0</v>
      </c>
      <c r="X12" s="4">
        <v>2204053</v>
      </c>
    </row>
    <row r="13" s="4" customFormat="1" spans="1:24">
      <c r="A13" s="4">
        <v>15883781761</v>
      </c>
      <c r="B13" s="4" t="s">
        <v>25</v>
      </c>
      <c r="C13" s="4" t="s">
        <v>26</v>
      </c>
      <c r="D13" s="4" t="s">
        <v>37</v>
      </c>
      <c r="E13" s="4" t="s">
        <v>52</v>
      </c>
      <c r="F13" s="5">
        <v>44405</v>
      </c>
      <c r="G13" s="5">
        <v>44406</v>
      </c>
      <c r="H13" s="4">
        <v>2</v>
      </c>
      <c r="I13" s="4">
        <v>1</v>
      </c>
      <c r="J13" s="4">
        <v>2</v>
      </c>
      <c r="K13" s="4" t="s">
        <v>29</v>
      </c>
      <c r="L13" s="4">
        <v>1860</v>
      </c>
      <c r="M13" s="4">
        <v>1860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44398</v>
      </c>
      <c r="S13" s="5">
        <v>44410</v>
      </c>
      <c r="T13" s="4" t="s">
        <v>33</v>
      </c>
      <c r="U13" s="4">
        <v>1860</v>
      </c>
      <c r="V13" s="4">
        <v>0</v>
      </c>
      <c r="W13" s="4">
        <v>0</v>
      </c>
      <c r="X13" s="4">
        <v>2204239</v>
      </c>
    </row>
    <row r="14" s="4" customFormat="1" spans="1:24">
      <c r="A14" s="4">
        <v>15884869254</v>
      </c>
      <c r="B14" s="4" t="s">
        <v>25</v>
      </c>
      <c r="C14" s="4" t="s">
        <v>26</v>
      </c>
      <c r="D14" s="4" t="s">
        <v>37</v>
      </c>
      <c r="E14" s="4" t="s">
        <v>52</v>
      </c>
      <c r="F14" s="5">
        <v>44407</v>
      </c>
      <c r="G14" s="5">
        <v>44408</v>
      </c>
      <c r="H14" s="4">
        <v>1</v>
      </c>
      <c r="I14" s="4">
        <v>1</v>
      </c>
      <c r="J14" s="4">
        <v>1</v>
      </c>
      <c r="K14" s="4" t="s">
        <v>29</v>
      </c>
      <c r="L14" s="4">
        <v>919</v>
      </c>
      <c r="M14" s="4">
        <v>919</v>
      </c>
      <c r="N14" s="4" t="s">
        <v>55</v>
      </c>
      <c r="O14" s="4" t="s">
        <v>31</v>
      </c>
      <c r="P14" s="4" t="s">
        <v>32</v>
      </c>
      <c r="Q14" s="4">
        <v>0</v>
      </c>
      <c r="R14" s="6">
        <v>44398</v>
      </c>
      <c r="S14" s="5">
        <v>44410</v>
      </c>
      <c r="T14" s="4" t="s">
        <v>33</v>
      </c>
      <c r="U14" s="4">
        <v>919</v>
      </c>
      <c r="V14" s="4">
        <v>0</v>
      </c>
      <c r="W14" s="4">
        <v>0</v>
      </c>
      <c r="X14" s="4">
        <v>2204329</v>
      </c>
    </row>
    <row r="15" s="4" customFormat="1" spans="1:24">
      <c r="A15" s="4">
        <v>15884930632</v>
      </c>
      <c r="B15" s="4" t="s">
        <v>25</v>
      </c>
      <c r="C15" s="4" t="s">
        <v>26</v>
      </c>
      <c r="D15" s="4" t="s">
        <v>37</v>
      </c>
      <c r="E15" s="4" t="s">
        <v>52</v>
      </c>
      <c r="F15" s="5">
        <v>44407</v>
      </c>
      <c r="G15" s="5">
        <v>44409</v>
      </c>
      <c r="H15" s="4">
        <v>2</v>
      </c>
      <c r="I15" s="4">
        <v>2</v>
      </c>
      <c r="J15" s="4">
        <v>4</v>
      </c>
      <c r="K15" s="4" t="s">
        <v>29</v>
      </c>
      <c r="L15" s="4">
        <v>3674</v>
      </c>
      <c r="M15" s="4">
        <v>3674</v>
      </c>
      <c r="N15" s="4" t="s">
        <v>56</v>
      </c>
      <c r="O15" s="4" t="s">
        <v>31</v>
      </c>
      <c r="P15" s="4" t="s">
        <v>32</v>
      </c>
      <c r="Q15" s="4">
        <v>0</v>
      </c>
      <c r="R15" s="6">
        <v>44398</v>
      </c>
      <c r="S15" s="5">
        <v>44410</v>
      </c>
      <c r="T15" s="4" t="s">
        <v>33</v>
      </c>
      <c r="U15" s="4">
        <v>3674</v>
      </c>
      <c r="V15" s="4">
        <v>0</v>
      </c>
      <c r="W15" s="4">
        <v>0</v>
      </c>
      <c r="X15" s="4">
        <v>2204337</v>
      </c>
    </row>
    <row r="16" s="4" customFormat="1" spans="1:24">
      <c r="A16" s="4">
        <v>15884930632</v>
      </c>
      <c r="B16" s="4" t="s">
        <v>25</v>
      </c>
      <c r="C16" s="4" t="s">
        <v>41</v>
      </c>
      <c r="D16" s="4" t="s">
        <v>37</v>
      </c>
      <c r="E16" s="4" t="s">
        <v>52</v>
      </c>
      <c r="F16" s="5">
        <v>44407</v>
      </c>
      <c r="G16" s="5">
        <v>44409</v>
      </c>
      <c r="H16" s="4">
        <v>2</v>
      </c>
      <c r="I16" s="4">
        <v>2</v>
      </c>
      <c r="J16" s="4">
        <v>4</v>
      </c>
      <c r="K16" s="4" t="s">
        <v>29</v>
      </c>
      <c r="L16" s="4">
        <v>-3674</v>
      </c>
      <c r="M16" s="4">
        <v>-3674</v>
      </c>
      <c r="N16" s="4" t="s">
        <v>56</v>
      </c>
      <c r="O16" s="4" t="s">
        <v>31</v>
      </c>
      <c r="P16" s="4" t="s">
        <v>32</v>
      </c>
      <c r="Q16" s="4">
        <v>0</v>
      </c>
      <c r="R16" s="6">
        <v>44398</v>
      </c>
      <c r="S16" s="5">
        <v>44410</v>
      </c>
      <c r="T16" s="4" t="s">
        <v>33</v>
      </c>
      <c r="U16" s="4">
        <v>-3674</v>
      </c>
      <c r="V16" s="4">
        <v>0</v>
      </c>
      <c r="W16" s="4">
        <v>0</v>
      </c>
      <c r="X16" s="4">
        <v>2204337</v>
      </c>
    </row>
    <row r="17" s="4" customFormat="1" spans="1:24">
      <c r="A17" s="4">
        <v>15885031772</v>
      </c>
      <c r="B17" s="4" t="s">
        <v>25</v>
      </c>
      <c r="C17" s="4" t="s">
        <v>26</v>
      </c>
      <c r="D17" s="4" t="s">
        <v>37</v>
      </c>
      <c r="E17" s="4" t="s">
        <v>52</v>
      </c>
      <c r="F17" s="5">
        <v>44407</v>
      </c>
      <c r="G17" s="5">
        <v>44409</v>
      </c>
      <c r="H17" s="4">
        <v>2</v>
      </c>
      <c r="I17" s="4">
        <v>2</v>
      </c>
      <c r="J17" s="4">
        <v>4</v>
      </c>
      <c r="K17" s="4" t="s">
        <v>29</v>
      </c>
      <c r="L17" s="4">
        <v>3674</v>
      </c>
      <c r="M17" s="4">
        <v>3674</v>
      </c>
      <c r="N17" s="4" t="s">
        <v>57</v>
      </c>
      <c r="O17" s="4" t="s">
        <v>31</v>
      </c>
      <c r="P17" s="4" t="s">
        <v>32</v>
      </c>
      <c r="Q17" s="4">
        <v>0</v>
      </c>
      <c r="R17" s="6">
        <v>44398</v>
      </c>
      <c r="S17" s="5">
        <v>44410</v>
      </c>
      <c r="T17" s="4" t="s">
        <v>33</v>
      </c>
      <c r="U17" s="4">
        <v>3674</v>
      </c>
      <c r="V17" s="4">
        <v>0</v>
      </c>
      <c r="W17" s="4">
        <v>0</v>
      </c>
      <c r="X17" s="4">
        <v>2204345</v>
      </c>
    </row>
    <row r="18" s="4" customFormat="1" spans="1:24">
      <c r="A18" s="4">
        <v>15885031772</v>
      </c>
      <c r="B18" s="4" t="s">
        <v>25</v>
      </c>
      <c r="C18" s="4" t="s">
        <v>41</v>
      </c>
      <c r="D18" s="4" t="s">
        <v>37</v>
      </c>
      <c r="E18" s="4" t="s">
        <v>52</v>
      </c>
      <c r="F18" s="5">
        <v>44407</v>
      </c>
      <c r="G18" s="5">
        <v>44409</v>
      </c>
      <c r="H18" s="4">
        <v>2</v>
      </c>
      <c r="I18" s="4">
        <v>2</v>
      </c>
      <c r="J18" s="4">
        <v>4</v>
      </c>
      <c r="K18" s="4" t="s">
        <v>29</v>
      </c>
      <c r="L18" s="4">
        <v>-3674</v>
      </c>
      <c r="M18" s="4">
        <v>-3674</v>
      </c>
      <c r="N18" s="4" t="s">
        <v>57</v>
      </c>
      <c r="O18" s="4" t="s">
        <v>31</v>
      </c>
      <c r="P18" s="4" t="s">
        <v>32</v>
      </c>
      <c r="Q18" s="4">
        <v>0</v>
      </c>
      <c r="R18" s="6">
        <v>44398</v>
      </c>
      <c r="S18" s="5">
        <v>44410</v>
      </c>
      <c r="T18" s="4" t="s">
        <v>33</v>
      </c>
      <c r="U18" s="4">
        <v>-3674</v>
      </c>
      <c r="V18" s="4">
        <v>0</v>
      </c>
      <c r="W18" s="4">
        <v>0</v>
      </c>
      <c r="X18" s="4">
        <v>2204345</v>
      </c>
    </row>
    <row r="19" s="4" customFormat="1" spans="1:24">
      <c r="A19" s="4">
        <v>15883781761</v>
      </c>
      <c r="B19" s="4" t="s">
        <v>25</v>
      </c>
      <c r="C19" s="4" t="s">
        <v>41</v>
      </c>
      <c r="D19" s="4" t="s">
        <v>37</v>
      </c>
      <c r="E19" s="4" t="s">
        <v>52</v>
      </c>
      <c r="F19" s="5">
        <v>44405</v>
      </c>
      <c r="G19" s="5">
        <v>44406</v>
      </c>
      <c r="H19" s="4">
        <v>2</v>
      </c>
      <c r="I19" s="4">
        <v>1</v>
      </c>
      <c r="J19" s="4">
        <v>2</v>
      </c>
      <c r="K19" s="4" t="s">
        <v>29</v>
      </c>
      <c r="L19" s="4">
        <v>-1860</v>
      </c>
      <c r="M19" s="4">
        <v>-1860</v>
      </c>
      <c r="N19" s="4" t="s">
        <v>54</v>
      </c>
      <c r="O19" s="4" t="s">
        <v>31</v>
      </c>
      <c r="P19" s="4" t="s">
        <v>32</v>
      </c>
      <c r="Q19" s="4">
        <v>0</v>
      </c>
      <c r="R19" s="6">
        <v>44398</v>
      </c>
      <c r="S19" s="5">
        <v>44410</v>
      </c>
      <c r="T19" s="4" t="s">
        <v>33</v>
      </c>
      <c r="U19" s="4">
        <v>-1860</v>
      </c>
      <c r="V19" s="4">
        <v>0</v>
      </c>
      <c r="W19" s="4">
        <v>0</v>
      </c>
      <c r="X19" s="4">
        <v>2204239</v>
      </c>
    </row>
    <row r="20" s="4" customFormat="1" spans="1:24">
      <c r="A20" s="4">
        <v>15824672260</v>
      </c>
      <c r="B20" s="4" t="s">
        <v>25</v>
      </c>
      <c r="C20" s="4" t="s">
        <v>41</v>
      </c>
      <c r="D20" s="4" t="s">
        <v>37</v>
      </c>
      <c r="E20" s="4" t="s">
        <v>38</v>
      </c>
      <c r="F20" s="5">
        <v>44402</v>
      </c>
      <c r="G20" s="5">
        <v>44404</v>
      </c>
      <c r="H20" s="4">
        <v>1</v>
      </c>
      <c r="I20" s="4">
        <v>2</v>
      </c>
      <c r="J20" s="4">
        <v>2</v>
      </c>
      <c r="K20" s="4" t="s">
        <v>29</v>
      </c>
      <c r="L20" s="4">
        <v>-2622</v>
      </c>
      <c r="M20" s="4">
        <v>-2622</v>
      </c>
      <c r="N20" s="4" t="s">
        <v>39</v>
      </c>
      <c r="O20" s="4" t="s">
        <v>31</v>
      </c>
      <c r="P20" s="4" t="s">
        <v>32</v>
      </c>
      <c r="Q20" s="4">
        <v>0</v>
      </c>
      <c r="R20" s="6">
        <v>44393</v>
      </c>
      <c r="S20" s="5">
        <v>44410</v>
      </c>
      <c r="T20" s="4" t="s">
        <v>33</v>
      </c>
      <c r="U20" s="4">
        <v>-2622</v>
      </c>
      <c r="V20" s="4">
        <v>0</v>
      </c>
      <c r="W20" s="4">
        <v>0</v>
      </c>
      <c r="X20" s="4">
        <v>2199150</v>
      </c>
    </row>
    <row r="21" s="4" customFormat="1" spans="1:24">
      <c r="A21" s="4">
        <v>15920008374</v>
      </c>
      <c r="B21" s="4" t="s">
        <v>25</v>
      </c>
      <c r="C21" s="4" t="s">
        <v>26</v>
      </c>
      <c r="D21" s="4" t="s">
        <v>27</v>
      </c>
      <c r="E21" s="4" t="s">
        <v>28</v>
      </c>
      <c r="F21" s="5">
        <v>44408</v>
      </c>
      <c r="G21" s="5">
        <v>44409</v>
      </c>
      <c r="H21" s="4">
        <v>1</v>
      </c>
      <c r="I21" s="4">
        <v>1</v>
      </c>
      <c r="J21" s="4">
        <v>1</v>
      </c>
      <c r="K21" s="4" t="s">
        <v>29</v>
      </c>
      <c r="L21" s="4">
        <v>1053</v>
      </c>
      <c r="M21" s="4">
        <v>1053</v>
      </c>
      <c r="N21" s="4" t="s">
        <v>58</v>
      </c>
      <c r="O21" s="4" t="s">
        <v>31</v>
      </c>
      <c r="P21" s="4" t="s">
        <v>32</v>
      </c>
      <c r="Q21" s="4">
        <v>0</v>
      </c>
      <c r="R21" s="6">
        <v>44401</v>
      </c>
      <c r="S21" s="5">
        <v>44410</v>
      </c>
      <c r="T21" s="4" t="s">
        <v>33</v>
      </c>
      <c r="U21" s="4">
        <v>1053</v>
      </c>
      <c r="V21" s="4">
        <v>0</v>
      </c>
      <c r="W21" s="4">
        <v>0</v>
      </c>
      <c r="X21" s="4">
        <v>2207668</v>
      </c>
    </row>
    <row r="22" s="4" customFormat="1" spans="1:24">
      <c r="A22" s="4">
        <v>15938329606</v>
      </c>
      <c r="B22" s="4" t="s">
        <v>25</v>
      </c>
      <c r="C22" s="4" t="s">
        <v>26</v>
      </c>
      <c r="D22" s="4" t="s">
        <v>59</v>
      </c>
      <c r="E22" s="4" t="s">
        <v>60</v>
      </c>
      <c r="F22" s="5">
        <v>44404</v>
      </c>
      <c r="G22" s="5">
        <v>44406</v>
      </c>
      <c r="H22" s="4">
        <v>1</v>
      </c>
      <c r="I22" s="4">
        <v>2</v>
      </c>
      <c r="J22" s="4">
        <v>2</v>
      </c>
      <c r="K22" s="4" t="s">
        <v>29</v>
      </c>
      <c r="L22" s="4">
        <v>688</v>
      </c>
      <c r="M22" s="4">
        <v>688</v>
      </c>
      <c r="N22" s="4" t="s">
        <v>61</v>
      </c>
      <c r="O22" s="4" t="s">
        <v>31</v>
      </c>
      <c r="P22" s="4" t="s">
        <v>32</v>
      </c>
      <c r="Q22" s="4">
        <v>0</v>
      </c>
      <c r="R22" s="6">
        <v>44403</v>
      </c>
      <c r="S22" s="5">
        <v>44410</v>
      </c>
      <c r="T22" s="4" t="s">
        <v>33</v>
      </c>
      <c r="U22" s="4">
        <v>688</v>
      </c>
      <c r="V22" s="4">
        <v>0</v>
      </c>
      <c r="W22" s="4">
        <v>0</v>
      </c>
      <c r="X22" s="4">
        <v>2209201</v>
      </c>
    </row>
    <row r="23" s="4" customFormat="1" spans="1:24">
      <c r="A23" s="4">
        <v>15940390765</v>
      </c>
      <c r="B23" s="4" t="s">
        <v>25</v>
      </c>
      <c r="C23" s="4" t="s">
        <v>26</v>
      </c>
      <c r="D23" s="4" t="s">
        <v>59</v>
      </c>
      <c r="E23" s="4" t="s">
        <v>60</v>
      </c>
      <c r="F23" s="5">
        <v>44404</v>
      </c>
      <c r="G23" s="5">
        <v>44405</v>
      </c>
      <c r="H23" s="4">
        <v>1</v>
      </c>
      <c r="I23" s="4">
        <v>1</v>
      </c>
      <c r="J23" s="4">
        <v>1</v>
      </c>
      <c r="K23" s="4" t="s">
        <v>29</v>
      </c>
      <c r="L23" s="4">
        <v>344</v>
      </c>
      <c r="M23" s="4">
        <v>344</v>
      </c>
      <c r="N23" s="4" t="s">
        <v>62</v>
      </c>
      <c r="O23" s="4" t="s">
        <v>31</v>
      </c>
      <c r="P23" s="4" t="s">
        <v>32</v>
      </c>
      <c r="Q23" s="4">
        <v>0</v>
      </c>
      <c r="R23" s="6">
        <v>44403</v>
      </c>
      <c r="S23" s="5">
        <v>44410</v>
      </c>
      <c r="T23" s="4" t="s">
        <v>33</v>
      </c>
      <c r="U23" s="4">
        <v>344</v>
      </c>
      <c r="V23" s="4">
        <v>0</v>
      </c>
      <c r="W23" s="4">
        <v>0</v>
      </c>
      <c r="X23" s="4">
        <v>2209472</v>
      </c>
    </row>
    <row r="24" s="4" customFormat="1" spans="1:24">
      <c r="A24" s="4">
        <v>15964987533</v>
      </c>
      <c r="B24" s="4" t="s">
        <v>25</v>
      </c>
      <c r="C24" s="4" t="s">
        <v>26</v>
      </c>
      <c r="D24" s="4" t="s">
        <v>59</v>
      </c>
      <c r="E24" s="4" t="s">
        <v>60</v>
      </c>
      <c r="F24" s="5">
        <v>44406</v>
      </c>
      <c r="G24" s="5">
        <v>44407</v>
      </c>
      <c r="H24" s="4">
        <v>1</v>
      </c>
      <c r="I24" s="4">
        <v>1</v>
      </c>
      <c r="J24" s="4">
        <v>1</v>
      </c>
      <c r="K24" s="4" t="s">
        <v>29</v>
      </c>
      <c r="L24" s="4">
        <v>346</v>
      </c>
      <c r="M24" s="4">
        <v>346</v>
      </c>
      <c r="N24" s="4" t="s">
        <v>61</v>
      </c>
      <c r="O24" s="4" t="s">
        <v>31</v>
      </c>
      <c r="P24" s="4" t="s">
        <v>32</v>
      </c>
      <c r="Q24" s="4">
        <v>0</v>
      </c>
      <c r="R24" s="6">
        <v>44405</v>
      </c>
      <c r="S24" s="5">
        <v>44410</v>
      </c>
      <c r="T24" s="4" t="s">
        <v>33</v>
      </c>
      <c r="U24" s="4">
        <v>346</v>
      </c>
      <c r="V24" s="4">
        <v>0</v>
      </c>
      <c r="W24" s="4">
        <v>0</v>
      </c>
      <c r="X24" s="4">
        <v>2212163</v>
      </c>
    </row>
    <row r="25" s="4" customFormat="1" spans="1:24">
      <c r="A25" s="4">
        <v>15985422276</v>
      </c>
      <c r="B25" s="4" t="s">
        <v>25</v>
      </c>
      <c r="C25" s="4" t="s">
        <v>26</v>
      </c>
      <c r="D25" s="4" t="s">
        <v>63</v>
      </c>
      <c r="E25" s="4" t="s">
        <v>64</v>
      </c>
      <c r="F25" s="5">
        <v>44408</v>
      </c>
      <c r="G25" s="5">
        <v>44409</v>
      </c>
      <c r="H25" s="4">
        <v>1</v>
      </c>
      <c r="I25" s="4">
        <v>1</v>
      </c>
      <c r="J25" s="4">
        <v>1</v>
      </c>
      <c r="K25" s="4" t="s">
        <v>29</v>
      </c>
      <c r="L25" s="4">
        <v>249</v>
      </c>
      <c r="M25" s="4">
        <v>249</v>
      </c>
      <c r="N25" s="4" t="s">
        <v>65</v>
      </c>
      <c r="O25" s="4" t="s">
        <v>31</v>
      </c>
      <c r="P25" s="4" t="s">
        <v>32</v>
      </c>
      <c r="Q25" s="4">
        <v>0</v>
      </c>
      <c r="R25" s="6">
        <v>44408</v>
      </c>
      <c r="S25" s="5">
        <v>44410</v>
      </c>
      <c r="T25" s="4" t="s">
        <v>33</v>
      </c>
      <c r="U25" s="4">
        <v>249</v>
      </c>
      <c r="V25" s="4">
        <v>0</v>
      </c>
      <c r="W25" s="4">
        <v>0</v>
      </c>
      <c r="X25" s="4">
        <v>2214341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4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4">
        <v>15772365257</v>
      </c>
      <c r="B2" s="5">
        <v>44408</v>
      </c>
      <c r="C2" s="5">
        <v>44409</v>
      </c>
      <c r="D2" s="4">
        <v>1063</v>
      </c>
      <c r="E2" s="4" t="str">
        <f>VLOOKUP(A2,HOP!A:L,12,0)</f>
        <v>1063.00</v>
      </c>
      <c r="F2" s="4" t="str">
        <f>VLOOKUP(A2,HOP!A:C,3,0)</f>
        <v>2193262</v>
      </c>
      <c r="G2" s="4">
        <f>D2-E2</f>
        <v>0</v>
      </c>
      <c r="H2" s="4" t="str">
        <f>$H$1&amp;F2</f>
        <v>，2193262</v>
      </c>
      <c r="I2" s="4" t="str">
        <f>VLOOKUP(A2,HOP!A:T,20,0)</f>
        <v>直采</v>
      </c>
    </row>
    <row r="3" s="4" customFormat="1" hidden="1" spans="1:9">
      <c r="A3" s="4">
        <v>15823533816</v>
      </c>
      <c r="B3" s="5">
        <v>44402</v>
      </c>
      <c r="C3" s="5">
        <v>44403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15824672260</v>
      </c>
      <c r="B4" s="5">
        <v>44402</v>
      </c>
      <c r="C4" s="5">
        <v>44404</v>
      </c>
      <c r="D4" s="4">
        <v>0</v>
      </c>
      <c r="E4" s="4" t="str">
        <f>VLOOKUP(A4,HOP!A:L,12,0)</f>
        <v>0.00</v>
      </c>
      <c r="F4" s="4" t="str">
        <f>VLOOKUP(A4,HOP!A:C,3,0)</f>
        <v>2199150</v>
      </c>
      <c r="G4" s="4">
        <f>D4-E4</f>
        <v>0</v>
      </c>
      <c r="H4" s="4" t="str">
        <f>$H$1&amp;F4</f>
        <v>，2199150</v>
      </c>
      <c r="I4" s="4" t="str">
        <f>VLOOKUP(A4,HOP!A:T,20,0)</f>
        <v>直采</v>
      </c>
    </row>
    <row r="5" s="4" customFormat="1" spans="1:9">
      <c r="A5" s="4">
        <v>15826452835</v>
      </c>
      <c r="B5" s="5">
        <v>44404</v>
      </c>
      <c r="C5" s="5">
        <v>44406</v>
      </c>
      <c r="D5" s="4">
        <v>2622</v>
      </c>
      <c r="E5" s="4" t="str">
        <f>VLOOKUP(A5,HOP!A:L,12,0)</f>
        <v>2622.00</v>
      </c>
      <c r="F5" s="4" t="str">
        <f>VLOOKUP(A5,HOP!A:C,3,0)</f>
        <v>2199489</v>
      </c>
      <c r="G5" s="4">
        <f>D5-E5</f>
        <v>0</v>
      </c>
      <c r="H5" s="4" t="str">
        <f>$H$1&amp;F5</f>
        <v>，2199489</v>
      </c>
      <c r="I5" s="4" t="str">
        <f>VLOOKUP(A5,HOP!A:T,20,0)</f>
        <v>直采</v>
      </c>
    </row>
    <row r="6" s="4" customFormat="1" spans="1:9">
      <c r="A6" s="4">
        <v>15855763386</v>
      </c>
      <c r="B6" s="5">
        <v>44405</v>
      </c>
      <c r="C6" s="5">
        <v>44406</v>
      </c>
      <c r="D6" s="4">
        <v>1156</v>
      </c>
      <c r="E6" s="4" t="str">
        <f>VLOOKUP(A6,HOP!A:L,12,0)</f>
        <v>1156.00</v>
      </c>
      <c r="F6" s="4" t="str">
        <f>VLOOKUP(A6,HOP!A:C,3,0)</f>
        <v>2202137</v>
      </c>
      <c r="G6" s="4">
        <f t="shared" ref="G6:G24" si="0">D6-E6</f>
        <v>0</v>
      </c>
      <c r="H6" s="4" t="str">
        <f t="shared" ref="H6:H24" si="1">$H$1&amp;F6</f>
        <v>，2202137</v>
      </c>
      <c r="I6" s="4" t="str">
        <f>VLOOKUP(A6,HOP!A:T,20,0)</f>
        <v>直采</v>
      </c>
    </row>
    <row r="7" s="4" customFormat="1" spans="1:9">
      <c r="A7" s="4">
        <v>15857509781</v>
      </c>
      <c r="B7" s="5">
        <v>44405</v>
      </c>
      <c r="C7" s="5">
        <v>44406</v>
      </c>
      <c r="D7" s="4">
        <v>1312</v>
      </c>
      <c r="E7" s="4" t="str">
        <f>VLOOKUP(A7,HOP!A:L,12,0)</f>
        <v>1312.00</v>
      </c>
      <c r="F7" s="4" t="str">
        <f>VLOOKUP(A7,HOP!A:C,3,0)</f>
        <v>2202360</v>
      </c>
      <c r="G7" s="4">
        <f t="shared" si="0"/>
        <v>0</v>
      </c>
      <c r="H7" s="4" t="str">
        <f t="shared" si="1"/>
        <v>，2202360</v>
      </c>
      <c r="I7" s="4" t="str">
        <f>VLOOKUP(A7,HOP!A:T,20,0)</f>
        <v>直采</v>
      </c>
    </row>
    <row r="8" s="4" customFormat="1" spans="1:9">
      <c r="A8" s="4">
        <v>15858042101</v>
      </c>
      <c r="B8" s="5">
        <v>44405</v>
      </c>
      <c r="C8" s="5">
        <v>44406</v>
      </c>
      <c r="D8" s="4">
        <v>1317</v>
      </c>
      <c r="E8" s="4" t="str">
        <f>VLOOKUP(A8,HOP!A:L,12,0)</f>
        <v>1317.00</v>
      </c>
      <c r="F8" s="4" t="str">
        <f>VLOOKUP(A8,HOP!A:C,3,0)</f>
        <v>2202459</v>
      </c>
      <c r="G8" s="4">
        <f t="shared" si="0"/>
        <v>0</v>
      </c>
      <c r="H8" s="4" t="str">
        <f t="shared" si="1"/>
        <v>，2202459</v>
      </c>
      <c r="I8" s="4" t="str">
        <f>VLOOKUP(A8,HOP!A:T,20,0)</f>
        <v>直采</v>
      </c>
    </row>
    <row r="9" s="4" customFormat="1" spans="1:9">
      <c r="A9" s="4">
        <v>15864033924</v>
      </c>
      <c r="B9" s="5">
        <v>44405</v>
      </c>
      <c r="C9" s="5">
        <v>44407</v>
      </c>
      <c r="D9" s="4">
        <v>1878</v>
      </c>
      <c r="E9" s="4" t="str">
        <f>VLOOKUP(A9,HOP!A:L,12,0)</f>
        <v>1878.00</v>
      </c>
      <c r="F9" s="4" t="str">
        <f>VLOOKUP(A9,HOP!A:C,3,0)</f>
        <v>2202832</v>
      </c>
      <c r="G9" s="4">
        <f t="shared" si="0"/>
        <v>0</v>
      </c>
      <c r="H9" s="4" t="str">
        <f t="shared" si="1"/>
        <v>，2202832</v>
      </c>
      <c r="I9" s="4" t="str">
        <f>VLOOKUP(A9,HOP!A:T,20,0)</f>
        <v>直采</v>
      </c>
    </row>
    <row r="10" s="4" customFormat="1" spans="1:9">
      <c r="A10" s="4">
        <v>15876114879</v>
      </c>
      <c r="B10" s="5">
        <v>44401</v>
      </c>
      <c r="C10" s="5">
        <v>44403</v>
      </c>
      <c r="D10" s="4">
        <v>4316</v>
      </c>
      <c r="E10" s="4" t="str">
        <f>VLOOKUP(A10,HOP!A:L,12,0)</f>
        <v>4316.00</v>
      </c>
      <c r="F10" s="4" t="str">
        <f>VLOOKUP(A10,HOP!A:C,3,0)</f>
        <v>2204018</v>
      </c>
      <c r="G10" s="4">
        <f t="shared" si="0"/>
        <v>0</v>
      </c>
      <c r="H10" s="4" t="str">
        <f t="shared" si="1"/>
        <v>，2204018</v>
      </c>
      <c r="I10" s="4" t="str">
        <f>VLOOKUP(A10,HOP!A:T,20,0)</f>
        <v>直采</v>
      </c>
    </row>
    <row r="11" s="4" customFormat="1" spans="1:9">
      <c r="A11" s="4">
        <v>15876478137</v>
      </c>
      <c r="B11" s="5">
        <v>44408</v>
      </c>
      <c r="C11" s="5">
        <v>44409</v>
      </c>
      <c r="D11" s="4">
        <v>918</v>
      </c>
      <c r="E11" s="4" t="str">
        <f>VLOOKUP(A11,HOP!A:L,12,0)</f>
        <v>918.00</v>
      </c>
      <c r="F11" s="4" t="str">
        <f>VLOOKUP(A11,HOP!A:C,3,0)</f>
        <v>2204053</v>
      </c>
      <c r="G11" s="4">
        <f t="shared" si="0"/>
        <v>0</v>
      </c>
      <c r="H11" s="4" t="str">
        <f t="shared" si="1"/>
        <v>，2204053</v>
      </c>
      <c r="I11" s="4" t="str">
        <f>VLOOKUP(A11,HOP!A:T,20,0)</f>
        <v>直采</v>
      </c>
    </row>
    <row r="12" s="4" customFormat="1" hidden="1" spans="1:9">
      <c r="A12" s="4">
        <v>15883781761</v>
      </c>
      <c r="B12" s="5">
        <v>44405</v>
      </c>
      <c r="C12" s="5">
        <v>44406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15884869254</v>
      </c>
      <c r="B13" s="5">
        <v>44407</v>
      </c>
      <c r="C13" s="5">
        <v>44408</v>
      </c>
      <c r="D13" s="4">
        <v>919</v>
      </c>
      <c r="E13" s="4" t="str">
        <f>VLOOKUP(A13,HOP!A:L,12,0)</f>
        <v>919.00</v>
      </c>
      <c r="F13" s="4" t="str">
        <f>VLOOKUP(A13,HOP!A:C,3,0)</f>
        <v>2204329</v>
      </c>
      <c r="G13" s="4">
        <f t="shared" si="0"/>
        <v>0</v>
      </c>
      <c r="H13" s="4" t="str">
        <f t="shared" si="1"/>
        <v>，2204329</v>
      </c>
      <c r="I13" s="4" t="str">
        <f>VLOOKUP(A13,HOP!A:T,20,0)</f>
        <v>直采</v>
      </c>
    </row>
    <row r="14" s="4" customFormat="1" hidden="1" spans="1:9">
      <c r="A14" s="4">
        <v>15884930632</v>
      </c>
      <c r="B14" s="5">
        <v>44407</v>
      </c>
      <c r="C14" s="5">
        <v>44409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4">
        <v>15885031772</v>
      </c>
      <c r="B15" s="5">
        <v>44407</v>
      </c>
      <c r="C15" s="5">
        <v>44409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spans="1:9">
      <c r="A16" s="4">
        <v>15920008374</v>
      </c>
      <c r="B16" s="5">
        <v>44408</v>
      </c>
      <c r="C16" s="5">
        <v>44409</v>
      </c>
      <c r="D16" s="4">
        <v>1053</v>
      </c>
      <c r="E16" s="4" t="str">
        <f>VLOOKUP(A16,HOP!A:L,12,0)</f>
        <v>1053.00</v>
      </c>
      <c r="F16" s="4" t="str">
        <f>VLOOKUP(A16,HOP!A:C,3,0)</f>
        <v>2207668</v>
      </c>
      <c r="G16" s="4">
        <f>D16-E16</f>
        <v>0</v>
      </c>
      <c r="H16" s="4" t="str">
        <f>$H$1&amp;F16</f>
        <v>，2207668</v>
      </c>
      <c r="I16" s="4" t="str">
        <f>VLOOKUP(A16,HOP!A:T,20,0)</f>
        <v>直采</v>
      </c>
    </row>
    <row r="17" s="4" customFormat="1" spans="1:9">
      <c r="A17" s="4">
        <v>15938329606</v>
      </c>
      <c r="B17" s="5">
        <v>44404</v>
      </c>
      <c r="C17" s="5">
        <v>44406</v>
      </c>
      <c r="D17" s="4">
        <v>688</v>
      </c>
      <c r="E17" s="4" t="str">
        <f>VLOOKUP(A17,HOP!A:L,12,0)</f>
        <v>688.00</v>
      </c>
      <c r="F17" s="4" t="str">
        <f>VLOOKUP(A17,HOP!A:C,3,0)</f>
        <v>2209201</v>
      </c>
      <c r="G17" s="4">
        <f>D17-E17</f>
        <v>0</v>
      </c>
      <c r="H17" s="4" t="str">
        <f>$H$1&amp;F17</f>
        <v>，2209201</v>
      </c>
      <c r="I17" s="4" t="str">
        <f>VLOOKUP(A17,HOP!A:T,20,0)</f>
        <v>直采</v>
      </c>
    </row>
    <row r="18" s="4" customFormat="1" spans="1:9">
      <c r="A18" s="4">
        <v>15940390765</v>
      </c>
      <c r="B18" s="5">
        <v>44404</v>
      </c>
      <c r="C18" s="5">
        <v>44405</v>
      </c>
      <c r="D18" s="4">
        <v>344</v>
      </c>
      <c r="E18" s="4" t="str">
        <f>VLOOKUP(A18,HOP!A:L,12,0)</f>
        <v>344.00</v>
      </c>
      <c r="F18" s="4" t="str">
        <f>VLOOKUP(A18,HOP!A:C,3,0)</f>
        <v>2209472</v>
      </c>
      <c r="G18" s="4">
        <f>D18-E18</f>
        <v>0</v>
      </c>
      <c r="H18" s="4" t="str">
        <f>$H$1&amp;F18</f>
        <v>，2209472</v>
      </c>
      <c r="I18" s="4" t="str">
        <f>VLOOKUP(A18,HOP!A:T,20,0)</f>
        <v>直采</v>
      </c>
    </row>
    <row r="19" s="4" customFormat="1" spans="1:9">
      <c r="A19" s="4">
        <v>15964987533</v>
      </c>
      <c r="B19" s="5">
        <v>44406</v>
      </c>
      <c r="C19" s="5">
        <v>44407</v>
      </c>
      <c r="D19" s="4">
        <v>346</v>
      </c>
      <c r="E19" s="4" t="str">
        <f>VLOOKUP(A19,HOP!A:L,12,0)</f>
        <v>346.00</v>
      </c>
      <c r="F19" s="4" t="str">
        <f>VLOOKUP(A19,HOP!A:C,3,0)</f>
        <v>2212163</v>
      </c>
      <c r="G19" s="4">
        <f>D19-E19</f>
        <v>0</v>
      </c>
      <c r="H19" s="4" t="str">
        <f>$H$1&amp;F19</f>
        <v>，2212163</v>
      </c>
      <c r="I19" s="4" t="str">
        <f>VLOOKUP(A19,HOP!A:T,20,0)</f>
        <v>直采</v>
      </c>
    </row>
    <row r="20" s="4" customFormat="1" spans="1:9">
      <c r="A20" s="4">
        <v>15985422276</v>
      </c>
      <c r="B20" s="5">
        <v>44408</v>
      </c>
      <c r="C20" s="5">
        <v>44409</v>
      </c>
      <c r="D20" s="4">
        <v>249</v>
      </c>
      <c r="E20" s="4" t="str">
        <f>VLOOKUP(A20,HOP!A:L,12,0)</f>
        <v>249.00</v>
      </c>
      <c r="F20" s="4" t="str">
        <f>VLOOKUP(A20,HOP!A:C,3,0)</f>
        <v>2214341</v>
      </c>
      <c r="G20" s="4">
        <f>D20-E20</f>
        <v>0</v>
      </c>
      <c r="H20" s="4" t="str">
        <f>$H$1&amp;F20</f>
        <v>，2214341</v>
      </c>
      <c r="I20" s="4" t="str">
        <f>VLOOKUP(A20,HOP!A:T,20,0)</f>
        <v>直采</v>
      </c>
    </row>
    <row r="22" spans="4:4">
      <c r="D22" s="4">
        <f>SUM(D2:D21)</f>
        <v>18181</v>
      </c>
    </row>
    <row r="27" spans="1:1">
      <c r="A27" s="4" t="s">
        <v>67</v>
      </c>
    </row>
    <row r="28" spans="1:1">
      <c r="A28" s="4" t="s">
        <v>68</v>
      </c>
    </row>
    <row r="29" spans="1:1">
      <c r="A29" s="4" t="s">
        <v>69</v>
      </c>
    </row>
  </sheetData>
  <autoFilter ref="A1:X20">
    <filterColumn colId="3">
      <filters>
        <filter val="1312"/>
        <filter val="2622"/>
        <filter val="1053"/>
        <filter val="1063"/>
        <filter val="344"/>
        <filter val="346"/>
        <filter val="1156"/>
        <filter val="4316"/>
        <filter val="1317"/>
        <filter val="688"/>
        <filter val="918"/>
        <filter val="1878"/>
        <filter val="249"/>
        <filter val="9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15772365257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15824672260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93</v>
      </c>
      <c r="I3" s="1" t="s">
        <v>109</v>
      </c>
      <c r="J3" s="1" t="s">
        <v>95</v>
      </c>
      <c r="K3" s="1" t="s">
        <v>109</v>
      </c>
      <c r="L3" s="1" t="s">
        <v>97</v>
      </c>
      <c r="M3" s="1" t="s">
        <v>110</v>
      </c>
      <c r="N3" s="1" t="s">
        <v>110</v>
      </c>
      <c r="O3" s="1" t="s">
        <v>97</v>
      </c>
      <c r="P3" s="1" t="s">
        <v>98</v>
      </c>
      <c r="Q3" s="1" t="s">
        <v>111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15826452835</v>
      </c>
      <c r="B4" s="1" t="s">
        <v>103</v>
      </c>
      <c r="C4" s="1" t="s">
        <v>112</v>
      </c>
      <c r="D4" s="1" t="s">
        <v>105</v>
      </c>
      <c r="E4" s="1" t="s">
        <v>113</v>
      </c>
      <c r="F4" s="1" t="s">
        <v>108</v>
      </c>
      <c r="G4" s="1" t="s">
        <v>114</v>
      </c>
      <c r="H4" s="1" t="s">
        <v>93</v>
      </c>
      <c r="I4" s="1" t="s">
        <v>109</v>
      </c>
      <c r="J4" s="1" t="s">
        <v>95</v>
      </c>
      <c r="K4" s="1" t="s">
        <v>109</v>
      </c>
      <c r="L4" s="1" t="s">
        <v>109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115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15855763386</v>
      </c>
      <c r="B5" s="1" t="s">
        <v>116</v>
      </c>
      <c r="C5" s="1" t="s">
        <v>117</v>
      </c>
      <c r="D5" s="1" t="s">
        <v>105</v>
      </c>
      <c r="E5" s="1" t="s">
        <v>118</v>
      </c>
      <c r="F5" s="1" t="s">
        <v>119</v>
      </c>
      <c r="G5" s="1" t="s">
        <v>114</v>
      </c>
      <c r="H5" s="1" t="s">
        <v>93</v>
      </c>
      <c r="I5" s="1" t="s">
        <v>120</v>
      </c>
      <c r="J5" s="1" t="s">
        <v>95</v>
      </c>
      <c r="K5" s="1" t="s">
        <v>120</v>
      </c>
      <c r="L5" s="1" t="s">
        <v>120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121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15857509781</v>
      </c>
      <c r="B6" s="1" t="s">
        <v>116</v>
      </c>
      <c r="C6" s="1" t="s">
        <v>122</v>
      </c>
      <c r="D6" s="1" t="s">
        <v>105</v>
      </c>
      <c r="E6" s="1" t="s">
        <v>123</v>
      </c>
      <c r="F6" s="1" t="s">
        <v>119</v>
      </c>
      <c r="G6" s="1" t="s">
        <v>114</v>
      </c>
      <c r="H6" s="1" t="s">
        <v>93</v>
      </c>
      <c r="I6" s="1" t="s">
        <v>124</v>
      </c>
      <c r="J6" s="1" t="s">
        <v>95</v>
      </c>
      <c r="K6" s="1" t="s">
        <v>124</v>
      </c>
      <c r="L6" s="1" t="s">
        <v>124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125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15858042101</v>
      </c>
      <c r="B7" s="1" t="s">
        <v>116</v>
      </c>
      <c r="C7" s="1" t="s">
        <v>126</v>
      </c>
      <c r="D7" s="1" t="s">
        <v>105</v>
      </c>
      <c r="E7" s="1" t="s">
        <v>127</v>
      </c>
      <c r="F7" s="1" t="s">
        <v>119</v>
      </c>
      <c r="G7" s="1" t="s">
        <v>114</v>
      </c>
      <c r="H7" s="1" t="s">
        <v>93</v>
      </c>
      <c r="I7" s="1" t="s">
        <v>128</v>
      </c>
      <c r="J7" s="1" t="s">
        <v>95</v>
      </c>
      <c r="K7" s="1" t="s">
        <v>128</v>
      </c>
      <c r="L7" s="1" t="s">
        <v>128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129</v>
      </c>
      <c r="R7" s="1" t="s">
        <v>100</v>
      </c>
      <c r="S7" s="1" t="s">
        <v>101</v>
      </c>
      <c r="T7" s="1" t="s">
        <v>102</v>
      </c>
    </row>
    <row r="8" s="1" customFormat="1" spans="1:20">
      <c r="A8" s="3">
        <v>15864033924</v>
      </c>
      <c r="B8" s="1" t="s">
        <v>130</v>
      </c>
      <c r="C8" s="1" t="s">
        <v>131</v>
      </c>
      <c r="D8" s="1" t="s">
        <v>105</v>
      </c>
      <c r="E8" s="1" t="s">
        <v>132</v>
      </c>
      <c r="F8" s="1" t="s">
        <v>119</v>
      </c>
      <c r="G8" s="1" t="s">
        <v>133</v>
      </c>
      <c r="H8" s="1" t="s">
        <v>93</v>
      </c>
      <c r="I8" s="1" t="s">
        <v>134</v>
      </c>
      <c r="J8" s="1" t="s">
        <v>95</v>
      </c>
      <c r="K8" s="1" t="s">
        <v>134</v>
      </c>
      <c r="L8" s="1" t="s">
        <v>134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135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15876114879</v>
      </c>
      <c r="B9" s="1" t="s">
        <v>136</v>
      </c>
      <c r="C9" s="1" t="s">
        <v>137</v>
      </c>
      <c r="D9" s="1" t="s">
        <v>138</v>
      </c>
      <c r="E9" s="1" t="s">
        <v>139</v>
      </c>
      <c r="F9" s="1" t="s">
        <v>140</v>
      </c>
      <c r="G9" s="1" t="s">
        <v>141</v>
      </c>
      <c r="H9" s="1" t="s">
        <v>93</v>
      </c>
      <c r="I9" s="1" t="s">
        <v>142</v>
      </c>
      <c r="J9" s="1" t="s">
        <v>95</v>
      </c>
      <c r="K9" s="1" t="s">
        <v>142</v>
      </c>
      <c r="L9" s="1" t="s">
        <v>142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143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15876478137</v>
      </c>
      <c r="B10" s="1" t="s">
        <v>136</v>
      </c>
      <c r="C10" s="1" t="s">
        <v>144</v>
      </c>
      <c r="D10" s="1" t="s">
        <v>105</v>
      </c>
      <c r="E10" s="1" t="s">
        <v>145</v>
      </c>
      <c r="F10" s="1" t="s">
        <v>91</v>
      </c>
      <c r="G10" s="1" t="s">
        <v>92</v>
      </c>
      <c r="H10" s="1" t="s">
        <v>93</v>
      </c>
      <c r="I10" s="1" t="s">
        <v>146</v>
      </c>
      <c r="J10" s="1" t="s">
        <v>95</v>
      </c>
      <c r="K10" s="1" t="s">
        <v>146</v>
      </c>
      <c r="L10" s="1" t="s">
        <v>146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147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15884869254</v>
      </c>
      <c r="B11" s="1" t="s">
        <v>136</v>
      </c>
      <c r="C11" s="1" t="s">
        <v>148</v>
      </c>
      <c r="D11" s="1" t="s">
        <v>105</v>
      </c>
      <c r="E11" s="1" t="s">
        <v>149</v>
      </c>
      <c r="F11" s="1" t="s">
        <v>133</v>
      </c>
      <c r="G11" s="1" t="s">
        <v>91</v>
      </c>
      <c r="H11" s="1" t="s">
        <v>93</v>
      </c>
      <c r="I11" s="1" t="s">
        <v>150</v>
      </c>
      <c r="J11" s="1" t="s">
        <v>95</v>
      </c>
      <c r="K11" s="1" t="s">
        <v>150</v>
      </c>
      <c r="L11" s="1" t="s">
        <v>150</v>
      </c>
      <c r="M11" s="1" t="s">
        <v>96</v>
      </c>
      <c r="N11" s="1" t="s">
        <v>96</v>
      </c>
      <c r="O11" s="1" t="s">
        <v>97</v>
      </c>
      <c r="P11" s="1" t="s">
        <v>98</v>
      </c>
      <c r="Q11" s="1" t="s">
        <v>151</v>
      </c>
      <c r="R11" s="1" t="s">
        <v>100</v>
      </c>
      <c r="S11" s="1" t="s">
        <v>101</v>
      </c>
      <c r="T11" s="1" t="s">
        <v>102</v>
      </c>
    </row>
    <row r="12" s="1" customFormat="1" spans="1:20">
      <c r="A12" s="3">
        <v>15920008374</v>
      </c>
      <c r="B12" s="1" t="s">
        <v>140</v>
      </c>
      <c r="C12" s="1" t="s">
        <v>152</v>
      </c>
      <c r="D12" s="1" t="s">
        <v>89</v>
      </c>
      <c r="E12" s="1" t="s">
        <v>153</v>
      </c>
      <c r="F12" s="1" t="s">
        <v>91</v>
      </c>
      <c r="G12" s="1" t="s">
        <v>92</v>
      </c>
      <c r="H12" s="1" t="s">
        <v>93</v>
      </c>
      <c r="I12" s="1" t="s">
        <v>154</v>
      </c>
      <c r="J12" s="1" t="s">
        <v>95</v>
      </c>
      <c r="K12" s="1" t="s">
        <v>154</v>
      </c>
      <c r="L12" s="1" t="s">
        <v>154</v>
      </c>
      <c r="M12" s="1" t="s">
        <v>96</v>
      </c>
      <c r="N12" s="1" t="s">
        <v>96</v>
      </c>
      <c r="O12" s="1" t="s">
        <v>97</v>
      </c>
      <c r="P12" s="1" t="s">
        <v>98</v>
      </c>
      <c r="Q12" s="1" t="s">
        <v>155</v>
      </c>
      <c r="R12" s="1" t="s">
        <v>100</v>
      </c>
      <c r="S12" s="1" t="s">
        <v>101</v>
      </c>
      <c r="T12" s="1" t="s">
        <v>102</v>
      </c>
    </row>
    <row r="13" s="1" customFormat="1" spans="1:20">
      <c r="A13" s="3">
        <v>15938329606</v>
      </c>
      <c r="B13" s="1" t="s">
        <v>141</v>
      </c>
      <c r="C13" s="1" t="s">
        <v>156</v>
      </c>
      <c r="D13" s="1" t="s">
        <v>157</v>
      </c>
      <c r="E13" s="1" t="s">
        <v>158</v>
      </c>
      <c r="F13" s="1" t="s">
        <v>108</v>
      </c>
      <c r="G13" s="1" t="s">
        <v>114</v>
      </c>
      <c r="H13" s="1" t="s">
        <v>93</v>
      </c>
      <c r="I13" s="1" t="s">
        <v>159</v>
      </c>
      <c r="J13" s="1" t="s">
        <v>95</v>
      </c>
      <c r="K13" s="1" t="s">
        <v>159</v>
      </c>
      <c r="L13" s="1" t="s">
        <v>159</v>
      </c>
      <c r="M13" s="1" t="s">
        <v>96</v>
      </c>
      <c r="N13" s="1" t="s">
        <v>96</v>
      </c>
      <c r="O13" s="1" t="s">
        <v>97</v>
      </c>
      <c r="P13" s="1" t="s">
        <v>98</v>
      </c>
      <c r="Q13" s="1" t="s">
        <v>160</v>
      </c>
      <c r="R13" s="1" t="s">
        <v>100</v>
      </c>
      <c r="S13" s="1" t="s">
        <v>101</v>
      </c>
      <c r="T13" s="1" t="s">
        <v>102</v>
      </c>
    </row>
    <row r="14" s="1" customFormat="1" spans="1:20">
      <c r="A14" s="3">
        <v>15940390765</v>
      </c>
      <c r="B14" s="1" t="s">
        <v>141</v>
      </c>
      <c r="C14" s="1" t="s">
        <v>161</v>
      </c>
      <c r="D14" s="1" t="s">
        <v>157</v>
      </c>
      <c r="E14" s="1" t="s">
        <v>162</v>
      </c>
      <c r="F14" s="1" t="s">
        <v>108</v>
      </c>
      <c r="G14" s="1" t="s">
        <v>119</v>
      </c>
      <c r="H14" s="1" t="s">
        <v>93</v>
      </c>
      <c r="I14" s="1" t="s">
        <v>163</v>
      </c>
      <c r="J14" s="1" t="s">
        <v>95</v>
      </c>
      <c r="K14" s="1" t="s">
        <v>163</v>
      </c>
      <c r="L14" s="1" t="s">
        <v>163</v>
      </c>
      <c r="M14" s="1" t="s">
        <v>96</v>
      </c>
      <c r="N14" s="1" t="s">
        <v>96</v>
      </c>
      <c r="O14" s="1" t="s">
        <v>97</v>
      </c>
      <c r="P14" s="1" t="s">
        <v>98</v>
      </c>
      <c r="Q14" s="1" t="s">
        <v>164</v>
      </c>
      <c r="R14" s="1" t="s">
        <v>100</v>
      </c>
      <c r="S14" s="1" t="s">
        <v>101</v>
      </c>
      <c r="T14" s="1" t="s">
        <v>102</v>
      </c>
    </row>
    <row r="15" s="1" customFormat="1" spans="1:20">
      <c r="A15" s="3">
        <v>15964987533</v>
      </c>
      <c r="B15" s="1" t="s">
        <v>119</v>
      </c>
      <c r="C15" s="1" t="s">
        <v>165</v>
      </c>
      <c r="D15" s="1" t="s">
        <v>157</v>
      </c>
      <c r="E15" s="1" t="s">
        <v>158</v>
      </c>
      <c r="F15" s="1" t="s">
        <v>114</v>
      </c>
      <c r="G15" s="1" t="s">
        <v>133</v>
      </c>
      <c r="H15" s="1" t="s">
        <v>93</v>
      </c>
      <c r="I15" s="1" t="s">
        <v>166</v>
      </c>
      <c r="J15" s="1" t="s">
        <v>95</v>
      </c>
      <c r="K15" s="1" t="s">
        <v>166</v>
      </c>
      <c r="L15" s="1" t="s">
        <v>166</v>
      </c>
      <c r="M15" s="1" t="s">
        <v>96</v>
      </c>
      <c r="N15" s="1" t="s">
        <v>96</v>
      </c>
      <c r="O15" s="1" t="s">
        <v>97</v>
      </c>
      <c r="P15" s="1" t="s">
        <v>98</v>
      </c>
      <c r="Q15" s="1" t="s">
        <v>167</v>
      </c>
      <c r="R15" s="1" t="s">
        <v>100</v>
      </c>
      <c r="S15" s="1" t="s">
        <v>101</v>
      </c>
      <c r="T15" s="1" t="s">
        <v>102</v>
      </c>
    </row>
    <row r="16" s="1" customFormat="1" spans="1:20">
      <c r="A16" s="3">
        <v>15985422276</v>
      </c>
      <c r="B16" s="1" t="s">
        <v>91</v>
      </c>
      <c r="C16" s="1" t="s">
        <v>168</v>
      </c>
      <c r="D16" s="1" t="s">
        <v>169</v>
      </c>
      <c r="E16" s="1" t="s">
        <v>170</v>
      </c>
      <c r="F16" s="1" t="s">
        <v>91</v>
      </c>
      <c r="G16" s="1" t="s">
        <v>92</v>
      </c>
      <c r="H16" s="1" t="s">
        <v>93</v>
      </c>
      <c r="I16" s="1" t="s">
        <v>171</v>
      </c>
      <c r="J16" s="1" t="s">
        <v>95</v>
      </c>
      <c r="K16" s="1" t="s">
        <v>171</v>
      </c>
      <c r="L16" s="1" t="s">
        <v>171</v>
      </c>
      <c r="M16" s="1" t="s">
        <v>96</v>
      </c>
      <c r="N16" s="1" t="s">
        <v>96</v>
      </c>
      <c r="O16" s="1" t="s">
        <v>97</v>
      </c>
      <c r="P16" s="1" t="s">
        <v>98</v>
      </c>
      <c r="Q16" s="1" t="s">
        <v>172</v>
      </c>
      <c r="R16" s="1" t="s">
        <v>100</v>
      </c>
      <c r="S16" s="1" t="s">
        <v>101</v>
      </c>
      <c r="T1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2021-08-02T02:23:21Z</dcterms:created>
  <dcterms:modified xsi:type="dcterms:W3CDTF">2021-08-02T02:28:10Z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D9793913492A4BD986A6A5C51F9A088C</vt:lpwstr>
  </property>
  <property fmtid="{D5CDD505-2E9C-101B-9397-08002B2CF9AE}" pid="3" name="KSOProductBuildVer">
    <vt:lpwstr>2052-11.1.0.10503</vt:lpwstr>
  </property>
</Properties>
</file>