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对账!$1:$27</definedName>
  </definedNames>
  <calcPr calcId="144525"/>
</workbook>
</file>

<file path=xl/sharedStrings.xml><?xml version="1.0" encoding="utf-8"?>
<sst xmlns="http://schemas.openxmlformats.org/spreadsheetml/2006/main" count="763" uniqueCount="221">
  <si>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</si>
  <si>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</si>
  <si>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</si>
  <si>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</si>
  <si>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</si>
  <si>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</si>
  <si>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</si>
  <si>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</si>
  <si>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</si>
  <si>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</si>
  <si>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</si>
  <si>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</si>
  <si>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</si>
  <si>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</si>
  <si>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</si>
  <si>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</si>
  <si>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</si>
  <si>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</si>
  <si>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</si>
  <si>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</si>
  <si>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</si>
  <si>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</si>
  <si>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</si>
  <si>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</si>
  <si>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</si>
  <si>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</si>
  <si>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</si>
  <si>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[上海]上海半岛酒店(65670331)</t>
  </si>
  <si>
    <t>豪华客房&lt;大床&gt;&lt;双人入住&gt;&lt;双早&gt;</t>
  </si>
  <si>
    <t>CNY</t>
  </si>
  <si>
    <t>于丽敏</t>
  </si>
  <si>
    <t>CA13744210731CNY</t>
  </si>
  <si>
    <t>未提现</t>
  </si>
  <si>
    <t>携程开票</t>
  </si>
  <si>
    <t>取消</t>
  </si>
  <si>
    <t>[三亚]三亚凤凰岛度假酒店(62565138)</t>
  </si>
  <si>
    <t>高级海景双床房&lt;超值特惠&gt;&lt;双人入住&gt;&lt;双早&gt;</t>
  </si>
  <si>
    <t>戴宗祥,寿颖之</t>
  </si>
  <si>
    <t>[上海]汉庭酒店(上海龙阳路磁悬浮店)(68610523)</t>
  </si>
  <si>
    <t>高级双床房&lt;双人入住&gt;&lt;内宾&gt;&lt;预付&gt;&lt;无早&gt;</t>
  </si>
  <si>
    <t>严俊</t>
  </si>
  <si>
    <t>[安吉]欢墅.高尔夫度假别墅(安吉龙王溪小镇)(76296060)</t>
  </si>
  <si>
    <t>岚也轻致两居别墅&lt;四人入住&gt;&lt;早餐&gt;</t>
  </si>
  <si>
    <t>陆玉珍</t>
  </si>
  <si>
    <t>[杭州]汉庭酒店(杭州西溪文三西路店)(68600556)</t>
  </si>
  <si>
    <t>影音大床房&lt;双人入住&gt;&lt;内宾&gt;&lt;预付&gt;&lt;双早&gt;</t>
  </si>
  <si>
    <t>汤冰,张亮</t>
  </si>
  <si>
    <t>[和平]和平热龙温泉度假村(69334770)</t>
  </si>
  <si>
    <t>标准双人房&lt;双人入住&gt;&lt;双早&gt;</t>
  </si>
  <si>
    <t>刘春苗</t>
  </si>
  <si>
    <t>[佛山]佛山锦澜公寓(77363112)</t>
  </si>
  <si>
    <t>标准大床房&lt;双人入住&gt;&lt;内宾&gt;&lt;无早&gt;</t>
  </si>
  <si>
    <t>林必智</t>
  </si>
  <si>
    <t>豪华江景客房&lt;双人入住&gt;&lt;双早&gt;</t>
  </si>
  <si>
    <t>高橋雄二</t>
  </si>
  <si>
    <t>CA13744210801CNY</t>
  </si>
  <si>
    <t>[澳门]澳门丽思卡尔顿酒店(The Ritz-Carlton, Macau)(67089569)</t>
  </si>
  <si>
    <t>尊贵套房&lt;今日特价 &gt;&lt;双人入住&gt;&lt;早餐&gt;</t>
  </si>
  <si>
    <t>Pan/Bocheng,Miao/Rui</t>
  </si>
  <si>
    <t>繁桦坞同心小筑&lt;四人入住&gt;&lt;早餐&gt;</t>
  </si>
  <si>
    <t>徐文君</t>
  </si>
  <si>
    <t>高级大床房&lt;双人入住&gt;&lt;内宾&gt;&lt;预付&gt;&lt;无早&gt;</t>
  </si>
  <si>
    <t>方薛</t>
  </si>
  <si>
    <t>王希佳</t>
  </si>
  <si>
    <t>黎瑞梅</t>
  </si>
  <si>
    <t>麦浩宇</t>
  </si>
  <si>
    <t>[阳江]阳江海陵岛敏捷海洋时代度假公寓(76422811)</t>
  </si>
  <si>
    <t>舒适山景露台双床房&lt;无早&gt;</t>
  </si>
  <si>
    <t>莫容</t>
  </si>
  <si>
    <t>高级海景大床房&lt;超值特惠&gt;&lt;双人入住&gt;&lt;双早&gt;</t>
  </si>
  <si>
    <t>林钦香</t>
  </si>
  <si>
    <t>[北京]北京千禧大酒店(64882481)</t>
  </si>
  <si>
    <t>豪华大床房&lt;双人入住&gt;&lt;内宾&gt;&lt;预付&gt;&lt;无早&gt;</t>
  </si>
  <si>
    <t>朱凤凯</t>
  </si>
  <si>
    <t>[成都]德馨客栈(成都骡马市地铁站店)(76295682)</t>
  </si>
  <si>
    <t>经济单人间&lt;双人入住&gt;&lt;内宾&gt;&lt;预付&gt;&lt;无早&gt;</t>
  </si>
  <si>
    <t>黄萍</t>
  </si>
  <si>
    <t>[勐海]西双版纳悦椿温泉度假酒店(66092126)</t>
  </si>
  <si>
    <t>恒春雨林双床房(提前3天预订)&lt;双人入住&gt;&lt;双早&gt;&lt; DLTZ &gt;</t>
  </si>
  <si>
    <t>王桑恺,王嫣然</t>
  </si>
  <si>
    <t>CA13744210802CNY</t>
  </si>
  <si>
    <t>[厦门]厦门泛太平洋大酒店(77244120)</t>
  </si>
  <si>
    <t>高级大床房(至少连住2晚及以上)&lt;特价大促销&gt;&lt;双人入住&gt;&lt;双早&gt;</t>
  </si>
  <si>
    <t>顾莲花</t>
  </si>
  <si>
    <t>漫享时光雅苑两居&lt;四人入住&gt;&lt;早餐&gt;</t>
  </si>
  <si>
    <t>贾彬彬</t>
  </si>
  <si>
    <t>刘启帆</t>
  </si>
  <si>
    <t>Pavlova/Anastasiia</t>
  </si>
  <si>
    <t>[梅州]梅州麓湖山酒店(62503407)</t>
  </si>
  <si>
    <t>公寓标准大床房&lt;大床&gt;&lt;双人入住&gt;&lt;双早&gt;</t>
  </si>
  <si>
    <t>黄婷婷</t>
  </si>
  <si>
    <t>，</t>
  </si>
  <si>
    <t>202107142236320021</t>
  </si>
  <si>
    <t>A210802092854481</t>
  </si>
  <si>
    <t>A210802092915481</t>
  </si>
  <si>
    <t>A210802092933481</t>
  </si>
  <si>
    <t>i210802094558房集：299元</t>
  </si>
  <si>
    <t>总计：26006.83元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</si>
  <si>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</si>
  <si>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</si>
  <si>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</si>
  <si>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</si>
  <si>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</si>
  <si>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</si>
  <si>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</si>
  <si>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</si>
  <si>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</si>
  <si>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</si>
  <si>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</si>
  <si>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</si>
  <si>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</si>
  <si>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</si>
  <si>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</si>
  <si>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</si>
  <si>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</si>
  <si>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2021-07-13</t>
  </si>
  <si>
    <t>2194549</t>
  </si>
  <si>
    <t>梅州麓湖山酒店</t>
  </si>
  <si>
    <t>2021-07-17</t>
  </si>
  <si>
    <t>2021-07-18</t>
  </si>
  <si>
    <t>退房日月结</t>
  </si>
  <si>
    <t>295.80</t>
  </si>
  <si>
    <t>RMB</t>
  </si>
  <si>
    <t>0</t>
  </si>
  <si>
    <t>0.00</t>
  </si>
  <si>
    <t>携程汇登国内直连</t>
  </si>
  <si>
    <t>2021-07-13 02:36:44</t>
  </si>
  <si>
    <t>否</t>
  </si>
  <si>
    <t>广州汇登信息科技有限公司</t>
  </si>
  <si>
    <t>Saas酒店</t>
  </si>
  <si>
    <t>2194493</t>
  </si>
  <si>
    <t>德馨客栈(成都骡马市地铁站店)</t>
  </si>
  <si>
    <t>2021-07-13 00:21:31</t>
  </si>
  <si>
    <t>直连</t>
  </si>
  <si>
    <t>2021-07-12</t>
  </si>
  <si>
    <t>2194430</t>
  </si>
  <si>
    <t>北京千禧大酒店</t>
  </si>
  <si>
    <t>2021-07-16</t>
  </si>
  <si>
    <t>830.01</t>
  </si>
  <si>
    <t>2021-07-12 23:01:03</t>
  </si>
  <si>
    <t>2193883</t>
  </si>
  <si>
    <t>汉庭酒店(杭州西溪文三西路店)</t>
  </si>
  <si>
    <t>1601.34</t>
  </si>
  <si>
    <t>2021-07-12 16:46:28</t>
  </si>
  <si>
    <t>2193382</t>
  </si>
  <si>
    <t>三亚凤凰岛度假酒店</t>
  </si>
  <si>
    <t>2021-07-14</t>
  </si>
  <si>
    <t>1950.00</t>
  </si>
  <si>
    <t>2021-07-12 10:33:04</t>
  </si>
  <si>
    <t>直采</t>
  </si>
  <si>
    <t>2193338</t>
  </si>
  <si>
    <t>650.00</t>
  </si>
  <si>
    <t>2021-07-12 09:08:37</t>
  </si>
  <si>
    <t>2021-07-11</t>
  </si>
  <si>
    <t>2192824</t>
  </si>
  <si>
    <t>欢墅.高尔夫度假别墅(安吉龙王溪小镇)</t>
  </si>
  <si>
    <t>1350.00</t>
  </si>
  <si>
    <t>2021-07-11 16:58:01</t>
  </si>
  <si>
    <t>2021-07-10</t>
  </si>
  <si>
    <t>2191108</t>
  </si>
  <si>
    <t>阳江海陵岛敏捷海洋时代度假公寓</t>
  </si>
  <si>
    <t>2021-07-10 10:37:18</t>
  </si>
  <si>
    <t>2190782</t>
  </si>
  <si>
    <t>汉庭酒店(上海龙阳路磁悬浮店)</t>
  </si>
  <si>
    <t>261.58</t>
  </si>
  <si>
    <t>2021-07-10 08:06:38</t>
  </si>
  <si>
    <t>2190781</t>
  </si>
  <si>
    <t>326.70</t>
  </si>
  <si>
    <t>2021-07-10 08:11:24</t>
  </si>
  <si>
    <t>2021-07-09</t>
  </si>
  <si>
    <t>2189168</t>
  </si>
  <si>
    <t>2080.00</t>
  </si>
  <si>
    <t>2021-07-09 10:54:01</t>
  </si>
  <si>
    <t>2021-07-08</t>
  </si>
  <si>
    <t>2188533</t>
  </si>
  <si>
    <t>2021-07-08 21:47:19</t>
  </si>
  <si>
    <t>2188044</t>
  </si>
  <si>
    <t>261.72</t>
  </si>
  <si>
    <t>2021-07-08 16:46:22</t>
  </si>
  <si>
    <t>2021-07-07</t>
  </si>
  <si>
    <t>2186963</t>
  </si>
  <si>
    <t>2600.00</t>
  </si>
  <si>
    <t>2021-07-07 19:59:01</t>
  </si>
  <si>
    <t>2021-07-05</t>
  </si>
  <si>
    <t>2184410</t>
  </si>
  <si>
    <t>1356.68</t>
  </si>
  <si>
    <t>2021-07-05 18:01:34</t>
  </si>
  <si>
    <t>2183800</t>
  </si>
  <si>
    <t>2021-07-15</t>
  </si>
  <si>
    <t>2021-07-05 09:43:22</t>
  </si>
  <si>
    <t>2021-07-02</t>
  </si>
  <si>
    <t>2180633</t>
  </si>
  <si>
    <t>1100.00</t>
  </si>
  <si>
    <t>2021-07-02 11:37:07</t>
  </si>
  <si>
    <t>2180457</t>
  </si>
  <si>
    <t>王海云</t>
  </si>
  <si>
    <t>1380.00</t>
  </si>
  <si>
    <t>2021-07-02 10:20:41</t>
  </si>
  <si>
    <t>2021-06-30</t>
  </si>
  <si>
    <t>2178408</t>
  </si>
  <si>
    <t>上海半岛酒店</t>
  </si>
  <si>
    <t>2021-06-30 13:16:47</t>
  </si>
  <si>
    <t>2021-06-29</t>
  </si>
  <si>
    <t>2177844</t>
  </si>
  <si>
    <t>厦门泛太平洋大酒店</t>
  </si>
  <si>
    <t>1070.00</t>
  </si>
  <si>
    <t>2021-06-29 22:34:50</t>
  </si>
  <si>
    <t>2177130</t>
  </si>
  <si>
    <t>澳门丽思卡尔顿酒店</t>
  </si>
  <si>
    <t>Pan Bocheng,Miao Rui</t>
  </si>
  <si>
    <t>5927.00</t>
  </si>
  <si>
    <t>2021-06-29 13:59:38</t>
  </si>
  <si>
    <t>2021-06-28</t>
  </si>
  <si>
    <t>2176441</t>
  </si>
  <si>
    <t>3397.00</t>
  </si>
  <si>
    <t>2021-06-29 09:48:56</t>
  </si>
  <si>
    <t>2021-06-21</t>
  </si>
  <si>
    <t>2165088</t>
  </si>
  <si>
    <t>西双版纳悦椿温泉度假酒店</t>
  </si>
  <si>
    <t>1744.00</t>
  </si>
  <si>
    <t>2021-06-21 08:47:55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</si>
</sst>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17" fillId="20" borderId="3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15657697937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44392</v>
      </c>
      <c r="G2" s="5">
        <v>44393</v>
      </c>
      <c r="H2" s="4">
        <v>1</v>
      </c>
      <c r="I2" s="4">
        <v>1</v>
      </c>
      <c r="J2" s="4">
        <v>1</v>
      </c>
      <c r="K2" s="4" t="s">
        <v>29</v>
      </c>
      <c r="L2" s="4">
        <v>2297</v>
      </c>
      <c r="M2" s="4">
        <v>2297</v>
      </c>
      <c r="N2" s="4" t="s">
        <v>30</v>
      </c>
      <c r="O2" s="4" t="s">
        <v>31</v>
      </c>
      <c r="P2" s="4" t="s">
        <v>32</v>
      </c>
      <c r="Q2" s="4">
        <v>0</v>
      </c>
      <c r="R2" s="6">
        <v>44377</v>
      </c>
      <c r="S2" s="5">
        <v>44408</v>
      </c>
      <c r="T2" s="4" t="s">
        <v>33</v>
      </c>
      <c r="U2" s="4">
        <v>2297</v>
      </c>
      <c r="V2" s="4">
        <v>0</v>
      </c>
      <c r="W2" s="4">
        <v>0</v>
      </c>
      <c r="X2" s="4">
        <v>2178408</v>
      </c>
    </row>
    <row r="3" s="4" customFormat="1" spans="1:24">
      <c r="A3" s="4">
        <v>15657697937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44392</v>
      </c>
      <c r="G3" s="5">
        <v>44393</v>
      </c>
      <c r="H3" s="4">
        <v>1</v>
      </c>
      <c r="I3" s="4">
        <v>1</v>
      </c>
      <c r="J3" s="4">
        <v>1</v>
      </c>
      <c r="K3" s="4" t="s">
        <v>29</v>
      </c>
      <c r="L3" s="4">
        <v>-2297</v>
      </c>
      <c r="M3" s="4">
        <v>-2297</v>
      </c>
      <c r="N3" s="4" t="s">
        <v>30</v>
      </c>
      <c r="O3" s="4" t="s">
        <v>31</v>
      </c>
      <c r="P3" s="4" t="s">
        <v>32</v>
      </c>
      <c r="Q3" s="4">
        <v>0</v>
      </c>
      <c r="R3" s="6">
        <v>44377</v>
      </c>
      <c r="S3" s="5">
        <v>44408</v>
      </c>
      <c r="T3" s="4" t="s">
        <v>33</v>
      </c>
      <c r="U3" s="4">
        <v>-2297</v>
      </c>
      <c r="V3" s="4">
        <v>0</v>
      </c>
      <c r="W3" s="4">
        <v>0</v>
      </c>
      <c r="X3" s="4">
        <v>2178408</v>
      </c>
    </row>
    <row r="4" s="4" customFormat="1" spans="1:25">
      <c r="A4" s="4">
        <v>15699832965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44392</v>
      </c>
      <c r="G4" s="5">
        <v>44393</v>
      </c>
      <c r="H4" s="4">
        <v>1</v>
      </c>
      <c r="I4" s="4">
        <v>1</v>
      </c>
      <c r="J4" s="4">
        <v>1</v>
      </c>
      <c r="K4" s="4" t="s">
        <v>29</v>
      </c>
      <c r="L4" s="4">
        <v>650</v>
      </c>
      <c r="M4" s="4">
        <v>650</v>
      </c>
      <c r="N4" s="4" t="s">
        <v>37</v>
      </c>
      <c r="O4" s="4" t="s">
        <v>31</v>
      </c>
      <c r="P4" s="4" t="s">
        <v>32</v>
      </c>
      <c r="Q4" s="4">
        <v>0</v>
      </c>
      <c r="R4" s="6">
        <v>44381</v>
      </c>
      <c r="S4" s="5">
        <v>44408</v>
      </c>
      <c r="T4" s="4" t="s">
        <v>33</v>
      </c>
      <c r="U4" s="4">
        <v>650</v>
      </c>
      <c r="V4" s="4">
        <v>0</v>
      </c>
      <c r="W4" s="4">
        <v>0</v>
      </c>
      <c r="Y4" s="4">
        <v>2107050027</v>
      </c>
    </row>
    <row r="5" s="4" customFormat="1" spans="1:24">
      <c r="A5" s="4">
        <v>15706302730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44390</v>
      </c>
      <c r="G5" s="5">
        <v>44393</v>
      </c>
      <c r="H5" s="4">
        <v>1</v>
      </c>
      <c r="I5" s="4">
        <v>3</v>
      </c>
      <c r="J5" s="4">
        <v>3</v>
      </c>
      <c r="K5" s="4" t="s">
        <v>29</v>
      </c>
      <c r="L5" s="4">
        <v>1356.68</v>
      </c>
      <c r="M5" s="4">
        <v>1356.68</v>
      </c>
      <c r="N5" s="4" t="s">
        <v>40</v>
      </c>
      <c r="O5" s="4" t="s">
        <v>31</v>
      </c>
      <c r="P5" s="4" t="s">
        <v>32</v>
      </c>
      <c r="Q5" s="4">
        <v>0</v>
      </c>
      <c r="R5" s="6">
        <v>44382</v>
      </c>
      <c r="S5" s="5">
        <v>44408</v>
      </c>
      <c r="T5" s="4" t="s">
        <v>33</v>
      </c>
      <c r="U5" s="4">
        <v>1356.68</v>
      </c>
      <c r="V5" s="4">
        <v>0</v>
      </c>
      <c r="W5" s="4">
        <v>0</v>
      </c>
      <c r="X5" s="4">
        <v>2184410</v>
      </c>
    </row>
    <row r="6" s="4" customFormat="1" spans="1:24">
      <c r="A6" s="4">
        <v>15741537870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44391</v>
      </c>
      <c r="G6" s="5">
        <v>44393</v>
      </c>
      <c r="H6" s="4">
        <v>1</v>
      </c>
      <c r="I6" s="4">
        <v>2</v>
      </c>
      <c r="J6" s="4">
        <v>2</v>
      </c>
      <c r="K6" s="4" t="s">
        <v>29</v>
      </c>
      <c r="L6" s="4">
        <v>2080</v>
      </c>
      <c r="M6" s="4">
        <v>2080</v>
      </c>
      <c r="N6" s="4" t="s">
        <v>43</v>
      </c>
      <c r="O6" s="4" t="s">
        <v>31</v>
      </c>
      <c r="P6" s="4" t="s">
        <v>32</v>
      </c>
      <c r="Q6" s="4">
        <v>0</v>
      </c>
      <c r="R6" s="6">
        <v>44386</v>
      </c>
      <c r="S6" s="5">
        <v>44408</v>
      </c>
      <c r="T6" s="4" t="s">
        <v>33</v>
      </c>
      <c r="U6" s="4">
        <v>2080</v>
      </c>
      <c r="V6" s="4">
        <v>0</v>
      </c>
      <c r="W6" s="4">
        <v>0</v>
      </c>
      <c r="X6" s="4">
        <v>2189168</v>
      </c>
    </row>
    <row r="7" s="4" customFormat="1" spans="1:24">
      <c r="A7" s="4">
        <v>15776026994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44390</v>
      </c>
      <c r="G7" s="5">
        <v>44393</v>
      </c>
      <c r="H7" s="4">
        <v>2</v>
      </c>
      <c r="I7" s="4">
        <v>3</v>
      </c>
      <c r="J7" s="4">
        <v>6</v>
      </c>
      <c r="K7" s="4" t="s">
        <v>29</v>
      </c>
      <c r="L7" s="4">
        <v>1601.34</v>
      </c>
      <c r="M7" s="4">
        <v>1601.34</v>
      </c>
      <c r="N7" s="4" t="s">
        <v>46</v>
      </c>
      <c r="O7" s="4" t="s">
        <v>31</v>
      </c>
      <c r="P7" s="4" t="s">
        <v>32</v>
      </c>
      <c r="Q7" s="4">
        <v>0</v>
      </c>
      <c r="R7" s="6">
        <v>44389</v>
      </c>
      <c r="S7" s="5">
        <v>44408</v>
      </c>
      <c r="T7" s="4" t="s">
        <v>33</v>
      </c>
      <c r="U7" s="4">
        <v>1601.34</v>
      </c>
      <c r="V7" s="4">
        <v>0</v>
      </c>
      <c r="W7" s="4">
        <v>0</v>
      </c>
      <c r="X7" s="4">
        <v>2193883</v>
      </c>
    </row>
    <row r="8" s="4" customFormat="1" spans="1:23">
      <c r="A8" s="4">
        <v>15806014802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44392</v>
      </c>
      <c r="G8" s="5">
        <v>44393</v>
      </c>
      <c r="H8" s="4">
        <v>1</v>
      </c>
      <c r="I8" s="4">
        <v>1</v>
      </c>
      <c r="J8" s="4">
        <v>1</v>
      </c>
      <c r="K8" s="4" t="s">
        <v>29</v>
      </c>
      <c r="L8" s="4">
        <v>299</v>
      </c>
      <c r="M8" s="4">
        <v>299</v>
      </c>
      <c r="N8" s="4" t="s">
        <v>49</v>
      </c>
      <c r="O8" s="4" t="s">
        <v>31</v>
      </c>
      <c r="P8" s="4" t="s">
        <v>32</v>
      </c>
      <c r="Q8" s="4">
        <v>0</v>
      </c>
      <c r="R8" s="6">
        <v>44391</v>
      </c>
      <c r="S8" s="5">
        <v>44408</v>
      </c>
      <c r="T8" s="4" t="s">
        <v>33</v>
      </c>
      <c r="U8" s="4">
        <v>299</v>
      </c>
      <c r="V8" s="4">
        <v>0</v>
      </c>
      <c r="W8" s="4">
        <v>0</v>
      </c>
    </row>
    <row r="9" s="4" customFormat="1" spans="1:23">
      <c r="A9" s="4">
        <v>15807510600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44392</v>
      </c>
      <c r="G9" s="5">
        <v>44393</v>
      </c>
      <c r="H9" s="4">
        <v>1</v>
      </c>
      <c r="I9" s="4">
        <v>1</v>
      </c>
      <c r="J9" s="4">
        <v>1</v>
      </c>
      <c r="K9" s="4" t="s">
        <v>29</v>
      </c>
      <c r="L9" s="4">
        <v>80.58</v>
      </c>
      <c r="M9" s="4">
        <v>80.58</v>
      </c>
      <c r="N9" s="4" t="s">
        <v>52</v>
      </c>
      <c r="O9" s="4" t="s">
        <v>31</v>
      </c>
      <c r="P9" s="4" t="s">
        <v>32</v>
      </c>
      <c r="Q9" s="4">
        <v>0</v>
      </c>
      <c r="R9" s="6">
        <v>44392</v>
      </c>
      <c r="S9" s="5">
        <v>44408</v>
      </c>
      <c r="T9" s="4" t="s">
        <v>33</v>
      </c>
      <c r="U9" s="4">
        <v>80.58</v>
      </c>
      <c r="V9" s="4">
        <v>0</v>
      </c>
      <c r="W9" s="4">
        <v>0</v>
      </c>
    </row>
    <row r="10" s="4" customFormat="1" spans="1:23">
      <c r="A10" s="4">
        <v>15807510600</v>
      </c>
      <c r="B10" s="4" t="s">
        <v>25</v>
      </c>
      <c r="C10" s="4" t="s">
        <v>34</v>
      </c>
      <c r="D10" s="4" t="s">
        <v>50</v>
      </c>
      <c r="E10" s="4" t="s">
        <v>51</v>
      </c>
      <c r="F10" s="5">
        <v>44392</v>
      </c>
      <c r="G10" s="5">
        <v>44393</v>
      </c>
      <c r="H10" s="4">
        <v>1</v>
      </c>
      <c r="I10" s="4">
        <v>1</v>
      </c>
      <c r="J10" s="4">
        <v>1</v>
      </c>
      <c r="K10" s="4" t="s">
        <v>29</v>
      </c>
      <c r="L10" s="4">
        <v>-80.58</v>
      </c>
      <c r="M10" s="4">
        <v>-80.58</v>
      </c>
      <c r="N10" s="4" t="s">
        <v>52</v>
      </c>
      <c r="O10" s="4" t="s">
        <v>31</v>
      </c>
      <c r="P10" s="4" t="s">
        <v>32</v>
      </c>
      <c r="Q10" s="4">
        <v>0</v>
      </c>
      <c r="R10" s="6">
        <v>44392</v>
      </c>
      <c r="S10" s="5">
        <v>44408</v>
      </c>
      <c r="T10" s="4" t="s">
        <v>33</v>
      </c>
      <c r="U10" s="4">
        <v>-80.58</v>
      </c>
      <c r="V10" s="4">
        <v>0</v>
      </c>
      <c r="W10" s="4">
        <v>0</v>
      </c>
    </row>
    <row r="11" s="4" customFormat="1" spans="1:24">
      <c r="A11" s="4">
        <v>15647795466</v>
      </c>
      <c r="B11" s="4" t="s">
        <v>25</v>
      </c>
      <c r="C11" s="4" t="s">
        <v>26</v>
      </c>
      <c r="D11" s="4" t="s">
        <v>27</v>
      </c>
      <c r="E11" s="4" t="s">
        <v>53</v>
      </c>
      <c r="F11" s="5">
        <v>44393</v>
      </c>
      <c r="G11" s="5">
        <v>44394</v>
      </c>
      <c r="H11" s="4">
        <v>1</v>
      </c>
      <c r="I11" s="4">
        <v>1</v>
      </c>
      <c r="J11" s="4">
        <v>1</v>
      </c>
      <c r="K11" s="4" t="s">
        <v>29</v>
      </c>
      <c r="L11" s="4">
        <v>3397</v>
      </c>
      <c r="M11" s="4">
        <v>3397</v>
      </c>
      <c r="N11" s="4" t="s">
        <v>54</v>
      </c>
      <c r="O11" s="4" t="s">
        <v>55</v>
      </c>
      <c r="P11" s="4" t="s">
        <v>32</v>
      </c>
      <c r="Q11" s="4">
        <v>0</v>
      </c>
      <c r="R11" s="6">
        <v>44375</v>
      </c>
      <c r="S11" s="5">
        <v>44409</v>
      </c>
      <c r="T11" s="4" t="s">
        <v>33</v>
      </c>
      <c r="U11" s="4">
        <v>3397</v>
      </c>
      <c r="V11" s="4">
        <v>0</v>
      </c>
      <c r="W11" s="4">
        <v>0</v>
      </c>
      <c r="X11" s="4">
        <v>2176441</v>
      </c>
    </row>
    <row r="12" s="4" customFormat="1" spans="1:24">
      <c r="A12" s="4">
        <v>15650109778</v>
      </c>
      <c r="B12" s="4" t="s">
        <v>25</v>
      </c>
      <c r="C12" s="4" t="s">
        <v>26</v>
      </c>
      <c r="D12" s="4" t="s">
        <v>56</v>
      </c>
      <c r="E12" s="4" t="s">
        <v>57</v>
      </c>
      <c r="F12" s="5">
        <v>44391</v>
      </c>
      <c r="G12" s="5">
        <v>44394</v>
      </c>
      <c r="H12" s="4">
        <v>1</v>
      </c>
      <c r="I12" s="4">
        <v>3</v>
      </c>
      <c r="J12" s="4">
        <v>3</v>
      </c>
      <c r="K12" s="4" t="s">
        <v>29</v>
      </c>
      <c r="L12" s="4">
        <v>5927</v>
      </c>
      <c r="M12" s="4">
        <v>5927</v>
      </c>
      <c r="N12" s="4" t="s">
        <v>58</v>
      </c>
      <c r="O12" s="4" t="s">
        <v>55</v>
      </c>
      <c r="P12" s="4" t="s">
        <v>32</v>
      </c>
      <c r="Q12" s="4">
        <v>0</v>
      </c>
      <c r="R12" s="6">
        <v>44376</v>
      </c>
      <c r="S12" s="5">
        <v>44409</v>
      </c>
      <c r="T12" s="4" t="s">
        <v>33</v>
      </c>
      <c r="U12" s="4">
        <v>5927</v>
      </c>
      <c r="V12" s="4">
        <v>0</v>
      </c>
      <c r="W12" s="4">
        <v>0</v>
      </c>
      <c r="X12" s="4">
        <v>2177130</v>
      </c>
    </row>
    <row r="13" s="4" customFormat="1" spans="1:24">
      <c r="A13" s="4">
        <v>15677029981</v>
      </c>
      <c r="B13" s="4" t="s">
        <v>25</v>
      </c>
      <c r="C13" s="4" t="s">
        <v>26</v>
      </c>
      <c r="D13" s="4" t="s">
        <v>41</v>
      </c>
      <c r="E13" s="4" t="s">
        <v>59</v>
      </c>
      <c r="F13" s="5">
        <v>44393</v>
      </c>
      <c r="G13" s="5">
        <v>44394</v>
      </c>
      <c r="H13" s="4">
        <v>1</v>
      </c>
      <c r="I13" s="4">
        <v>1</v>
      </c>
      <c r="J13" s="4">
        <v>1</v>
      </c>
      <c r="K13" s="4" t="s">
        <v>29</v>
      </c>
      <c r="L13" s="4">
        <v>1100</v>
      </c>
      <c r="M13" s="4">
        <v>1100</v>
      </c>
      <c r="N13" s="4" t="s">
        <v>60</v>
      </c>
      <c r="O13" s="4" t="s">
        <v>55</v>
      </c>
      <c r="P13" s="4" t="s">
        <v>32</v>
      </c>
      <c r="Q13" s="4">
        <v>0</v>
      </c>
      <c r="R13" s="6">
        <v>44379</v>
      </c>
      <c r="S13" s="5">
        <v>44409</v>
      </c>
      <c r="T13" s="4" t="s">
        <v>33</v>
      </c>
      <c r="U13" s="4">
        <v>1100</v>
      </c>
      <c r="V13" s="4">
        <v>0</v>
      </c>
      <c r="W13" s="4">
        <v>0</v>
      </c>
      <c r="X13" s="4">
        <v>2180633</v>
      </c>
    </row>
    <row r="14" s="4" customFormat="1" spans="1:24">
      <c r="A14" s="4">
        <v>15734988466</v>
      </c>
      <c r="B14" s="4" t="s">
        <v>25</v>
      </c>
      <c r="C14" s="4" t="s">
        <v>26</v>
      </c>
      <c r="D14" s="4" t="s">
        <v>38</v>
      </c>
      <c r="E14" s="4" t="s">
        <v>61</v>
      </c>
      <c r="F14" s="5">
        <v>44393</v>
      </c>
      <c r="G14" s="5">
        <v>44394</v>
      </c>
      <c r="H14" s="4">
        <v>1</v>
      </c>
      <c r="I14" s="4">
        <v>1</v>
      </c>
      <c r="J14" s="4">
        <v>1</v>
      </c>
      <c r="K14" s="4" t="s">
        <v>29</v>
      </c>
      <c r="L14" s="4">
        <v>261.72</v>
      </c>
      <c r="M14" s="4">
        <v>261.72</v>
      </c>
      <c r="N14" s="4" t="s">
        <v>62</v>
      </c>
      <c r="O14" s="4" t="s">
        <v>55</v>
      </c>
      <c r="P14" s="4" t="s">
        <v>32</v>
      </c>
      <c r="Q14" s="4">
        <v>0</v>
      </c>
      <c r="R14" s="6">
        <v>44385</v>
      </c>
      <c r="S14" s="5">
        <v>44409</v>
      </c>
      <c r="T14" s="4" t="s">
        <v>33</v>
      </c>
      <c r="U14" s="4">
        <v>261.72</v>
      </c>
      <c r="V14" s="4">
        <v>0</v>
      </c>
      <c r="W14" s="4">
        <v>0</v>
      </c>
      <c r="X14" s="4">
        <v>2188044</v>
      </c>
    </row>
    <row r="15" s="4" customFormat="1" spans="1:24">
      <c r="A15" s="4">
        <v>15736962636</v>
      </c>
      <c r="B15" s="4" t="s">
        <v>25</v>
      </c>
      <c r="C15" s="4" t="s">
        <v>26</v>
      </c>
      <c r="D15" s="4" t="s">
        <v>38</v>
      </c>
      <c r="E15" s="4" t="s">
        <v>61</v>
      </c>
      <c r="F15" s="5">
        <v>44393</v>
      </c>
      <c r="G15" s="5">
        <v>44394</v>
      </c>
      <c r="H15" s="4">
        <v>1</v>
      </c>
      <c r="I15" s="4">
        <v>1</v>
      </c>
      <c r="J15" s="4">
        <v>1</v>
      </c>
      <c r="K15" s="4" t="s">
        <v>29</v>
      </c>
      <c r="L15" s="4">
        <v>261.72</v>
      </c>
      <c r="M15" s="4">
        <v>261.72</v>
      </c>
      <c r="N15" s="4" t="s">
        <v>63</v>
      </c>
      <c r="O15" s="4" t="s">
        <v>55</v>
      </c>
      <c r="P15" s="4" t="s">
        <v>32</v>
      </c>
      <c r="Q15" s="4">
        <v>0</v>
      </c>
      <c r="R15" s="6">
        <v>44385</v>
      </c>
      <c r="S15" s="5">
        <v>44409</v>
      </c>
      <c r="T15" s="4" t="s">
        <v>33</v>
      </c>
      <c r="U15" s="4">
        <v>261.72</v>
      </c>
      <c r="V15" s="4">
        <v>0</v>
      </c>
      <c r="W15" s="4">
        <v>0</v>
      </c>
      <c r="X15" s="4">
        <v>2188533</v>
      </c>
    </row>
    <row r="16" s="4" customFormat="1" spans="1:24">
      <c r="A16" s="4">
        <v>15749725865</v>
      </c>
      <c r="B16" s="4" t="s">
        <v>25</v>
      </c>
      <c r="C16" s="4" t="s">
        <v>26</v>
      </c>
      <c r="D16" s="4" t="s">
        <v>38</v>
      </c>
      <c r="E16" s="4" t="s">
        <v>39</v>
      </c>
      <c r="F16" s="5">
        <v>44393</v>
      </c>
      <c r="G16" s="5">
        <v>44394</v>
      </c>
      <c r="H16" s="4">
        <v>1</v>
      </c>
      <c r="I16" s="4">
        <v>1</v>
      </c>
      <c r="J16" s="4">
        <v>1</v>
      </c>
      <c r="K16" s="4" t="s">
        <v>29</v>
      </c>
      <c r="L16" s="4">
        <v>326.7</v>
      </c>
      <c r="M16" s="4">
        <v>326.7</v>
      </c>
      <c r="N16" s="4" t="s">
        <v>64</v>
      </c>
      <c r="O16" s="4" t="s">
        <v>55</v>
      </c>
      <c r="P16" s="4" t="s">
        <v>32</v>
      </c>
      <c r="Q16" s="4">
        <v>0</v>
      </c>
      <c r="R16" s="6">
        <v>44387</v>
      </c>
      <c r="S16" s="5">
        <v>44409</v>
      </c>
      <c r="T16" s="4" t="s">
        <v>33</v>
      </c>
      <c r="U16" s="4">
        <v>326.7</v>
      </c>
      <c r="V16" s="4">
        <v>0</v>
      </c>
      <c r="W16" s="4">
        <v>0</v>
      </c>
      <c r="X16" s="4">
        <v>2190781</v>
      </c>
    </row>
    <row r="17" s="4" customFormat="1" spans="1:24">
      <c r="A17" s="4">
        <v>15749725861</v>
      </c>
      <c r="B17" s="4" t="s">
        <v>25</v>
      </c>
      <c r="C17" s="4" t="s">
        <v>26</v>
      </c>
      <c r="D17" s="4" t="s">
        <v>38</v>
      </c>
      <c r="E17" s="4" t="s">
        <v>61</v>
      </c>
      <c r="F17" s="5">
        <v>44393</v>
      </c>
      <c r="G17" s="5">
        <v>44394</v>
      </c>
      <c r="H17" s="4">
        <v>1</v>
      </c>
      <c r="I17" s="4">
        <v>1</v>
      </c>
      <c r="J17" s="4">
        <v>1</v>
      </c>
      <c r="K17" s="4" t="s">
        <v>29</v>
      </c>
      <c r="L17" s="4">
        <v>261.58</v>
      </c>
      <c r="M17" s="4">
        <v>261.58</v>
      </c>
      <c r="N17" s="4" t="s">
        <v>65</v>
      </c>
      <c r="O17" s="4" t="s">
        <v>55</v>
      </c>
      <c r="P17" s="4" t="s">
        <v>32</v>
      </c>
      <c r="Q17" s="4">
        <v>0</v>
      </c>
      <c r="R17" s="6">
        <v>44387</v>
      </c>
      <c r="S17" s="5">
        <v>44409</v>
      </c>
      <c r="T17" s="4" t="s">
        <v>33</v>
      </c>
      <c r="U17" s="4">
        <v>261.58</v>
      </c>
      <c r="V17" s="4">
        <v>0</v>
      </c>
      <c r="W17" s="4">
        <v>0</v>
      </c>
      <c r="X17" s="4">
        <v>2190782</v>
      </c>
    </row>
    <row r="18" s="4" customFormat="1" spans="1:24">
      <c r="A18" s="4">
        <v>15750810738</v>
      </c>
      <c r="B18" s="4" t="s">
        <v>25</v>
      </c>
      <c r="C18" s="4" t="s">
        <v>26</v>
      </c>
      <c r="D18" s="4" t="s">
        <v>66</v>
      </c>
      <c r="E18" s="4" t="s">
        <v>67</v>
      </c>
      <c r="F18" s="5">
        <v>44393</v>
      </c>
      <c r="G18" s="5">
        <v>44394</v>
      </c>
      <c r="H18" s="4">
        <v>1</v>
      </c>
      <c r="I18" s="4">
        <v>1</v>
      </c>
      <c r="J18" s="4">
        <v>1</v>
      </c>
      <c r="K18" s="4" t="s">
        <v>29</v>
      </c>
      <c r="L18" s="4">
        <v>153</v>
      </c>
      <c r="M18" s="4">
        <v>153</v>
      </c>
      <c r="N18" s="4" t="s">
        <v>68</v>
      </c>
      <c r="O18" s="4" t="s">
        <v>55</v>
      </c>
      <c r="P18" s="4" t="s">
        <v>32</v>
      </c>
      <c r="Q18" s="4">
        <v>0</v>
      </c>
      <c r="R18" s="6">
        <v>44387</v>
      </c>
      <c r="S18" s="5">
        <v>44409</v>
      </c>
      <c r="T18" s="4" t="s">
        <v>33</v>
      </c>
      <c r="U18" s="4">
        <v>153</v>
      </c>
      <c r="V18" s="4">
        <v>0</v>
      </c>
      <c r="W18" s="4">
        <v>0</v>
      </c>
      <c r="X18" s="4">
        <v>2191108</v>
      </c>
    </row>
    <row r="19" s="4" customFormat="1" spans="1:24">
      <c r="A19" s="4">
        <v>15750810738</v>
      </c>
      <c r="B19" s="4" t="s">
        <v>25</v>
      </c>
      <c r="C19" s="4" t="s">
        <v>34</v>
      </c>
      <c r="D19" s="4" t="s">
        <v>66</v>
      </c>
      <c r="E19" s="4" t="s">
        <v>67</v>
      </c>
      <c r="F19" s="5">
        <v>44393</v>
      </c>
      <c r="G19" s="5">
        <v>44394</v>
      </c>
      <c r="H19" s="4">
        <v>1</v>
      </c>
      <c r="I19" s="4">
        <v>1</v>
      </c>
      <c r="J19" s="4">
        <v>1</v>
      </c>
      <c r="K19" s="4" t="s">
        <v>29</v>
      </c>
      <c r="L19" s="4">
        <v>-153</v>
      </c>
      <c r="M19" s="4">
        <v>-153</v>
      </c>
      <c r="N19" s="4" t="s">
        <v>68</v>
      </c>
      <c r="O19" s="4" t="s">
        <v>55</v>
      </c>
      <c r="P19" s="4" t="s">
        <v>32</v>
      </c>
      <c r="Q19" s="4">
        <v>0</v>
      </c>
      <c r="R19" s="6">
        <v>44387</v>
      </c>
      <c r="S19" s="5">
        <v>44409</v>
      </c>
      <c r="T19" s="4" t="s">
        <v>33</v>
      </c>
      <c r="U19" s="4">
        <v>-153</v>
      </c>
      <c r="V19" s="4">
        <v>0</v>
      </c>
      <c r="W19" s="4">
        <v>0</v>
      </c>
      <c r="X19" s="4">
        <v>2191108</v>
      </c>
    </row>
    <row r="20" s="4" customFormat="1" spans="1:24">
      <c r="A20" s="4">
        <v>15736962636</v>
      </c>
      <c r="B20" s="4" t="s">
        <v>25</v>
      </c>
      <c r="C20" s="4" t="s">
        <v>34</v>
      </c>
      <c r="D20" s="4" t="s">
        <v>38</v>
      </c>
      <c r="E20" s="4" t="s">
        <v>61</v>
      </c>
      <c r="F20" s="5">
        <v>44393</v>
      </c>
      <c r="G20" s="5">
        <v>44394</v>
      </c>
      <c r="H20" s="4">
        <v>1</v>
      </c>
      <c r="I20" s="4">
        <v>1</v>
      </c>
      <c r="J20" s="4">
        <v>1</v>
      </c>
      <c r="K20" s="4" t="s">
        <v>29</v>
      </c>
      <c r="L20" s="4">
        <v>-261.72</v>
      </c>
      <c r="M20" s="4">
        <v>-261.72</v>
      </c>
      <c r="N20" s="4" t="s">
        <v>63</v>
      </c>
      <c r="O20" s="4" t="s">
        <v>55</v>
      </c>
      <c r="P20" s="4" t="s">
        <v>32</v>
      </c>
      <c r="Q20" s="4">
        <v>0</v>
      </c>
      <c r="R20" s="6">
        <v>44385</v>
      </c>
      <c r="S20" s="5">
        <v>44409</v>
      </c>
      <c r="T20" s="4" t="s">
        <v>33</v>
      </c>
      <c r="U20" s="4">
        <v>-261.72</v>
      </c>
      <c r="V20" s="4">
        <v>0</v>
      </c>
      <c r="W20" s="4">
        <v>0</v>
      </c>
      <c r="X20" s="4">
        <v>2188533</v>
      </c>
    </row>
    <row r="21" s="4" customFormat="1" spans="1:25">
      <c r="A21" s="4">
        <v>15772638321</v>
      </c>
      <c r="B21" s="4" t="s">
        <v>25</v>
      </c>
      <c r="C21" s="4" t="s">
        <v>26</v>
      </c>
      <c r="D21" s="4" t="s">
        <v>35</v>
      </c>
      <c r="E21" s="4" t="s">
        <v>69</v>
      </c>
      <c r="F21" s="5">
        <v>44391</v>
      </c>
      <c r="G21" s="5">
        <v>44394</v>
      </c>
      <c r="H21" s="4">
        <v>1</v>
      </c>
      <c r="I21" s="4">
        <v>3</v>
      </c>
      <c r="J21" s="4">
        <v>3</v>
      </c>
      <c r="K21" s="4" t="s">
        <v>29</v>
      </c>
      <c r="L21" s="4">
        <v>1950</v>
      </c>
      <c r="M21" s="4">
        <v>1950</v>
      </c>
      <c r="N21" s="4" t="s">
        <v>70</v>
      </c>
      <c r="O21" s="4" t="s">
        <v>55</v>
      </c>
      <c r="P21" s="4" t="s">
        <v>32</v>
      </c>
      <c r="Q21" s="4">
        <v>0</v>
      </c>
      <c r="R21" s="6">
        <v>44389</v>
      </c>
      <c r="S21" s="5">
        <v>44409</v>
      </c>
      <c r="T21" s="4" t="s">
        <v>33</v>
      </c>
      <c r="U21" s="4">
        <v>1950</v>
      </c>
      <c r="V21" s="4">
        <v>0</v>
      </c>
      <c r="W21" s="4">
        <v>0</v>
      </c>
      <c r="Y21" s="4">
        <v>2107120049</v>
      </c>
    </row>
    <row r="22" s="4" customFormat="1" spans="1:24">
      <c r="A22" s="4">
        <v>15784015090</v>
      </c>
      <c r="B22" s="4" t="s">
        <v>25</v>
      </c>
      <c r="C22" s="4" t="s">
        <v>26</v>
      </c>
      <c r="D22" s="4" t="s">
        <v>71</v>
      </c>
      <c r="E22" s="4" t="s">
        <v>72</v>
      </c>
      <c r="F22" s="5">
        <v>44393</v>
      </c>
      <c r="G22" s="5">
        <v>44394</v>
      </c>
      <c r="H22" s="4">
        <v>1</v>
      </c>
      <c r="I22" s="4">
        <v>1</v>
      </c>
      <c r="J22" s="4">
        <v>1</v>
      </c>
      <c r="K22" s="4" t="s">
        <v>29</v>
      </c>
      <c r="L22" s="4">
        <v>830.01</v>
      </c>
      <c r="M22" s="4">
        <v>830.01</v>
      </c>
      <c r="N22" s="4" t="s">
        <v>73</v>
      </c>
      <c r="O22" s="4" t="s">
        <v>55</v>
      </c>
      <c r="P22" s="4" t="s">
        <v>32</v>
      </c>
      <c r="Q22" s="4">
        <v>0</v>
      </c>
      <c r="R22" s="6">
        <v>44389</v>
      </c>
      <c r="S22" s="5">
        <v>44409</v>
      </c>
      <c r="T22" s="4" t="s">
        <v>33</v>
      </c>
      <c r="U22" s="4">
        <v>830.01</v>
      </c>
      <c r="V22" s="4">
        <v>0</v>
      </c>
      <c r="W22" s="4">
        <v>915</v>
      </c>
      <c r="X22" s="4">
        <v>2194430</v>
      </c>
    </row>
    <row r="23" s="4" customFormat="1" spans="1:24">
      <c r="A23" s="4">
        <v>15784572798</v>
      </c>
      <c r="B23" s="4" t="s">
        <v>25</v>
      </c>
      <c r="C23" s="4" t="s">
        <v>26</v>
      </c>
      <c r="D23" s="4" t="s">
        <v>74</v>
      </c>
      <c r="E23" s="4" t="s">
        <v>75</v>
      </c>
      <c r="F23" s="5">
        <v>44390</v>
      </c>
      <c r="G23" s="5">
        <v>44394</v>
      </c>
      <c r="H23" s="4">
        <v>1</v>
      </c>
      <c r="I23" s="4">
        <v>4</v>
      </c>
      <c r="J23" s="4">
        <v>4</v>
      </c>
      <c r="K23" s="4" t="s">
        <v>29</v>
      </c>
      <c r="L23" s="4">
        <v>472.56</v>
      </c>
      <c r="M23" s="4">
        <v>472.56</v>
      </c>
      <c r="N23" s="4" t="s">
        <v>76</v>
      </c>
      <c r="O23" s="4" t="s">
        <v>55</v>
      </c>
      <c r="P23" s="4" t="s">
        <v>32</v>
      </c>
      <c r="Q23" s="4">
        <v>0</v>
      </c>
      <c r="R23" s="6">
        <v>44390</v>
      </c>
      <c r="S23" s="5">
        <v>44409</v>
      </c>
      <c r="T23" s="4" t="s">
        <v>33</v>
      </c>
      <c r="U23" s="4">
        <v>472.56</v>
      </c>
      <c r="V23" s="4">
        <v>0</v>
      </c>
      <c r="W23" s="4">
        <v>0</v>
      </c>
      <c r="X23" s="4">
        <v>2194493</v>
      </c>
    </row>
    <row r="24" s="4" customFormat="1" spans="1:24">
      <c r="A24" s="4">
        <v>15784572798</v>
      </c>
      <c r="B24" s="4" t="s">
        <v>25</v>
      </c>
      <c r="C24" s="4" t="s">
        <v>34</v>
      </c>
      <c r="D24" s="4" t="s">
        <v>74</v>
      </c>
      <c r="E24" s="4" t="s">
        <v>75</v>
      </c>
      <c r="F24" s="5">
        <v>44390</v>
      </c>
      <c r="G24" s="5">
        <v>44394</v>
      </c>
      <c r="H24" s="4">
        <v>1</v>
      </c>
      <c r="I24" s="4">
        <v>4</v>
      </c>
      <c r="J24" s="4">
        <v>4</v>
      </c>
      <c r="K24" s="4" t="s">
        <v>29</v>
      </c>
      <c r="L24" s="4">
        <v>-472.56</v>
      </c>
      <c r="M24" s="4">
        <v>-472.56</v>
      </c>
      <c r="N24" s="4" t="s">
        <v>76</v>
      </c>
      <c r="O24" s="4" t="s">
        <v>55</v>
      </c>
      <c r="P24" s="4" t="s">
        <v>32</v>
      </c>
      <c r="Q24" s="4">
        <v>0</v>
      </c>
      <c r="R24" s="6">
        <v>44390</v>
      </c>
      <c r="S24" s="5">
        <v>44409</v>
      </c>
      <c r="T24" s="4" t="s">
        <v>33</v>
      </c>
      <c r="U24" s="4">
        <v>-472.56</v>
      </c>
      <c r="V24" s="4">
        <v>0</v>
      </c>
      <c r="W24" s="4">
        <v>0</v>
      </c>
      <c r="X24" s="4">
        <v>2194493</v>
      </c>
    </row>
    <row r="25" s="4" customFormat="1" spans="1:24">
      <c r="A25" s="4">
        <v>15588294722</v>
      </c>
      <c r="B25" s="4" t="s">
        <v>25</v>
      </c>
      <c r="C25" s="4" t="s">
        <v>26</v>
      </c>
      <c r="D25" s="4" t="s">
        <v>77</v>
      </c>
      <c r="E25" s="4" t="s">
        <v>78</v>
      </c>
      <c r="F25" s="5">
        <v>44394</v>
      </c>
      <c r="G25" s="5">
        <v>44395</v>
      </c>
      <c r="H25" s="4">
        <v>2</v>
      </c>
      <c r="I25" s="4">
        <v>1</v>
      </c>
      <c r="J25" s="4">
        <v>2</v>
      </c>
      <c r="K25" s="4" t="s">
        <v>29</v>
      </c>
      <c r="L25" s="4">
        <v>1744</v>
      </c>
      <c r="M25" s="4">
        <v>1744</v>
      </c>
      <c r="N25" s="4" t="s">
        <v>79</v>
      </c>
      <c r="O25" s="4" t="s">
        <v>80</v>
      </c>
      <c r="P25" s="4" t="s">
        <v>32</v>
      </c>
      <c r="Q25" s="4">
        <v>0</v>
      </c>
      <c r="R25" s="6">
        <v>44368</v>
      </c>
      <c r="S25" s="5">
        <v>44410</v>
      </c>
      <c r="T25" s="4" t="s">
        <v>33</v>
      </c>
      <c r="U25" s="4">
        <v>1744</v>
      </c>
      <c r="V25" s="4">
        <v>0</v>
      </c>
      <c r="W25" s="4">
        <v>0</v>
      </c>
      <c r="X25" s="4">
        <v>2165088</v>
      </c>
    </row>
    <row r="26" s="4" customFormat="1" spans="1:24">
      <c r="A26" s="4">
        <v>15655573183</v>
      </c>
      <c r="B26" s="4" t="s">
        <v>25</v>
      </c>
      <c r="C26" s="4" t="s">
        <v>26</v>
      </c>
      <c r="D26" s="4" t="s">
        <v>81</v>
      </c>
      <c r="E26" s="4" t="s">
        <v>82</v>
      </c>
      <c r="F26" s="5">
        <v>44393</v>
      </c>
      <c r="G26" s="5">
        <v>44395</v>
      </c>
      <c r="H26" s="4">
        <v>1</v>
      </c>
      <c r="I26" s="4">
        <v>2</v>
      </c>
      <c r="J26" s="4">
        <v>2</v>
      </c>
      <c r="K26" s="4" t="s">
        <v>29</v>
      </c>
      <c r="L26" s="4">
        <v>1070</v>
      </c>
      <c r="M26" s="4">
        <v>1070</v>
      </c>
      <c r="N26" s="4" t="s">
        <v>83</v>
      </c>
      <c r="O26" s="4" t="s">
        <v>80</v>
      </c>
      <c r="P26" s="4" t="s">
        <v>32</v>
      </c>
      <c r="Q26" s="4">
        <v>0</v>
      </c>
      <c r="R26" s="6">
        <v>44376</v>
      </c>
      <c r="S26" s="5">
        <v>44410</v>
      </c>
      <c r="T26" s="4" t="s">
        <v>33</v>
      </c>
      <c r="U26" s="4">
        <v>1070</v>
      </c>
      <c r="V26" s="4">
        <v>0</v>
      </c>
      <c r="W26" s="4">
        <v>0</v>
      </c>
      <c r="X26" s="4">
        <v>2177844</v>
      </c>
    </row>
    <row r="27" s="4" customFormat="1" spans="1:23">
      <c r="A27" s="4">
        <v>15727818537</v>
      </c>
      <c r="B27" s="4" t="s">
        <v>25</v>
      </c>
      <c r="C27" s="4" t="s">
        <v>26</v>
      </c>
      <c r="D27" s="4" t="s">
        <v>41</v>
      </c>
      <c r="E27" s="4" t="s">
        <v>84</v>
      </c>
      <c r="F27" s="5">
        <v>44393</v>
      </c>
      <c r="G27" s="5">
        <v>44395</v>
      </c>
      <c r="H27" s="4">
        <v>1</v>
      </c>
      <c r="I27" s="4">
        <v>2</v>
      </c>
      <c r="J27" s="4">
        <v>2</v>
      </c>
      <c r="K27" s="4" t="s">
        <v>29</v>
      </c>
      <c r="L27" s="4">
        <v>2600</v>
      </c>
      <c r="M27" s="4">
        <v>2600</v>
      </c>
      <c r="N27" s="4" t="s">
        <v>85</v>
      </c>
      <c r="O27" s="4" t="s">
        <v>80</v>
      </c>
      <c r="P27" s="4" t="s">
        <v>32</v>
      </c>
      <c r="Q27" s="4">
        <v>0</v>
      </c>
      <c r="R27" s="6">
        <v>44384</v>
      </c>
      <c r="S27" s="5">
        <v>44410</v>
      </c>
      <c r="T27" s="4" t="s">
        <v>33</v>
      </c>
      <c r="U27" s="4">
        <v>2600</v>
      </c>
      <c r="V27" s="4">
        <v>0</v>
      </c>
      <c r="W27" s="4">
        <v>0</v>
      </c>
    </row>
    <row r="28" s="4" customFormat="1" spans="1:24">
      <c r="A28" s="4">
        <v>15765859308</v>
      </c>
      <c r="B28" s="4" t="s">
        <v>25</v>
      </c>
      <c r="C28" s="4" t="s">
        <v>26</v>
      </c>
      <c r="D28" s="4" t="s">
        <v>41</v>
      </c>
      <c r="E28" s="4" t="s">
        <v>59</v>
      </c>
      <c r="F28" s="5">
        <v>44394</v>
      </c>
      <c r="G28" s="5">
        <v>44395</v>
      </c>
      <c r="H28" s="4">
        <v>1</v>
      </c>
      <c r="I28" s="4">
        <v>1</v>
      </c>
      <c r="J28" s="4">
        <v>1</v>
      </c>
      <c r="K28" s="4" t="s">
        <v>29</v>
      </c>
      <c r="L28" s="4">
        <v>1350</v>
      </c>
      <c r="M28" s="4">
        <v>1350</v>
      </c>
      <c r="N28" s="4" t="s">
        <v>86</v>
      </c>
      <c r="O28" s="4" t="s">
        <v>80</v>
      </c>
      <c r="P28" s="4" t="s">
        <v>32</v>
      </c>
      <c r="Q28" s="4">
        <v>0</v>
      </c>
      <c r="R28" s="6">
        <v>44388</v>
      </c>
      <c r="S28" s="5">
        <v>44410</v>
      </c>
      <c r="T28" s="4" t="s">
        <v>33</v>
      </c>
      <c r="U28" s="4">
        <v>1350</v>
      </c>
      <c r="V28" s="4">
        <v>0</v>
      </c>
      <c r="W28" s="4">
        <v>0</v>
      </c>
      <c r="X28" s="4">
        <v>2192824</v>
      </c>
    </row>
    <row r="29" s="4" customFormat="1" spans="1:25">
      <c r="A29" s="4">
        <v>15772745524</v>
      </c>
      <c r="B29" s="4" t="s">
        <v>25</v>
      </c>
      <c r="C29" s="4" t="s">
        <v>26</v>
      </c>
      <c r="D29" s="4" t="s">
        <v>35</v>
      </c>
      <c r="E29" s="4" t="s">
        <v>69</v>
      </c>
      <c r="F29" s="5">
        <v>44394</v>
      </c>
      <c r="G29" s="5">
        <v>44395</v>
      </c>
      <c r="H29" s="4">
        <v>1</v>
      </c>
      <c r="I29" s="4">
        <v>1</v>
      </c>
      <c r="J29" s="4">
        <v>1</v>
      </c>
      <c r="K29" s="4" t="s">
        <v>29</v>
      </c>
      <c r="L29" s="4">
        <v>650</v>
      </c>
      <c r="M29" s="4">
        <v>650</v>
      </c>
      <c r="N29" s="4" t="s">
        <v>87</v>
      </c>
      <c r="O29" s="4" t="s">
        <v>80</v>
      </c>
      <c r="P29" s="4" t="s">
        <v>32</v>
      </c>
      <c r="Q29" s="4">
        <v>0</v>
      </c>
      <c r="R29" s="6">
        <v>44389</v>
      </c>
      <c r="S29" s="5">
        <v>44410</v>
      </c>
      <c r="T29" s="4" t="s">
        <v>33</v>
      </c>
      <c r="U29" s="4">
        <v>650</v>
      </c>
      <c r="V29" s="4">
        <v>0</v>
      </c>
      <c r="W29" s="4">
        <v>0</v>
      </c>
      <c r="Y29" s="4">
        <v>2107120017</v>
      </c>
    </row>
    <row r="30" s="4" customFormat="1" spans="1:24">
      <c r="A30" s="4">
        <v>15784894315</v>
      </c>
      <c r="B30" s="4" t="s">
        <v>25</v>
      </c>
      <c r="C30" s="4" t="s">
        <v>26</v>
      </c>
      <c r="D30" s="4" t="s">
        <v>88</v>
      </c>
      <c r="E30" s="4" t="s">
        <v>89</v>
      </c>
      <c r="F30" s="5">
        <v>44394</v>
      </c>
      <c r="G30" s="5">
        <v>44395</v>
      </c>
      <c r="H30" s="4">
        <v>1</v>
      </c>
      <c r="I30" s="4">
        <v>1</v>
      </c>
      <c r="J30" s="4">
        <v>1</v>
      </c>
      <c r="K30" s="4" t="s">
        <v>29</v>
      </c>
      <c r="L30" s="4">
        <v>295.8</v>
      </c>
      <c r="M30" s="4">
        <v>295.8</v>
      </c>
      <c r="N30" s="4" t="s">
        <v>90</v>
      </c>
      <c r="O30" s="4" t="s">
        <v>80</v>
      </c>
      <c r="P30" s="4" t="s">
        <v>32</v>
      </c>
      <c r="Q30" s="4">
        <v>0</v>
      </c>
      <c r="R30" s="6">
        <v>44390</v>
      </c>
      <c r="S30" s="5">
        <v>44410</v>
      </c>
      <c r="T30" s="4" t="s">
        <v>33</v>
      </c>
      <c r="U30" s="4">
        <v>295.8</v>
      </c>
      <c r="V30" s="4">
        <v>0</v>
      </c>
      <c r="W30" s="4">
        <v>0</v>
      </c>
      <c r="X30" s="4">
        <v>2194549</v>
      </c>
    </row>
    <row r="31" s="4" customFormat="1" spans="1:24">
      <c r="A31" s="4">
        <v>15588294722</v>
      </c>
      <c r="B31" s="4" t="s">
        <v>25</v>
      </c>
      <c r="C31" s="4" t="s">
        <v>34</v>
      </c>
      <c r="D31" s="4" t="s">
        <v>77</v>
      </c>
      <c r="E31" s="4" t="s">
        <v>78</v>
      </c>
      <c r="F31" s="5">
        <v>44394</v>
      </c>
      <c r="G31" s="5">
        <v>44395</v>
      </c>
      <c r="H31" s="4">
        <v>2</v>
      </c>
      <c r="I31" s="4">
        <v>1</v>
      </c>
      <c r="J31" s="4">
        <v>2</v>
      </c>
      <c r="K31" s="4" t="s">
        <v>29</v>
      </c>
      <c r="L31" s="4">
        <v>-1744</v>
      </c>
      <c r="M31" s="4">
        <v>-1744</v>
      </c>
      <c r="N31" s="4" t="s">
        <v>79</v>
      </c>
      <c r="O31" s="4" t="s">
        <v>80</v>
      </c>
      <c r="P31" s="4" t="s">
        <v>32</v>
      </c>
      <c r="Q31" s="4">
        <v>0</v>
      </c>
      <c r="R31" s="6">
        <v>44368</v>
      </c>
      <c r="S31" s="5">
        <v>44410</v>
      </c>
      <c r="T31" s="4" t="s">
        <v>33</v>
      </c>
      <c r="U31" s="4">
        <v>-1744</v>
      </c>
      <c r="V31" s="4">
        <v>0</v>
      </c>
      <c r="W31" s="4">
        <v>0</v>
      </c>
      <c r="X31" s="4">
        <v>2165088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5"/>
  <sheetViews>
    <sheetView tabSelected="1" workbookViewId="0">
      <selection activeCell="H38" sqref="H38"/>
    </sheetView>
  </sheetViews>
  <sheetFormatPr defaultColWidth="9" defaultRowHeight="13.5"/>
  <cols>
    <col min="1" max="1" width="14.125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91</v>
      </c>
    </row>
    <row r="2" s="4" customFormat="1" hidden="1" spans="1:9">
      <c r="A2" s="4">
        <v>15657697937</v>
      </c>
      <c r="B2" s="5">
        <v>44392</v>
      </c>
      <c r="C2" s="5">
        <v>44393</v>
      </c>
      <c r="D2" s="4">
        <v>0</v>
      </c>
      <c r="E2" s="4" t="str">
        <f>VLOOKUP(A2,HOP!A:L,12,0)</f>
        <v>0.00</v>
      </c>
      <c r="F2" s="4" t="str">
        <f>VLOOKUP(A2,HOP!A:C,3,0)</f>
        <v>2178408</v>
      </c>
      <c r="G2" s="4">
        <f>D2-E2</f>
        <v>0</v>
      </c>
      <c r="H2" s="4" t="str">
        <f>$H$1&amp;F2</f>
        <v>，2178408</v>
      </c>
      <c r="I2" s="4" t="str">
        <f>VLOOKUP(A2,HOP!A:T,20,0)</f>
        <v>直采</v>
      </c>
    </row>
    <row r="3" s="4" customFormat="1" spans="1:9">
      <c r="A3" s="4">
        <v>15699832965</v>
      </c>
      <c r="B3" s="5">
        <v>44392</v>
      </c>
      <c r="C3" s="5">
        <v>44393</v>
      </c>
      <c r="D3" s="4">
        <v>650</v>
      </c>
      <c r="E3" s="4" t="str">
        <f>VLOOKUP(A3,HOP!A:L,12,0)</f>
        <v>650.00</v>
      </c>
      <c r="F3" s="4" t="str">
        <f>VLOOKUP(A3,HOP!A:C,3,0)</f>
        <v>2183800</v>
      </c>
      <c r="G3" s="4">
        <f t="shared" ref="G3:G25" si="0">D3-E3</f>
        <v>0</v>
      </c>
      <c r="H3" s="4" t="str">
        <f t="shared" ref="H3:H25" si="1">$H$1&amp;F3</f>
        <v>，2183800</v>
      </c>
      <c r="I3" s="4" t="str">
        <f>VLOOKUP(A3,HOP!A:T,20,0)</f>
        <v>直采</v>
      </c>
    </row>
    <row r="4" s="4" customFormat="1" spans="1:9">
      <c r="A4" s="4">
        <v>15706302730</v>
      </c>
      <c r="B4" s="5">
        <v>44390</v>
      </c>
      <c r="C4" s="5">
        <v>44393</v>
      </c>
      <c r="D4" s="4">
        <v>1356.68</v>
      </c>
      <c r="E4" s="4" t="str">
        <f>VLOOKUP(A4,HOP!A:L,12,0)</f>
        <v>1356.68</v>
      </c>
      <c r="F4" s="4" t="str">
        <f>VLOOKUP(A4,HOP!A:C,3,0)</f>
        <v>2184410</v>
      </c>
      <c r="G4" s="4">
        <f t="shared" si="0"/>
        <v>0</v>
      </c>
      <c r="H4" s="4" t="str">
        <f t="shared" si="1"/>
        <v>，2184410</v>
      </c>
      <c r="I4" s="4" t="str">
        <f>VLOOKUP(A4,HOP!A:T,20,0)</f>
        <v>直连</v>
      </c>
    </row>
    <row r="5" s="4" customFormat="1" spans="1:9">
      <c r="A5" s="4">
        <v>15741537870</v>
      </c>
      <c r="B5" s="5">
        <v>44391</v>
      </c>
      <c r="C5" s="5">
        <v>44393</v>
      </c>
      <c r="D5" s="4">
        <v>2080</v>
      </c>
      <c r="E5" s="4" t="str">
        <f>VLOOKUP(A5,HOP!A:L,12,0)</f>
        <v>2080.00</v>
      </c>
      <c r="F5" s="4" t="str">
        <f>VLOOKUP(A5,HOP!A:C,3,0)</f>
        <v>2189168</v>
      </c>
      <c r="G5" s="4">
        <f t="shared" si="0"/>
        <v>0</v>
      </c>
      <c r="H5" s="4" t="str">
        <f t="shared" si="1"/>
        <v>，2189168</v>
      </c>
      <c r="I5" s="4" t="str">
        <f>VLOOKUP(A5,HOP!A:T,20,0)</f>
        <v>直采</v>
      </c>
    </row>
    <row r="6" s="4" customFormat="1" spans="1:9">
      <c r="A6" s="4">
        <v>15776026994</v>
      </c>
      <c r="B6" s="5">
        <v>44390</v>
      </c>
      <c r="C6" s="5">
        <v>44393</v>
      </c>
      <c r="D6" s="4">
        <v>1601.34</v>
      </c>
      <c r="E6" s="4" t="str">
        <f>VLOOKUP(A6,HOP!A:L,12,0)</f>
        <v>1601.34</v>
      </c>
      <c r="F6" s="4" t="str">
        <f>VLOOKUP(A6,HOP!A:C,3,0)</f>
        <v>2193883</v>
      </c>
      <c r="G6" s="4">
        <f t="shared" si="0"/>
        <v>0</v>
      </c>
      <c r="H6" s="4" t="str">
        <f t="shared" si="1"/>
        <v>，2193883</v>
      </c>
      <c r="I6" s="4" t="str">
        <f>VLOOKUP(A6,HOP!A:T,20,0)</f>
        <v>直连</v>
      </c>
    </row>
    <row r="7" s="4" customFormat="1" spans="1:9">
      <c r="A7" s="4">
        <v>15806014802</v>
      </c>
      <c r="B7" s="5">
        <v>44392</v>
      </c>
      <c r="C7" s="5">
        <v>44393</v>
      </c>
      <c r="D7" s="4">
        <v>299</v>
      </c>
      <c r="E7" s="4">
        <v>299</v>
      </c>
      <c r="F7" s="7" t="s">
        <v>92</v>
      </c>
      <c r="G7" s="4">
        <f t="shared" si="0"/>
        <v>0</v>
      </c>
      <c r="H7" s="4" t="str">
        <f t="shared" si="1"/>
        <v>，202107142236320021</v>
      </c>
      <c r="I7" s="4" t="e">
        <f>VLOOKUP(A7,HOP!A:T,20,0)</f>
        <v>#N/A</v>
      </c>
    </row>
    <row r="8" s="4" customFormat="1" hidden="1" spans="1:9">
      <c r="A8" s="4">
        <v>15807510600</v>
      </c>
      <c r="B8" s="5">
        <v>44392</v>
      </c>
      <c r="C8" s="5">
        <v>44393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spans="1:9">
      <c r="A9" s="4">
        <v>15647795466</v>
      </c>
      <c r="B9" s="5">
        <v>44393</v>
      </c>
      <c r="C9" s="5">
        <v>44394</v>
      </c>
      <c r="D9" s="4">
        <v>3397</v>
      </c>
      <c r="E9" s="4" t="str">
        <f>VLOOKUP(A9,HOP!A:L,12,0)</f>
        <v>3397.00</v>
      </c>
      <c r="F9" s="4" t="str">
        <f>VLOOKUP(A9,HOP!A:C,3,0)</f>
        <v>2176441</v>
      </c>
      <c r="G9" s="4">
        <f t="shared" si="0"/>
        <v>0</v>
      </c>
      <c r="H9" s="4" t="str">
        <f t="shared" si="1"/>
        <v>，2176441</v>
      </c>
      <c r="I9" s="4" t="str">
        <f>VLOOKUP(A9,HOP!A:T,20,0)</f>
        <v>直采</v>
      </c>
    </row>
    <row r="10" s="4" customFormat="1" spans="1:9">
      <c r="A10" s="4">
        <v>15650109778</v>
      </c>
      <c r="B10" s="5">
        <v>44391</v>
      </c>
      <c r="C10" s="5">
        <v>44394</v>
      </c>
      <c r="D10" s="4">
        <v>5927</v>
      </c>
      <c r="E10" s="4" t="str">
        <f>VLOOKUP(A10,HOP!A:L,12,0)</f>
        <v>5927.00</v>
      </c>
      <c r="F10" s="4" t="str">
        <f>VLOOKUP(A10,HOP!A:C,3,0)</f>
        <v>2177130</v>
      </c>
      <c r="G10" s="4">
        <f t="shared" si="0"/>
        <v>0</v>
      </c>
      <c r="H10" s="4" t="str">
        <f t="shared" si="1"/>
        <v>，2177130</v>
      </c>
      <c r="I10" s="4" t="str">
        <f>VLOOKUP(A10,HOP!A:T,20,0)</f>
        <v>直采</v>
      </c>
    </row>
    <row r="11" s="4" customFormat="1" spans="1:9">
      <c r="A11" s="4">
        <v>15677029981</v>
      </c>
      <c r="B11" s="5">
        <v>44393</v>
      </c>
      <c r="C11" s="5">
        <v>44394</v>
      </c>
      <c r="D11" s="4">
        <v>1100</v>
      </c>
      <c r="E11" s="4" t="str">
        <f>VLOOKUP(A11,HOP!A:L,12,0)</f>
        <v>1100.00</v>
      </c>
      <c r="F11" s="4" t="str">
        <f>VLOOKUP(A11,HOP!A:C,3,0)</f>
        <v>2180633</v>
      </c>
      <c r="G11" s="4">
        <f t="shared" si="0"/>
        <v>0</v>
      </c>
      <c r="H11" s="4" t="str">
        <f t="shared" si="1"/>
        <v>，2180633</v>
      </c>
      <c r="I11" s="4" t="str">
        <f>VLOOKUP(A11,HOP!A:T,20,0)</f>
        <v>直采</v>
      </c>
    </row>
    <row r="12" s="4" customFormat="1" spans="1:9">
      <c r="A12" s="4">
        <v>15734988466</v>
      </c>
      <c r="B12" s="5">
        <v>44393</v>
      </c>
      <c r="C12" s="5">
        <v>44394</v>
      </c>
      <c r="D12" s="4">
        <v>261.72</v>
      </c>
      <c r="E12" s="4" t="str">
        <f>VLOOKUP(A12,HOP!A:L,12,0)</f>
        <v>261.72</v>
      </c>
      <c r="F12" s="4" t="str">
        <f>VLOOKUP(A12,HOP!A:C,3,0)</f>
        <v>2188044</v>
      </c>
      <c r="G12" s="4">
        <f t="shared" si="0"/>
        <v>0</v>
      </c>
      <c r="H12" s="4" t="str">
        <f t="shared" si="1"/>
        <v>，2188044</v>
      </c>
      <c r="I12" s="4" t="str">
        <f>VLOOKUP(A12,HOP!A:T,20,0)</f>
        <v>直连</v>
      </c>
    </row>
    <row r="13" s="4" customFormat="1" hidden="1" spans="1:9">
      <c r="A13" s="4">
        <v>15736962636</v>
      </c>
      <c r="B13" s="5">
        <v>44393</v>
      </c>
      <c r="C13" s="5">
        <v>44394</v>
      </c>
      <c r="D13" s="4">
        <v>0</v>
      </c>
      <c r="E13" s="4" t="str">
        <f>VLOOKUP(A13,HOP!A:L,12,0)</f>
        <v>0.00</v>
      </c>
      <c r="F13" s="4" t="str">
        <f>VLOOKUP(A13,HOP!A:C,3,0)</f>
        <v>2188533</v>
      </c>
      <c r="G13" s="4">
        <f t="shared" si="0"/>
        <v>0</v>
      </c>
      <c r="H13" s="4" t="str">
        <f t="shared" si="1"/>
        <v>，2188533</v>
      </c>
      <c r="I13" s="4" t="str">
        <f>VLOOKUP(A13,HOP!A:T,20,0)</f>
        <v>直连</v>
      </c>
    </row>
    <row r="14" s="4" customFormat="1" spans="1:9">
      <c r="A14" s="4">
        <v>15749725865</v>
      </c>
      <c r="B14" s="5">
        <v>44393</v>
      </c>
      <c r="C14" s="5">
        <v>44394</v>
      </c>
      <c r="D14" s="4">
        <v>326.7</v>
      </c>
      <c r="E14" s="4" t="str">
        <f>VLOOKUP(A14,HOP!A:L,12,0)</f>
        <v>326.70</v>
      </c>
      <c r="F14" s="4" t="str">
        <f>VLOOKUP(A14,HOP!A:C,3,0)</f>
        <v>2190781</v>
      </c>
      <c r="G14" s="4">
        <f t="shared" si="0"/>
        <v>0</v>
      </c>
      <c r="H14" s="4" t="str">
        <f t="shared" si="1"/>
        <v>，2190781</v>
      </c>
      <c r="I14" s="4" t="str">
        <f>VLOOKUP(A14,HOP!A:T,20,0)</f>
        <v>直连</v>
      </c>
    </row>
    <row r="15" s="4" customFormat="1" spans="1:9">
      <c r="A15" s="4">
        <v>15749725861</v>
      </c>
      <c r="B15" s="5">
        <v>44393</v>
      </c>
      <c r="C15" s="5">
        <v>44394</v>
      </c>
      <c r="D15" s="4">
        <v>261.58</v>
      </c>
      <c r="E15" s="4" t="str">
        <f>VLOOKUP(A15,HOP!A:L,12,0)</f>
        <v>261.58</v>
      </c>
      <c r="F15" s="4" t="str">
        <f>VLOOKUP(A15,HOP!A:C,3,0)</f>
        <v>2190782</v>
      </c>
      <c r="G15" s="4">
        <f t="shared" si="0"/>
        <v>0</v>
      </c>
      <c r="H15" s="4" t="str">
        <f t="shared" si="1"/>
        <v>，2190782</v>
      </c>
      <c r="I15" s="4" t="str">
        <f>VLOOKUP(A15,HOP!A:T,20,0)</f>
        <v>直连</v>
      </c>
    </row>
    <row r="16" s="4" customFormat="1" hidden="1" spans="1:9">
      <c r="A16" s="4">
        <v>15750810738</v>
      </c>
      <c r="B16" s="5">
        <v>44393</v>
      </c>
      <c r="C16" s="5">
        <v>44394</v>
      </c>
      <c r="D16" s="4">
        <v>0</v>
      </c>
      <c r="E16" s="4" t="str">
        <f>VLOOKUP(A16,HOP!A:L,12,0)</f>
        <v>0.00</v>
      </c>
      <c r="F16" s="4" t="str">
        <f>VLOOKUP(A16,HOP!A:C,3,0)</f>
        <v>2191108</v>
      </c>
      <c r="G16" s="4">
        <f t="shared" si="0"/>
        <v>0</v>
      </c>
      <c r="H16" s="4" t="str">
        <f t="shared" si="1"/>
        <v>，2191108</v>
      </c>
      <c r="I16" s="4" t="str">
        <f>VLOOKUP(A16,HOP!A:T,20,0)</f>
        <v>直采</v>
      </c>
    </row>
    <row r="17" s="4" customFormat="1" spans="1:9">
      <c r="A17" s="4">
        <v>15772638321</v>
      </c>
      <c r="B17" s="5">
        <v>44391</v>
      </c>
      <c r="C17" s="5">
        <v>44394</v>
      </c>
      <c r="D17" s="4">
        <v>1950</v>
      </c>
      <c r="E17" s="4" t="str">
        <f>VLOOKUP(A17,HOP!A:L,12,0)</f>
        <v>1950.00</v>
      </c>
      <c r="F17" s="4" t="str">
        <f>VLOOKUP(A17,HOP!A:C,3,0)</f>
        <v>2193382</v>
      </c>
      <c r="G17" s="4">
        <f t="shared" si="0"/>
        <v>0</v>
      </c>
      <c r="H17" s="4" t="str">
        <f t="shared" si="1"/>
        <v>，2193382</v>
      </c>
      <c r="I17" s="4" t="str">
        <f>VLOOKUP(A17,HOP!A:T,20,0)</f>
        <v>直采</v>
      </c>
    </row>
    <row r="18" s="4" customFormat="1" spans="1:9">
      <c r="A18" s="4">
        <v>15784015090</v>
      </c>
      <c r="B18" s="5">
        <v>44393</v>
      </c>
      <c r="C18" s="5">
        <v>44394</v>
      </c>
      <c r="D18" s="4">
        <v>830.01</v>
      </c>
      <c r="E18" s="4" t="str">
        <f>VLOOKUP(A18,HOP!A:L,12,0)</f>
        <v>830.01</v>
      </c>
      <c r="F18" s="4" t="str">
        <f>VLOOKUP(A18,HOP!A:C,3,0)</f>
        <v>2194430</v>
      </c>
      <c r="G18" s="4">
        <f t="shared" si="0"/>
        <v>0</v>
      </c>
      <c r="H18" s="4" t="str">
        <f t="shared" si="1"/>
        <v>，2194430</v>
      </c>
      <c r="I18" s="4" t="str">
        <f>VLOOKUP(A18,HOP!A:T,20,0)</f>
        <v>直连</v>
      </c>
    </row>
    <row r="19" s="4" customFormat="1" hidden="1" spans="1:9">
      <c r="A19" s="4">
        <v>15784572798</v>
      </c>
      <c r="B19" s="5">
        <v>44390</v>
      </c>
      <c r="C19" s="5">
        <v>44394</v>
      </c>
      <c r="D19" s="4">
        <v>0</v>
      </c>
      <c r="E19" s="4" t="str">
        <f>VLOOKUP(A19,HOP!A:L,12,0)</f>
        <v>0.00</v>
      </c>
      <c r="F19" s="4" t="str">
        <f>VLOOKUP(A19,HOP!A:C,3,0)</f>
        <v>2194493</v>
      </c>
      <c r="G19" s="4">
        <f t="shared" si="0"/>
        <v>0</v>
      </c>
      <c r="H19" s="4" t="str">
        <f t="shared" si="1"/>
        <v>，2194493</v>
      </c>
      <c r="I19" s="4" t="str">
        <f>VLOOKUP(A19,HOP!A:T,20,0)</f>
        <v>直连</v>
      </c>
    </row>
    <row r="20" s="4" customFormat="1" hidden="1" spans="1:9">
      <c r="A20" s="4">
        <v>15588294722</v>
      </c>
      <c r="B20" s="5">
        <v>44394</v>
      </c>
      <c r="C20" s="5">
        <v>44395</v>
      </c>
      <c r="D20" s="4">
        <v>0</v>
      </c>
      <c r="E20" s="4" t="str">
        <f>VLOOKUP(A20,HOP!A:L,12,0)</f>
        <v>1744.00</v>
      </c>
      <c r="F20" s="4" t="str">
        <f>VLOOKUP(A20,HOP!A:C,3,0)</f>
        <v>2165088</v>
      </c>
      <c r="G20" s="4">
        <f t="shared" si="0"/>
        <v>-1744</v>
      </c>
      <c r="H20" s="4" t="str">
        <f t="shared" si="1"/>
        <v>，2165088</v>
      </c>
      <c r="I20" s="4" t="str">
        <f>VLOOKUP(A20,HOP!A:T,20,0)</f>
        <v>直采</v>
      </c>
    </row>
    <row r="21" s="4" customFormat="1" spans="1:9">
      <c r="A21" s="4">
        <v>15655573183</v>
      </c>
      <c r="B21" s="5">
        <v>44393</v>
      </c>
      <c r="C21" s="5">
        <v>44395</v>
      </c>
      <c r="D21" s="4">
        <v>1070</v>
      </c>
      <c r="E21" s="4" t="str">
        <f>VLOOKUP(A21,HOP!A:L,12,0)</f>
        <v>1070.00</v>
      </c>
      <c r="F21" s="4" t="str">
        <f>VLOOKUP(A21,HOP!A:C,3,0)</f>
        <v>2177844</v>
      </c>
      <c r="G21" s="4">
        <f t="shared" si="0"/>
        <v>0</v>
      </c>
      <c r="H21" s="4" t="str">
        <f t="shared" si="1"/>
        <v>，2177844</v>
      </c>
      <c r="I21" s="4" t="str">
        <f>VLOOKUP(A21,HOP!A:T,20,0)</f>
        <v>直采</v>
      </c>
    </row>
    <row r="22" s="4" customFormat="1" spans="1:9">
      <c r="A22" s="4">
        <v>15727818537</v>
      </c>
      <c r="B22" s="5">
        <v>44393</v>
      </c>
      <c r="C22" s="5">
        <v>44395</v>
      </c>
      <c r="D22" s="4">
        <v>2600</v>
      </c>
      <c r="E22" s="4" t="str">
        <f>VLOOKUP(A22,HOP!A:L,12,0)</f>
        <v>2600.00</v>
      </c>
      <c r="F22" s="4" t="str">
        <f>VLOOKUP(A22,HOP!A:C,3,0)</f>
        <v>2186963</v>
      </c>
      <c r="G22" s="4">
        <f t="shared" si="0"/>
        <v>0</v>
      </c>
      <c r="H22" s="4" t="str">
        <f t="shared" si="1"/>
        <v>，2186963</v>
      </c>
      <c r="I22" s="4" t="str">
        <f>VLOOKUP(A22,HOP!A:T,20,0)</f>
        <v>直采</v>
      </c>
    </row>
    <row r="23" s="4" customFormat="1" spans="1:9">
      <c r="A23" s="4">
        <v>15765859308</v>
      </c>
      <c r="B23" s="5">
        <v>44394</v>
      </c>
      <c r="C23" s="5">
        <v>44395</v>
      </c>
      <c r="D23" s="4">
        <v>1350</v>
      </c>
      <c r="E23" s="4" t="str">
        <f>VLOOKUP(A23,HOP!A:L,12,0)</f>
        <v>1350.00</v>
      </c>
      <c r="F23" s="4" t="str">
        <f>VLOOKUP(A23,HOP!A:C,3,0)</f>
        <v>2192824</v>
      </c>
      <c r="G23" s="4">
        <f t="shared" si="0"/>
        <v>0</v>
      </c>
      <c r="H23" s="4" t="str">
        <f t="shared" si="1"/>
        <v>，2192824</v>
      </c>
      <c r="I23" s="4" t="str">
        <f>VLOOKUP(A23,HOP!A:T,20,0)</f>
        <v>直采</v>
      </c>
    </row>
    <row r="24" s="4" customFormat="1" spans="1:9">
      <c r="A24" s="4">
        <v>15772745524</v>
      </c>
      <c r="B24" s="5">
        <v>44394</v>
      </c>
      <c r="C24" s="5">
        <v>44395</v>
      </c>
      <c r="D24" s="4">
        <v>650</v>
      </c>
      <c r="E24" s="4" t="str">
        <f>VLOOKUP(A24,HOP!A:L,12,0)</f>
        <v>650.00</v>
      </c>
      <c r="F24" s="4" t="str">
        <f>VLOOKUP(A24,HOP!A:C,3,0)</f>
        <v>2193338</v>
      </c>
      <c r="G24" s="4">
        <f t="shared" si="0"/>
        <v>0</v>
      </c>
      <c r="H24" s="4" t="str">
        <f t="shared" si="1"/>
        <v>，2193338</v>
      </c>
      <c r="I24" s="4" t="str">
        <f>VLOOKUP(A24,HOP!A:T,20,0)</f>
        <v>直采</v>
      </c>
    </row>
    <row r="25" s="4" customFormat="1" spans="1:9">
      <c r="A25" s="4">
        <v>15784894315</v>
      </c>
      <c r="B25" s="5">
        <v>44394</v>
      </c>
      <c r="C25" s="5">
        <v>44395</v>
      </c>
      <c r="D25" s="4">
        <v>295.8</v>
      </c>
      <c r="E25" s="4" t="str">
        <f>VLOOKUP(A25,HOP!A:L,12,0)</f>
        <v>295.80</v>
      </c>
      <c r="F25" s="4" t="str">
        <f>VLOOKUP(A25,HOP!A:C,3,0)</f>
        <v>2194549</v>
      </c>
      <c r="G25" s="4">
        <f t="shared" si="0"/>
        <v>0</v>
      </c>
      <c r="H25" s="4" t="str">
        <f t="shared" si="1"/>
        <v>，2194549</v>
      </c>
      <c r="I25" s="4" t="str">
        <f>VLOOKUP(A25,HOP!A:T,20,0)</f>
        <v>Saas酒店</v>
      </c>
    </row>
    <row r="27" spans="4:4">
      <c r="D27" s="4">
        <f>SUM(D2:D26)</f>
        <v>26006.83</v>
      </c>
    </row>
    <row r="31" spans="1:3">
      <c r="A31" s="4" t="s">
        <v>93</v>
      </c>
      <c r="C31" s="4">
        <v>20774</v>
      </c>
    </row>
    <row r="32" spans="1:3">
      <c r="A32" s="4" t="s">
        <v>94</v>
      </c>
      <c r="C32" s="4">
        <v>4638.03</v>
      </c>
    </row>
    <row r="33" spans="1:3">
      <c r="A33" s="4" t="s">
        <v>95</v>
      </c>
      <c r="C33" s="4">
        <v>295.8</v>
      </c>
    </row>
    <row r="34" spans="1:3">
      <c r="A34" s="4" t="s">
        <v>96</v>
      </c>
      <c r="C34" s="4">
        <v>299</v>
      </c>
    </row>
    <row r="35" spans="1:3">
      <c r="A35" s="4" t="s">
        <v>97</v>
      </c>
      <c r="C35" s="4">
        <f>SUBTOTAL(9,C31:C34)</f>
        <v>26006.83</v>
      </c>
    </row>
  </sheetData>
  <autoFilter ref="A1:XFD27">
    <filterColumn colId="3">
      <filters blank="1">
        <filter val="650"/>
        <filter val="1350"/>
        <filter val="1950"/>
        <filter val="3397"/>
        <filter val="261.58"/>
        <filter val="299"/>
        <filter val="1601.34"/>
        <filter val="5927"/>
        <filter val="326.7"/>
        <filter val="295.8"/>
        <filter val="1070"/>
        <filter val="261.72"/>
        <filter val="26006.83"/>
        <filter val="1356.68"/>
        <filter val="1100"/>
        <filter val="2080"/>
        <filter val="2600"/>
        <filter val="830.01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13" sqref="A1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98</v>
      </c>
      <c r="B1" s="2" t="s">
        <v>99</v>
      </c>
      <c r="C1" s="2" t="s">
        <v>100</v>
      </c>
      <c r="D1" s="2" t="s">
        <v>101</v>
      </c>
      <c r="E1" s="2" t="s">
        <v>13</v>
      </c>
      <c r="F1" s="2" t="s">
        <v>5</v>
      </c>
      <c r="G1" s="2" t="s">
        <v>6</v>
      </c>
      <c r="H1" s="2" t="s">
        <v>102</v>
      </c>
      <c r="I1" s="2" t="s">
        <v>103</v>
      </c>
      <c r="J1" s="2" t="s">
        <v>104</v>
      </c>
      <c r="K1" s="2" t="s">
        <v>105</v>
      </c>
      <c r="L1" s="2" t="s">
        <v>106</v>
      </c>
      <c r="M1" s="2" t="s">
        <v>107</v>
      </c>
      <c r="N1" s="2" t="s">
        <v>108</v>
      </c>
      <c r="O1" s="2" t="s">
        <v>109</v>
      </c>
      <c r="P1" s="2" t="s">
        <v>110</v>
      </c>
      <c r="Q1" s="2" t="s">
        <v>111</v>
      </c>
      <c r="R1" s="2" t="s">
        <v>112</v>
      </c>
      <c r="S1" s="2" t="s">
        <v>113</v>
      </c>
      <c r="T1" s="2" t="s">
        <v>114</v>
      </c>
    </row>
    <row r="2" s="1" customFormat="1" spans="1:20">
      <c r="A2" s="3">
        <v>15784894315</v>
      </c>
      <c r="B2" s="1" t="s">
        <v>115</v>
      </c>
      <c r="C2" s="1" t="s">
        <v>116</v>
      </c>
      <c r="D2" s="1" t="s">
        <v>117</v>
      </c>
      <c r="E2" s="1" t="s">
        <v>90</v>
      </c>
      <c r="F2" s="1" t="s">
        <v>118</v>
      </c>
      <c r="G2" s="1" t="s">
        <v>119</v>
      </c>
      <c r="H2" s="1" t="s">
        <v>120</v>
      </c>
      <c r="I2" s="1" t="s">
        <v>121</v>
      </c>
      <c r="J2" s="1" t="s">
        <v>122</v>
      </c>
      <c r="K2" s="1" t="s">
        <v>121</v>
      </c>
      <c r="L2" s="1" t="s">
        <v>121</v>
      </c>
      <c r="M2" s="1" t="s">
        <v>123</v>
      </c>
      <c r="N2" s="1" t="s">
        <v>123</v>
      </c>
      <c r="O2" s="1" t="s">
        <v>124</v>
      </c>
      <c r="P2" s="1" t="s">
        <v>125</v>
      </c>
      <c r="Q2" s="1" t="s">
        <v>126</v>
      </c>
      <c r="R2" s="1" t="s">
        <v>127</v>
      </c>
      <c r="S2" s="1" t="s">
        <v>128</v>
      </c>
      <c r="T2" s="1" t="s">
        <v>129</v>
      </c>
    </row>
    <row r="3" s="1" customFormat="1" spans="1:20">
      <c r="A3" s="3">
        <v>15784572798</v>
      </c>
      <c r="B3" s="1" t="s">
        <v>115</v>
      </c>
      <c r="C3" s="1" t="s">
        <v>130</v>
      </c>
      <c r="D3" s="1" t="s">
        <v>131</v>
      </c>
      <c r="E3" s="1" t="s">
        <v>76</v>
      </c>
      <c r="F3" s="1" t="s">
        <v>115</v>
      </c>
      <c r="G3" s="1" t="s">
        <v>118</v>
      </c>
      <c r="H3" s="1" t="s">
        <v>120</v>
      </c>
      <c r="I3" s="1" t="s">
        <v>124</v>
      </c>
      <c r="J3" s="1" t="s">
        <v>122</v>
      </c>
      <c r="K3" s="1" t="s">
        <v>124</v>
      </c>
      <c r="L3" s="1" t="s">
        <v>124</v>
      </c>
      <c r="M3" s="1" t="s">
        <v>123</v>
      </c>
      <c r="N3" s="1" t="s">
        <v>123</v>
      </c>
      <c r="O3" s="1" t="s">
        <v>124</v>
      </c>
      <c r="P3" s="1" t="s">
        <v>125</v>
      </c>
      <c r="Q3" s="1" t="s">
        <v>132</v>
      </c>
      <c r="R3" s="1" t="s">
        <v>127</v>
      </c>
      <c r="S3" s="1" t="s">
        <v>128</v>
      </c>
      <c r="T3" s="1" t="s">
        <v>133</v>
      </c>
    </row>
    <row r="4" s="1" customFormat="1" spans="1:20">
      <c r="A4" s="3">
        <v>15784015090</v>
      </c>
      <c r="B4" s="1" t="s">
        <v>134</v>
      </c>
      <c r="C4" s="1" t="s">
        <v>135</v>
      </c>
      <c r="D4" s="1" t="s">
        <v>136</v>
      </c>
      <c r="E4" s="1" t="s">
        <v>73</v>
      </c>
      <c r="F4" s="1" t="s">
        <v>137</v>
      </c>
      <c r="G4" s="1" t="s">
        <v>118</v>
      </c>
      <c r="H4" s="1" t="s">
        <v>120</v>
      </c>
      <c r="I4" s="1" t="s">
        <v>138</v>
      </c>
      <c r="J4" s="1" t="s">
        <v>122</v>
      </c>
      <c r="K4" s="1" t="s">
        <v>138</v>
      </c>
      <c r="L4" s="1" t="s">
        <v>138</v>
      </c>
      <c r="M4" s="1" t="s">
        <v>123</v>
      </c>
      <c r="N4" s="1" t="s">
        <v>123</v>
      </c>
      <c r="O4" s="1" t="s">
        <v>124</v>
      </c>
      <c r="P4" s="1" t="s">
        <v>125</v>
      </c>
      <c r="Q4" s="1" t="s">
        <v>139</v>
      </c>
      <c r="R4" s="1" t="s">
        <v>127</v>
      </c>
      <c r="S4" s="1" t="s">
        <v>128</v>
      </c>
      <c r="T4" s="1" t="s">
        <v>133</v>
      </c>
    </row>
    <row r="5" s="1" customFormat="1" spans="1:20">
      <c r="A5" s="3">
        <v>15776026994</v>
      </c>
      <c r="B5" s="1" t="s">
        <v>134</v>
      </c>
      <c r="C5" s="1" t="s">
        <v>140</v>
      </c>
      <c r="D5" s="1" t="s">
        <v>141</v>
      </c>
      <c r="E5" s="1" t="s">
        <v>46</v>
      </c>
      <c r="F5" s="1" t="s">
        <v>115</v>
      </c>
      <c r="G5" s="1" t="s">
        <v>137</v>
      </c>
      <c r="H5" s="1" t="s">
        <v>120</v>
      </c>
      <c r="I5" s="1" t="s">
        <v>142</v>
      </c>
      <c r="J5" s="1" t="s">
        <v>122</v>
      </c>
      <c r="K5" s="1" t="s">
        <v>142</v>
      </c>
      <c r="L5" s="1" t="s">
        <v>142</v>
      </c>
      <c r="M5" s="1" t="s">
        <v>123</v>
      </c>
      <c r="N5" s="1" t="s">
        <v>123</v>
      </c>
      <c r="O5" s="1" t="s">
        <v>124</v>
      </c>
      <c r="P5" s="1" t="s">
        <v>125</v>
      </c>
      <c r="Q5" s="1" t="s">
        <v>143</v>
      </c>
      <c r="R5" s="1" t="s">
        <v>127</v>
      </c>
      <c r="S5" s="1" t="s">
        <v>128</v>
      </c>
      <c r="T5" s="1" t="s">
        <v>133</v>
      </c>
    </row>
    <row r="6" s="1" customFormat="1" spans="1:20">
      <c r="A6" s="3">
        <v>15772638321</v>
      </c>
      <c r="B6" s="1" t="s">
        <v>134</v>
      </c>
      <c r="C6" s="1" t="s">
        <v>144</v>
      </c>
      <c r="D6" s="1" t="s">
        <v>145</v>
      </c>
      <c r="E6" s="1" t="s">
        <v>70</v>
      </c>
      <c r="F6" s="1" t="s">
        <v>146</v>
      </c>
      <c r="G6" s="1" t="s">
        <v>118</v>
      </c>
      <c r="H6" s="1" t="s">
        <v>120</v>
      </c>
      <c r="I6" s="1" t="s">
        <v>147</v>
      </c>
      <c r="J6" s="1" t="s">
        <v>122</v>
      </c>
      <c r="K6" s="1" t="s">
        <v>147</v>
      </c>
      <c r="L6" s="1" t="s">
        <v>147</v>
      </c>
      <c r="M6" s="1" t="s">
        <v>123</v>
      </c>
      <c r="N6" s="1" t="s">
        <v>123</v>
      </c>
      <c r="O6" s="1" t="s">
        <v>124</v>
      </c>
      <c r="P6" s="1" t="s">
        <v>125</v>
      </c>
      <c r="Q6" s="1" t="s">
        <v>148</v>
      </c>
      <c r="R6" s="1" t="s">
        <v>127</v>
      </c>
      <c r="S6" s="1" t="s">
        <v>128</v>
      </c>
      <c r="T6" s="1" t="s">
        <v>149</v>
      </c>
    </row>
    <row r="7" s="1" customFormat="1" spans="1:20">
      <c r="A7" s="3">
        <v>15772745524</v>
      </c>
      <c r="B7" s="1" t="s">
        <v>134</v>
      </c>
      <c r="C7" s="1" t="s">
        <v>150</v>
      </c>
      <c r="D7" s="1" t="s">
        <v>145</v>
      </c>
      <c r="E7" s="1" t="s">
        <v>87</v>
      </c>
      <c r="F7" s="1" t="s">
        <v>118</v>
      </c>
      <c r="G7" s="1" t="s">
        <v>119</v>
      </c>
      <c r="H7" s="1" t="s">
        <v>120</v>
      </c>
      <c r="I7" s="1" t="s">
        <v>151</v>
      </c>
      <c r="J7" s="1" t="s">
        <v>122</v>
      </c>
      <c r="K7" s="1" t="s">
        <v>151</v>
      </c>
      <c r="L7" s="1" t="s">
        <v>151</v>
      </c>
      <c r="M7" s="1" t="s">
        <v>123</v>
      </c>
      <c r="N7" s="1" t="s">
        <v>123</v>
      </c>
      <c r="O7" s="1" t="s">
        <v>124</v>
      </c>
      <c r="P7" s="1" t="s">
        <v>125</v>
      </c>
      <c r="Q7" s="1" t="s">
        <v>152</v>
      </c>
      <c r="R7" s="1" t="s">
        <v>127</v>
      </c>
      <c r="S7" s="1" t="s">
        <v>128</v>
      </c>
      <c r="T7" s="1" t="s">
        <v>149</v>
      </c>
    </row>
    <row r="8" s="1" customFormat="1" spans="1:20">
      <c r="A8" s="3">
        <v>15765859308</v>
      </c>
      <c r="B8" s="1" t="s">
        <v>153</v>
      </c>
      <c r="C8" s="1" t="s">
        <v>154</v>
      </c>
      <c r="D8" s="1" t="s">
        <v>155</v>
      </c>
      <c r="E8" s="1" t="s">
        <v>86</v>
      </c>
      <c r="F8" s="1" t="s">
        <v>118</v>
      </c>
      <c r="G8" s="1" t="s">
        <v>119</v>
      </c>
      <c r="H8" s="1" t="s">
        <v>120</v>
      </c>
      <c r="I8" s="1" t="s">
        <v>156</v>
      </c>
      <c r="J8" s="1" t="s">
        <v>122</v>
      </c>
      <c r="K8" s="1" t="s">
        <v>156</v>
      </c>
      <c r="L8" s="1" t="s">
        <v>156</v>
      </c>
      <c r="M8" s="1" t="s">
        <v>123</v>
      </c>
      <c r="N8" s="1" t="s">
        <v>123</v>
      </c>
      <c r="O8" s="1" t="s">
        <v>124</v>
      </c>
      <c r="P8" s="1" t="s">
        <v>125</v>
      </c>
      <c r="Q8" s="1" t="s">
        <v>157</v>
      </c>
      <c r="R8" s="1" t="s">
        <v>127</v>
      </c>
      <c r="S8" s="1" t="s">
        <v>128</v>
      </c>
      <c r="T8" s="1" t="s">
        <v>149</v>
      </c>
    </row>
    <row r="9" s="1" customFormat="1" spans="1:20">
      <c r="A9" s="3">
        <v>15750810738</v>
      </c>
      <c r="B9" s="1" t="s">
        <v>158</v>
      </c>
      <c r="C9" s="1" t="s">
        <v>159</v>
      </c>
      <c r="D9" s="1" t="s">
        <v>160</v>
      </c>
      <c r="E9" s="1" t="s">
        <v>68</v>
      </c>
      <c r="F9" s="1" t="s">
        <v>137</v>
      </c>
      <c r="G9" s="1" t="s">
        <v>118</v>
      </c>
      <c r="H9" s="1" t="s">
        <v>120</v>
      </c>
      <c r="I9" s="1" t="s">
        <v>124</v>
      </c>
      <c r="J9" s="1" t="s">
        <v>122</v>
      </c>
      <c r="K9" s="1" t="s">
        <v>124</v>
      </c>
      <c r="L9" s="1" t="s">
        <v>124</v>
      </c>
      <c r="M9" s="1" t="s">
        <v>123</v>
      </c>
      <c r="N9" s="1" t="s">
        <v>123</v>
      </c>
      <c r="O9" s="1" t="s">
        <v>124</v>
      </c>
      <c r="P9" s="1" t="s">
        <v>125</v>
      </c>
      <c r="Q9" s="1" t="s">
        <v>161</v>
      </c>
      <c r="R9" s="1" t="s">
        <v>127</v>
      </c>
      <c r="S9" s="1" t="s">
        <v>128</v>
      </c>
      <c r="T9" s="1" t="s">
        <v>149</v>
      </c>
    </row>
    <row r="10" s="1" customFormat="1" spans="1:20">
      <c r="A10" s="3">
        <v>15749725861</v>
      </c>
      <c r="B10" s="1" t="s">
        <v>158</v>
      </c>
      <c r="C10" s="1" t="s">
        <v>162</v>
      </c>
      <c r="D10" s="1" t="s">
        <v>163</v>
      </c>
      <c r="E10" s="1" t="s">
        <v>65</v>
      </c>
      <c r="F10" s="1" t="s">
        <v>137</v>
      </c>
      <c r="G10" s="1" t="s">
        <v>118</v>
      </c>
      <c r="H10" s="1" t="s">
        <v>120</v>
      </c>
      <c r="I10" s="1" t="s">
        <v>164</v>
      </c>
      <c r="J10" s="1" t="s">
        <v>122</v>
      </c>
      <c r="K10" s="1" t="s">
        <v>164</v>
      </c>
      <c r="L10" s="1" t="s">
        <v>164</v>
      </c>
      <c r="M10" s="1" t="s">
        <v>123</v>
      </c>
      <c r="N10" s="1" t="s">
        <v>123</v>
      </c>
      <c r="O10" s="1" t="s">
        <v>124</v>
      </c>
      <c r="P10" s="1" t="s">
        <v>125</v>
      </c>
      <c r="Q10" s="1" t="s">
        <v>165</v>
      </c>
      <c r="R10" s="1" t="s">
        <v>127</v>
      </c>
      <c r="S10" s="1" t="s">
        <v>128</v>
      </c>
      <c r="T10" s="1" t="s">
        <v>133</v>
      </c>
    </row>
    <row r="11" s="1" customFormat="1" spans="1:20">
      <c r="A11" s="3">
        <v>15749725865</v>
      </c>
      <c r="B11" s="1" t="s">
        <v>158</v>
      </c>
      <c r="C11" s="1" t="s">
        <v>166</v>
      </c>
      <c r="D11" s="1" t="s">
        <v>163</v>
      </c>
      <c r="E11" s="1" t="s">
        <v>64</v>
      </c>
      <c r="F11" s="1" t="s">
        <v>137</v>
      </c>
      <c r="G11" s="1" t="s">
        <v>118</v>
      </c>
      <c r="H11" s="1" t="s">
        <v>120</v>
      </c>
      <c r="I11" s="1" t="s">
        <v>167</v>
      </c>
      <c r="J11" s="1" t="s">
        <v>122</v>
      </c>
      <c r="K11" s="1" t="s">
        <v>167</v>
      </c>
      <c r="L11" s="1" t="s">
        <v>167</v>
      </c>
      <c r="M11" s="1" t="s">
        <v>123</v>
      </c>
      <c r="N11" s="1" t="s">
        <v>123</v>
      </c>
      <c r="O11" s="1" t="s">
        <v>124</v>
      </c>
      <c r="P11" s="1" t="s">
        <v>125</v>
      </c>
      <c r="Q11" s="1" t="s">
        <v>168</v>
      </c>
      <c r="R11" s="1" t="s">
        <v>127</v>
      </c>
      <c r="S11" s="1" t="s">
        <v>128</v>
      </c>
      <c r="T11" s="1" t="s">
        <v>133</v>
      </c>
    </row>
    <row r="12" s="1" customFormat="1" spans="1:20">
      <c r="A12" s="3">
        <v>15741537870</v>
      </c>
      <c r="B12" s="1" t="s">
        <v>169</v>
      </c>
      <c r="C12" s="1" t="s">
        <v>170</v>
      </c>
      <c r="D12" s="1" t="s">
        <v>155</v>
      </c>
      <c r="E12" s="1" t="s">
        <v>43</v>
      </c>
      <c r="F12" s="1" t="s">
        <v>146</v>
      </c>
      <c r="G12" s="1" t="s">
        <v>137</v>
      </c>
      <c r="H12" s="1" t="s">
        <v>120</v>
      </c>
      <c r="I12" s="1" t="s">
        <v>171</v>
      </c>
      <c r="J12" s="1" t="s">
        <v>122</v>
      </c>
      <c r="K12" s="1" t="s">
        <v>171</v>
      </c>
      <c r="L12" s="1" t="s">
        <v>171</v>
      </c>
      <c r="M12" s="1" t="s">
        <v>123</v>
      </c>
      <c r="N12" s="1" t="s">
        <v>123</v>
      </c>
      <c r="O12" s="1" t="s">
        <v>124</v>
      </c>
      <c r="P12" s="1" t="s">
        <v>125</v>
      </c>
      <c r="Q12" s="1" t="s">
        <v>172</v>
      </c>
      <c r="R12" s="1" t="s">
        <v>127</v>
      </c>
      <c r="S12" s="1" t="s">
        <v>128</v>
      </c>
      <c r="T12" s="1" t="s">
        <v>149</v>
      </c>
    </row>
    <row r="13" s="1" customFormat="1" spans="1:20">
      <c r="A13" s="3">
        <v>15736962636</v>
      </c>
      <c r="B13" s="1" t="s">
        <v>173</v>
      </c>
      <c r="C13" s="1" t="s">
        <v>174</v>
      </c>
      <c r="D13" s="1" t="s">
        <v>163</v>
      </c>
      <c r="E13" s="1" t="s">
        <v>63</v>
      </c>
      <c r="F13" s="1" t="s">
        <v>137</v>
      </c>
      <c r="G13" s="1" t="s">
        <v>118</v>
      </c>
      <c r="H13" s="1" t="s">
        <v>120</v>
      </c>
      <c r="I13" s="1" t="s">
        <v>124</v>
      </c>
      <c r="J13" s="1" t="s">
        <v>122</v>
      </c>
      <c r="K13" s="1" t="s">
        <v>124</v>
      </c>
      <c r="L13" s="1" t="s">
        <v>124</v>
      </c>
      <c r="M13" s="1" t="s">
        <v>123</v>
      </c>
      <c r="N13" s="1" t="s">
        <v>123</v>
      </c>
      <c r="O13" s="1" t="s">
        <v>124</v>
      </c>
      <c r="P13" s="1" t="s">
        <v>125</v>
      </c>
      <c r="Q13" s="1" t="s">
        <v>175</v>
      </c>
      <c r="R13" s="1" t="s">
        <v>127</v>
      </c>
      <c r="S13" s="1" t="s">
        <v>128</v>
      </c>
      <c r="T13" s="1" t="s">
        <v>133</v>
      </c>
    </row>
    <row r="14" s="1" customFormat="1" spans="1:20">
      <c r="A14" s="3">
        <v>15734988466</v>
      </c>
      <c r="B14" s="1" t="s">
        <v>173</v>
      </c>
      <c r="C14" s="1" t="s">
        <v>176</v>
      </c>
      <c r="D14" s="1" t="s">
        <v>163</v>
      </c>
      <c r="E14" s="1" t="s">
        <v>62</v>
      </c>
      <c r="F14" s="1" t="s">
        <v>137</v>
      </c>
      <c r="G14" s="1" t="s">
        <v>118</v>
      </c>
      <c r="H14" s="1" t="s">
        <v>120</v>
      </c>
      <c r="I14" s="1" t="s">
        <v>177</v>
      </c>
      <c r="J14" s="1" t="s">
        <v>122</v>
      </c>
      <c r="K14" s="1" t="s">
        <v>177</v>
      </c>
      <c r="L14" s="1" t="s">
        <v>177</v>
      </c>
      <c r="M14" s="1" t="s">
        <v>123</v>
      </c>
      <c r="N14" s="1" t="s">
        <v>123</v>
      </c>
      <c r="O14" s="1" t="s">
        <v>124</v>
      </c>
      <c r="P14" s="1" t="s">
        <v>125</v>
      </c>
      <c r="Q14" s="1" t="s">
        <v>178</v>
      </c>
      <c r="R14" s="1" t="s">
        <v>127</v>
      </c>
      <c r="S14" s="1" t="s">
        <v>128</v>
      </c>
      <c r="T14" s="1" t="s">
        <v>133</v>
      </c>
    </row>
    <row r="15" s="1" customFormat="1" spans="1:20">
      <c r="A15" s="3">
        <v>15727818537</v>
      </c>
      <c r="B15" s="1" t="s">
        <v>179</v>
      </c>
      <c r="C15" s="1" t="s">
        <v>180</v>
      </c>
      <c r="D15" s="1" t="s">
        <v>155</v>
      </c>
      <c r="E15" s="1" t="s">
        <v>85</v>
      </c>
      <c r="F15" s="1" t="s">
        <v>137</v>
      </c>
      <c r="G15" s="1" t="s">
        <v>119</v>
      </c>
      <c r="H15" s="1" t="s">
        <v>120</v>
      </c>
      <c r="I15" s="1" t="s">
        <v>181</v>
      </c>
      <c r="J15" s="1" t="s">
        <v>122</v>
      </c>
      <c r="K15" s="1" t="s">
        <v>181</v>
      </c>
      <c r="L15" s="1" t="s">
        <v>181</v>
      </c>
      <c r="M15" s="1" t="s">
        <v>123</v>
      </c>
      <c r="N15" s="1" t="s">
        <v>123</v>
      </c>
      <c r="O15" s="1" t="s">
        <v>124</v>
      </c>
      <c r="P15" s="1" t="s">
        <v>125</v>
      </c>
      <c r="Q15" s="1" t="s">
        <v>182</v>
      </c>
      <c r="R15" s="1" t="s">
        <v>127</v>
      </c>
      <c r="S15" s="1" t="s">
        <v>128</v>
      </c>
      <c r="T15" s="1" t="s">
        <v>149</v>
      </c>
    </row>
    <row r="16" s="1" customFormat="1" spans="1:20">
      <c r="A16" s="3">
        <v>15706302730</v>
      </c>
      <c r="B16" s="1" t="s">
        <v>183</v>
      </c>
      <c r="C16" s="1" t="s">
        <v>184</v>
      </c>
      <c r="D16" s="1" t="s">
        <v>163</v>
      </c>
      <c r="E16" s="1" t="s">
        <v>40</v>
      </c>
      <c r="F16" s="1" t="s">
        <v>115</v>
      </c>
      <c r="G16" s="1" t="s">
        <v>137</v>
      </c>
      <c r="H16" s="1" t="s">
        <v>120</v>
      </c>
      <c r="I16" s="1" t="s">
        <v>185</v>
      </c>
      <c r="J16" s="1" t="s">
        <v>122</v>
      </c>
      <c r="K16" s="1" t="s">
        <v>185</v>
      </c>
      <c r="L16" s="1" t="s">
        <v>185</v>
      </c>
      <c r="M16" s="1" t="s">
        <v>123</v>
      </c>
      <c r="N16" s="1" t="s">
        <v>123</v>
      </c>
      <c r="O16" s="1" t="s">
        <v>124</v>
      </c>
      <c r="P16" s="1" t="s">
        <v>125</v>
      </c>
      <c r="Q16" s="1" t="s">
        <v>186</v>
      </c>
      <c r="R16" s="1" t="s">
        <v>127</v>
      </c>
      <c r="S16" s="1" t="s">
        <v>128</v>
      </c>
      <c r="T16" s="1" t="s">
        <v>133</v>
      </c>
    </row>
    <row r="17" s="1" customFormat="1" spans="1:20">
      <c r="A17" s="3">
        <v>15699832965</v>
      </c>
      <c r="B17" s="1" t="s">
        <v>183</v>
      </c>
      <c r="C17" s="1" t="s">
        <v>187</v>
      </c>
      <c r="D17" s="1" t="s">
        <v>145</v>
      </c>
      <c r="E17" s="1" t="s">
        <v>37</v>
      </c>
      <c r="F17" s="1" t="s">
        <v>188</v>
      </c>
      <c r="G17" s="1" t="s">
        <v>137</v>
      </c>
      <c r="H17" s="1" t="s">
        <v>120</v>
      </c>
      <c r="I17" s="1" t="s">
        <v>151</v>
      </c>
      <c r="J17" s="1" t="s">
        <v>122</v>
      </c>
      <c r="K17" s="1" t="s">
        <v>151</v>
      </c>
      <c r="L17" s="1" t="s">
        <v>151</v>
      </c>
      <c r="M17" s="1" t="s">
        <v>123</v>
      </c>
      <c r="N17" s="1" t="s">
        <v>123</v>
      </c>
      <c r="O17" s="1" t="s">
        <v>124</v>
      </c>
      <c r="P17" s="1" t="s">
        <v>125</v>
      </c>
      <c r="Q17" s="1" t="s">
        <v>189</v>
      </c>
      <c r="R17" s="1" t="s">
        <v>127</v>
      </c>
      <c r="S17" s="1" t="s">
        <v>128</v>
      </c>
      <c r="T17" s="1" t="s">
        <v>149</v>
      </c>
    </row>
    <row r="18" s="1" customFormat="1" spans="1:20">
      <c r="A18" s="3">
        <v>15677029981</v>
      </c>
      <c r="B18" s="1" t="s">
        <v>190</v>
      </c>
      <c r="C18" s="1" t="s">
        <v>191</v>
      </c>
      <c r="D18" s="1" t="s">
        <v>155</v>
      </c>
      <c r="E18" s="1" t="s">
        <v>60</v>
      </c>
      <c r="F18" s="1" t="s">
        <v>137</v>
      </c>
      <c r="G18" s="1" t="s">
        <v>118</v>
      </c>
      <c r="H18" s="1" t="s">
        <v>120</v>
      </c>
      <c r="I18" s="1" t="s">
        <v>192</v>
      </c>
      <c r="J18" s="1" t="s">
        <v>122</v>
      </c>
      <c r="K18" s="1" t="s">
        <v>192</v>
      </c>
      <c r="L18" s="1" t="s">
        <v>192</v>
      </c>
      <c r="M18" s="1" t="s">
        <v>123</v>
      </c>
      <c r="N18" s="1" t="s">
        <v>123</v>
      </c>
      <c r="O18" s="1" t="s">
        <v>124</v>
      </c>
      <c r="P18" s="1" t="s">
        <v>125</v>
      </c>
      <c r="Q18" s="1" t="s">
        <v>193</v>
      </c>
      <c r="R18" s="1" t="s">
        <v>127</v>
      </c>
      <c r="S18" s="1" t="s">
        <v>128</v>
      </c>
      <c r="T18" s="1" t="s">
        <v>149</v>
      </c>
    </row>
    <row r="19" s="1" customFormat="1" spans="1:20">
      <c r="A19" s="3">
        <v>15672795622</v>
      </c>
      <c r="B19" s="1" t="s">
        <v>190</v>
      </c>
      <c r="C19" s="1" t="s">
        <v>194</v>
      </c>
      <c r="D19" s="1" t="s">
        <v>155</v>
      </c>
      <c r="E19" s="1" t="s">
        <v>195</v>
      </c>
      <c r="F19" s="1" t="s">
        <v>188</v>
      </c>
      <c r="G19" s="1" t="s">
        <v>137</v>
      </c>
      <c r="H19" s="1" t="s">
        <v>120</v>
      </c>
      <c r="I19" s="1" t="s">
        <v>196</v>
      </c>
      <c r="J19" s="1" t="s">
        <v>122</v>
      </c>
      <c r="K19" s="1" t="s">
        <v>196</v>
      </c>
      <c r="L19" s="1" t="s">
        <v>196</v>
      </c>
      <c r="M19" s="1" t="s">
        <v>123</v>
      </c>
      <c r="N19" s="1" t="s">
        <v>123</v>
      </c>
      <c r="O19" s="1" t="s">
        <v>124</v>
      </c>
      <c r="P19" s="1" t="s">
        <v>125</v>
      </c>
      <c r="Q19" s="1" t="s">
        <v>197</v>
      </c>
      <c r="R19" s="1" t="s">
        <v>127</v>
      </c>
      <c r="S19" s="1" t="s">
        <v>128</v>
      </c>
      <c r="T19" s="1" t="s">
        <v>149</v>
      </c>
    </row>
    <row r="20" s="1" customFormat="1" spans="1:20">
      <c r="A20" s="3">
        <v>15657697937</v>
      </c>
      <c r="B20" s="1" t="s">
        <v>198</v>
      </c>
      <c r="C20" s="1" t="s">
        <v>199</v>
      </c>
      <c r="D20" s="1" t="s">
        <v>200</v>
      </c>
      <c r="E20" s="1" t="s">
        <v>30</v>
      </c>
      <c r="F20" s="1" t="s">
        <v>188</v>
      </c>
      <c r="G20" s="1" t="s">
        <v>137</v>
      </c>
      <c r="H20" s="1" t="s">
        <v>120</v>
      </c>
      <c r="I20" s="1" t="s">
        <v>124</v>
      </c>
      <c r="J20" s="1" t="s">
        <v>122</v>
      </c>
      <c r="K20" s="1" t="s">
        <v>124</v>
      </c>
      <c r="L20" s="1" t="s">
        <v>124</v>
      </c>
      <c r="M20" s="1" t="s">
        <v>123</v>
      </c>
      <c r="N20" s="1" t="s">
        <v>123</v>
      </c>
      <c r="O20" s="1" t="s">
        <v>124</v>
      </c>
      <c r="P20" s="1" t="s">
        <v>125</v>
      </c>
      <c r="Q20" s="1" t="s">
        <v>201</v>
      </c>
      <c r="R20" s="1" t="s">
        <v>127</v>
      </c>
      <c r="S20" s="1" t="s">
        <v>128</v>
      </c>
      <c r="T20" s="1" t="s">
        <v>149</v>
      </c>
    </row>
    <row r="21" s="1" customFormat="1" spans="1:20">
      <c r="A21" s="3">
        <v>15655573183</v>
      </c>
      <c r="B21" s="1" t="s">
        <v>202</v>
      </c>
      <c r="C21" s="1" t="s">
        <v>203</v>
      </c>
      <c r="D21" s="1" t="s">
        <v>204</v>
      </c>
      <c r="E21" s="1" t="s">
        <v>83</v>
      </c>
      <c r="F21" s="1" t="s">
        <v>137</v>
      </c>
      <c r="G21" s="1" t="s">
        <v>119</v>
      </c>
      <c r="H21" s="1" t="s">
        <v>120</v>
      </c>
      <c r="I21" s="1" t="s">
        <v>205</v>
      </c>
      <c r="J21" s="1" t="s">
        <v>122</v>
      </c>
      <c r="K21" s="1" t="s">
        <v>205</v>
      </c>
      <c r="L21" s="1" t="s">
        <v>205</v>
      </c>
      <c r="M21" s="1" t="s">
        <v>123</v>
      </c>
      <c r="N21" s="1" t="s">
        <v>123</v>
      </c>
      <c r="O21" s="1" t="s">
        <v>124</v>
      </c>
      <c r="P21" s="1" t="s">
        <v>125</v>
      </c>
      <c r="Q21" s="1" t="s">
        <v>206</v>
      </c>
      <c r="R21" s="1" t="s">
        <v>127</v>
      </c>
      <c r="S21" s="1" t="s">
        <v>128</v>
      </c>
      <c r="T21" s="1" t="s">
        <v>149</v>
      </c>
    </row>
    <row r="22" s="1" customFormat="1" spans="1:20">
      <c r="A22" s="3">
        <v>15650109778</v>
      </c>
      <c r="B22" s="1" t="s">
        <v>202</v>
      </c>
      <c r="C22" s="1" t="s">
        <v>207</v>
      </c>
      <c r="D22" s="1" t="s">
        <v>208</v>
      </c>
      <c r="E22" s="1" t="s">
        <v>209</v>
      </c>
      <c r="F22" s="1" t="s">
        <v>146</v>
      </c>
      <c r="G22" s="1" t="s">
        <v>118</v>
      </c>
      <c r="H22" s="1" t="s">
        <v>120</v>
      </c>
      <c r="I22" s="1" t="s">
        <v>210</v>
      </c>
      <c r="J22" s="1" t="s">
        <v>122</v>
      </c>
      <c r="K22" s="1" t="s">
        <v>210</v>
      </c>
      <c r="L22" s="1" t="s">
        <v>210</v>
      </c>
      <c r="M22" s="1" t="s">
        <v>123</v>
      </c>
      <c r="N22" s="1" t="s">
        <v>123</v>
      </c>
      <c r="O22" s="1" t="s">
        <v>124</v>
      </c>
      <c r="P22" s="1" t="s">
        <v>125</v>
      </c>
      <c r="Q22" s="1" t="s">
        <v>211</v>
      </c>
      <c r="R22" s="1" t="s">
        <v>127</v>
      </c>
      <c r="S22" s="1" t="s">
        <v>128</v>
      </c>
      <c r="T22" s="1" t="s">
        <v>149</v>
      </c>
    </row>
    <row r="23" s="1" customFormat="1" spans="1:20">
      <c r="A23" s="3">
        <v>15647795466</v>
      </c>
      <c r="B23" s="1" t="s">
        <v>212</v>
      </c>
      <c r="C23" s="1" t="s">
        <v>213</v>
      </c>
      <c r="D23" s="1" t="s">
        <v>200</v>
      </c>
      <c r="E23" s="1" t="s">
        <v>54</v>
      </c>
      <c r="F23" s="1" t="s">
        <v>137</v>
      </c>
      <c r="G23" s="1" t="s">
        <v>118</v>
      </c>
      <c r="H23" s="1" t="s">
        <v>120</v>
      </c>
      <c r="I23" s="1" t="s">
        <v>214</v>
      </c>
      <c r="J23" s="1" t="s">
        <v>122</v>
      </c>
      <c r="K23" s="1" t="s">
        <v>214</v>
      </c>
      <c r="L23" s="1" t="s">
        <v>214</v>
      </c>
      <c r="M23" s="1" t="s">
        <v>123</v>
      </c>
      <c r="N23" s="1" t="s">
        <v>123</v>
      </c>
      <c r="O23" s="1" t="s">
        <v>124</v>
      </c>
      <c r="P23" s="1" t="s">
        <v>125</v>
      </c>
      <c r="Q23" s="1" t="s">
        <v>215</v>
      </c>
      <c r="R23" s="1" t="s">
        <v>127</v>
      </c>
      <c r="S23" s="1" t="s">
        <v>128</v>
      </c>
      <c r="T23" s="1" t="s">
        <v>149</v>
      </c>
    </row>
    <row r="24" s="1" customFormat="1" spans="1:20">
      <c r="A24" s="3">
        <v>15588294722</v>
      </c>
      <c r="B24" s="1" t="s">
        <v>216</v>
      </c>
      <c r="C24" s="1" t="s">
        <v>217</v>
      </c>
      <c r="D24" s="1" t="s">
        <v>218</v>
      </c>
      <c r="E24" s="1" t="s">
        <v>79</v>
      </c>
      <c r="F24" s="1" t="s">
        <v>118</v>
      </c>
      <c r="G24" s="1" t="s">
        <v>119</v>
      </c>
      <c r="H24" s="1" t="s">
        <v>120</v>
      </c>
      <c r="I24" s="1" t="s">
        <v>219</v>
      </c>
      <c r="J24" s="1" t="s">
        <v>122</v>
      </c>
      <c r="K24" s="1" t="s">
        <v>219</v>
      </c>
      <c r="L24" s="1" t="s">
        <v>219</v>
      </c>
      <c r="M24" s="1" t="s">
        <v>123</v>
      </c>
      <c r="N24" s="1" t="s">
        <v>123</v>
      </c>
      <c r="O24" s="1" t="s">
        <v>124</v>
      </c>
      <c r="P24" s="1" t="s">
        <v>125</v>
      </c>
      <c r="Q24" s="1" t="s">
        <v>220</v>
      </c>
      <c r="R24" s="1" t="s">
        <v>127</v>
      </c>
      <c r="S24" s="1" t="s">
        <v>128</v>
      </c>
      <c r="T24" s="1" t="s">
        <v>149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2021-08-02T01:07:00Z</dcterms:created>
  <dcterms:modified xsi:type="dcterms:W3CDTF">2021-08-02T01:45:28Z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CF3155439D98440181D3F7827A1C957C</vt:lpwstr>
  </property>
  <property fmtid="{D5CDD505-2E9C-101B-9397-08002B2CF9AE}" pid="3" name="KSOProductBuildVer">
    <vt:lpwstr>2052-11.1.0.10503</vt:lpwstr>
  </property>
</Properties>
</file>