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<sst xmlns="http://schemas.openxmlformats.org/spreadsheetml/2006/main" count="409" uniqueCount="151">
  <si>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</si>
  <si>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</si>
  <si>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</si>
  <si>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</si>
  <si>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</si>
  <si>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</si>
  <si>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</si>
  <si>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</si>
  <si>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</si>
  <si>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</si>
  <si>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</si>
  <si>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</si>
  <si>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</si>
  <si>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</si>
  <si>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</si>
  <si>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</si>
  <si>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</si>
  <si>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</si>
  <si>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</si>
  <si>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</si>
  <si>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</si>
  <si>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</si>
  <si>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</si>
  <si>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</si>
  <si>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</si>
  <si>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</si>
  <si>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</si>
  <si>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[淮安]淮安富力万达嘉华酒店(68299716)</t>
  </si>
  <si>
    <t>豪华大床房&lt;双人入住&gt;&lt;内宾&gt;&lt;预付&gt;&lt;无早&gt;</t>
  </si>
  <si>
    <t>CNY</t>
  </si>
  <si>
    <t>孙红红</t>
  </si>
  <si>
    <t>CA363210805CNY</t>
  </si>
  <si>
    <t>未提现</t>
  </si>
  <si>
    <t>携程开票</t>
  </si>
  <si>
    <t>[上海]上海大酒店(24860711)</t>
  </si>
  <si>
    <t>豪华商务双床房&lt;双人入住&gt;&lt;内宾&gt;&lt;预付&gt;&lt;无早&gt;</t>
  </si>
  <si>
    <t>姚红燕</t>
  </si>
  <si>
    <t>[香港]香港俪凯酒店(Le Prabelle Hotel)(10108824)</t>
  </si>
  <si>
    <t>豪華房 (大床)&lt;内宾&gt;&lt;双人入住&gt;&lt;预付&gt;&lt;无早&gt;</t>
  </si>
  <si>
    <t>Lam/tsz chung</t>
  </si>
  <si>
    <t>[安顺]安顺豪生温泉度假酒店(77244103)</t>
  </si>
  <si>
    <t>轻奢大床房&lt;双人入住&gt;&lt;中宾&gt;&lt;双早&gt;</t>
  </si>
  <si>
    <t>张旼</t>
  </si>
  <si>
    <t>[上海]上海静安昆仑大酒店(22941488)</t>
  </si>
  <si>
    <t>行政豪华双床房&lt;双人入住&gt;&lt;内宾&gt;&lt;预付&gt;&lt;双早&gt;</t>
  </si>
  <si>
    <t>山娜</t>
  </si>
  <si>
    <t>[上海]上海虹桥绿地铂骊酒店(67322562)</t>
  </si>
  <si>
    <t>高级双床房&lt;双人入住&gt;&lt;内宾&gt;&lt;预付&gt;&lt;无早&gt;</t>
  </si>
  <si>
    <t>曾芬琴,雷晗</t>
  </si>
  <si>
    <t>豪华双床房&lt;内宾&gt;&lt;双人入住&gt;&lt;预付&gt;&lt;双早&gt;</t>
  </si>
  <si>
    <t>ZHANG/XINGHUA</t>
  </si>
  <si>
    <t>[英德]英德浈阳峡醴泉度假酒店(78217206)</t>
  </si>
  <si>
    <t>江景双床房&lt;双床&gt;&lt;双人入住&gt;&lt;限量抢购&gt;&lt;双早&gt;</t>
  </si>
  <si>
    <t>陶斌斌</t>
  </si>
  <si>
    <t>观庭双床房&lt;双人入住&gt;&lt;中宾&gt;&lt;双早&gt;</t>
  </si>
  <si>
    <t>区荣生</t>
  </si>
  <si>
    <t>[成都]成都机场假日酒店(68394312)</t>
  </si>
  <si>
    <t>高级房&lt;双人入住&gt;&lt;内宾&gt;&lt;预付&gt;&lt;双早&gt;</t>
  </si>
  <si>
    <t>金窈如</t>
  </si>
  <si>
    <t>取消</t>
  </si>
  <si>
    <t>[广州]广州珀丽酒店(9826184)</t>
  </si>
  <si>
    <t>行政大床房&lt;双人入住&gt;&lt;内宾&gt;&lt;预付&gt;&lt;双早&gt;</t>
  </si>
  <si>
    <t>李二帅,贾松鸣</t>
  </si>
  <si>
    <t>行政双床房&lt;双人入住&gt;&lt;内宾&gt;&lt;预付&gt;&lt;无早&gt;</t>
  </si>
  <si>
    <t>叶健伟</t>
  </si>
  <si>
    <t>[上海]上海寰星酒店(9868153)</t>
  </si>
  <si>
    <t>豪华套房&lt;双人入住&gt;&lt;内宾&gt;&lt;预付&gt;&lt;双早&gt;</t>
  </si>
  <si>
    <t>方喆</t>
  </si>
  <si>
    <t>,</t>
  </si>
  <si>
    <t>A210805092036481</t>
  </si>
  <si>
    <t>A210805092124481</t>
  </si>
  <si>
    <t>A210805092211481</t>
  </si>
  <si>
    <t>CNY / HKD 当前参考汇率: 1.20332442</t>
  </si>
  <si>
    <t>总计：7457.99 CNY/
8974.38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</si>
  <si>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</si>
  <si>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</si>
  <si>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</si>
  <si>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</si>
  <si>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</si>
  <si>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</si>
  <si>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</si>
  <si>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</si>
  <si>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</si>
  <si>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</si>
  <si>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</si>
  <si>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</si>
  <si>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</si>
  <si>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</si>
  <si>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</si>
  <si>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</si>
  <si>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</si>
  <si>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2021-07-19</t>
  </si>
  <si>
    <t>2202053</t>
  </si>
  <si>
    <t>淮安富力万达嘉华酒店</t>
  </si>
  <si>
    <t>2021-07-20</t>
  </si>
  <si>
    <t>2021-07-21</t>
  </si>
  <si>
    <t>退房日周结</t>
  </si>
  <si>
    <t>541.21</t>
  </si>
  <si>
    <t>RMB</t>
  </si>
  <si>
    <t>0</t>
  </si>
  <si>
    <t>0.00</t>
  </si>
  <si>
    <t>携程国内直连(DD)</t>
  </si>
  <si>
    <t>2021-07-19 15:11:20</t>
  </si>
  <si>
    <t>否</t>
  </si>
  <si>
    <t>汇智国际旅游发展有限公司</t>
  </si>
  <si>
    <t>直连</t>
  </si>
  <si>
    <t>2202304</t>
  </si>
  <si>
    <t>上海大酒店</t>
  </si>
  <si>
    <t>806.51</t>
  </si>
  <si>
    <t>2021-07-19 20:08:03</t>
  </si>
  <si>
    <t>2202725</t>
  </si>
  <si>
    <t>香港俪凯酒店</t>
  </si>
  <si>
    <t>Lam tsz chung</t>
  </si>
  <si>
    <t>247.56</t>
  </si>
  <si>
    <t>2021-07-20 10:05:50</t>
  </si>
  <si>
    <t>2202885</t>
  </si>
  <si>
    <t>安顺豪生温泉度假酒店</t>
  </si>
  <si>
    <t>474.30</t>
  </si>
  <si>
    <t>2021-07-20 12:46:31</t>
  </si>
  <si>
    <t>直采</t>
  </si>
  <si>
    <t>2203038</t>
  </si>
  <si>
    <t>上海静安昆仑大酒店</t>
  </si>
  <si>
    <t>1026.79</t>
  </si>
  <si>
    <t>2021-07-20 15:27:47</t>
  </si>
  <si>
    <t>2203108</t>
  </si>
  <si>
    <t>上海虹桥绿地铂骊酒店</t>
  </si>
  <si>
    <t>1241.82</t>
  </si>
  <si>
    <t>2021-07-20 16:43:55</t>
  </si>
  <si>
    <t>2203124</t>
  </si>
  <si>
    <t>英德浈阳峡醴泉度假酒店</t>
  </si>
  <si>
    <t>426.36</t>
  </si>
  <si>
    <t>2021-07-20 16:57:09</t>
  </si>
  <si>
    <t>Saas酒店</t>
  </si>
  <si>
    <t>2203128</t>
  </si>
  <si>
    <t>ZHANG XINGHUA</t>
  </si>
  <si>
    <t>631.60</t>
  </si>
  <si>
    <t>2021-07-20 16:56:48</t>
  </si>
  <si>
    <t>2203150</t>
  </si>
  <si>
    <t>469.20</t>
  </si>
  <si>
    <t>2021-07-20 17:21:52</t>
  </si>
  <si>
    <t>2203363</t>
  </si>
  <si>
    <t>广州珀丽酒店</t>
  </si>
  <si>
    <t>739.54</t>
  </si>
  <si>
    <t>2021-07-20 20:36:24</t>
  </si>
  <si>
    <t>2203371</t>
  </si>
  <si>
    <t>329.92</t>
  </si>
  <si>
    <t>2021-07-20 20:40:42</t>
  </si>
  <si>
    <t>2203382</t>
  </si>
  <si>
    <t>上海寰星酒店</t>
  </si>
  <si>
    <t>523.18</t>
  </si>
  <si>
    <t>2021-07-20 20:49:11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</si>
</sst>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19" fillId="9" borderId="1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15855160684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44397</v>
      </c>
      <c r="G2" s="5">
        <v>44398</v>
      </c>
      <c r="H2" s="4">
        <v>1</v>
      </c>
      <c r="I2" s="4">
        <v>1</v>
      </c>
      <c r="J2" s="4">
        <v>1</v>
      </c>
      <c r="K2" s="4" t="s">
        <v>29</v>
      </c>
      <c r="L2" s="4">
        <v>541.21</v>
      </c>
      <c r="M2" s="4">
        <v>541.21</v>
      </c>
      <c r="N2" s="4" t="s">
        <v>30</v>
      </c>
      <c r="O2" s="4" t="s">
        <v>31</v>
      </c>
      <c r="P2" s="4" t="s">
        <v>32</v>
      </c>
      <c r="Q2" s="4">
        <v>0</v>
      </c>
      <c r="R2" s="6">
        <v>44396</v>
      </c>
      <c r="S2" s="5">
        <v>44413</v>
      </c>
      <c r="T2" s="4" t="s">
        <v>33</v>
      </c>
      <c r="U2" s="4">
        <v>541.21</v>
      </c>
      <c r="V2" s="4">
        <v>0</v>
      </c>
      <c r="W2" s="4">
        <v>0</v>
      </c>
      <c r="X2" s="4">
        <v>2202053</v>
      </c>
    </row>
    <row r="3" s="4" customFormat="1" spans="1:24">
      <c r="A3" s="4">
        <v>15857144832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44397</v>
      </c>
      <c r="G3" s="5">
        <v>44398</v>
      </c>
      <c r="H3" s="4">
        <v>1</v>
      </c>
      <c r="I3" s="4">
        <v>1</v>
      </c>
      <c r="J3" s="4">
        <v>1</v>
      </c>
      <c r="K3" s="4" t="s">
        <v>29</v>
      </c>
      <c r="L3" s="4">
        <v>806.51</v>
      </c>
      <c r="M3" s="4">
        <v>806.51</v>
      </c>
      <c r="N3" s="4" t="s">
        <v>36</v>
      </c>
      <c r="O3" s="4" t="s">
        <v>31</v>
      </c>
      <c r="P3" s="4" t="s">
        <v>32</v>
      </c>
      <c r="Q3" s="4">
        <v>0</v>
      </c>
      <c r="R3" s="6">
        <v>44396</v>
      </c>
      <c r="S3" s="5">
        <v>44413</v>
      </c>
      <c r="T3" s="4" t="s">
        <v>33</v>
      </c>
      <c r="U3" s="4">
        <v>806.51</v>
      </c>
      <c r="V3" s="4">
        <v>0</v>
      </c>
      <c r="W3" s="4">
        <v>0</v>
      </c>
      <c r="X3" s="4">
        <v>2202304</v>
      </c>
    </row>
    <row r="4" s="4" customFormat="1" spans="1:24">
      <c r="A4" s="4">
        <v>15863323631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44397</v>
      </c>
      <c r="G4" s="5">
        <v>44398</v>
      </c>
      <c r="H4" s="4">
        <v>1</v>
      </c>
      <c r="I4" s="4">
        <v>1</v>
      </c>
      <c r="J4" s="4">
        <v>1</v>
      </c>
      <c r="K4" s="4" t="s">
        <v>29</v>
      </c>
      <c r="L4" s="4">
        <v>247.56</v>
      </c>
      <c r="M4" s="4">
        <v>247.56</v>
      </c>
      <c r="N4" s="4" t="s">
        <v>39</v>
      </c>
      <c r="O4" s="4" t="s">
        <v>31</v>
      </c>
      <c r="P4" s="4" t="s">
        <v>32</v>
      </c>
      <c r="Q4" s="4">
        <v>0</v>
      </c>
      <c r="R4" s="6">
        <v>44397</v>
      </c>
      <c r="S4" s="5">
        <v>44413</v>
      </c>
      <c r="T4" s="4" t="s">
        <v>33</v>
      </c>
      <c r="U4" s="4">
        <v>247.56</v>
      </c>
      <c r="V4" s="4">
        <v>0</v>
      </c>
      <c r="W4" s="4">
        <v>0</v>
      </c>
      <c r="X4" s="4">
        <v>2202725</v>
      </c>
    </row>
    <row r="5" s="4" customFormat="1" spans="1:24">
      <c r="A5" s="4">
        <v>15864373923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44397</v>
      </c>
      <c r="G5" s="5">
        <v>44398</v>
      </c>
      <c r="H5" s="4">
        <v>1</v>
      </c>
      <c r="I5" s="4">
        <v>1</v>
      </c>
      <c r="J5" s="4">
        <v>1</v>
      </c>
      <c r="K5" s="4" t="s">
        <v>29</v>
      </c>
      <c r="L5" s="4">
        <v>474.3</v>
      </c>
      <c r="M5" s="4">
        <v>474.3</v>
      </c>
      <c r="N5" s="4" t="s">
        <v>42</v>
      </c>
      <c r="O5" s="4" t="s">
        <v>31</v>
      </c>
      <c r="P5" s="4" t="s">
        <v>32</v>
      </c>
      <c r="Q5" s="4">
        <v>0</v>
      </c>
      <c r="R5" s="6">
        <v>44397</v>
      </c>
      <c r="S5" s="5">
        <v>44413</v>
      </c>
      <c r="T5" s="4" t="s">
        <v>33</v>
      </c>
      <c r="U5" s="4">
        <v>474.3</v>
      </c>
      <c r="V5" s="4">
        <v>0</v>
      </c>
      <c r="W5" s="4">
        <v>0</v>
      </c>
      <c r="X5" s="4">
        <v>2202885</v>
      </c>
    </row>
    <row r="6" s="4" customFormat="1" spans="1:24">
      <c r="A6" s="4">
        <v>15865466520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44397</v>
      </c>
      <c r="G6" s="5">
        <v>44398</v>
      </c>
      <c r="H6" s="4">
        <v>1</v>
      </c>
      <c r="I6" s="4">
        <v>1</v>
      </c>
      <c r="J6" s="4">
        <v>1</v>
      </c>
      <c r="K6" s="4" t="s">
        <v>29</v>
      </c>
      <c r="L6" s="4">
        <v>1026.79</v>
      </c>
      <c r="M6" s="4">
        <v>1026.79</v>
      </c>
      <c r="N6" s="4" t="s">
        <v>45</v>
      </c>
      <c r="O6" s="4" t="s">
        <v>31</v>
      </c>
      <c r="P6" s="4" t="s">
        <v>32</v>
      </c>
      <c r="Q6" s="4">
        <v>0</v>
      </c>
      <c r="R6" s="6">
        <v>44397</v>
      </c>
      <c r="S6" s="5">
        <v>44413</v>
      </c>
      <c r="T6" s="4" t="s">
        <v>33</v>
      </c>
      <c r="U6" s="4">
        <v>1026.79</v>
      </c>
      <c r="V6" s="4">
        <v>0</v>
      </c>
      <c r="W6" s="4">
        <v>0</v>
      </c>
      <c r="X6" s="4">
        <v>2203038</v>
      </c>
    </row>
    <row r="7" s="4" customFormat="1" spans="1:24">
      <c r="A7" s="4">
        <v>15866000988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44397</v>
      </c>
      <c r="G7" s="5">
        <v>44398</v>
      </c>
      <c r="H7" s="4">
        <v>2</v>
      </c>
      <c r="I7" s="4">
        <v>1</v>
      </c>
      <c r="J7" s="4">
        <v>2</v>
      </c>
      <c r="K7" s="4" t="s">
        <v>29</v>
      </c>
      <c r="L7" s="4">
        <v>1241.82</v>
      </c>
      <c r="M7" s="4">
        <v>1241.82</v>
      </c>
      <c r="N7" s="4" t="s">
        <v>48</v>
      </c>
      <c r="O7" s="4" t="s">
        <v>31</v>
      </c>
      <c r="P7" s="4" t="s">
        <v>32</v>
      </c>
      <c r="Q7" s="4">
        <v>0</v>
      </c>
      <c r="R7" s="6">
        <v>44397</v>
      </c>
      <c r="S7" s="5">
        <v>44413</v>
      </c>
      <c r="T7" s="4" t="s">
        <v>33</v>
      </c>
      <c r="U7" s="4">
        <v>1241.82</v>
      </c>
      <c r="V7" s="4">
        <v>0</v>
      </c>
      <c r="W7" s="4">
        <v>0</v>
      </c>
      <c r="X7" s="4">
        <v>2203108</v>
      </c>
    </row>
    <row r="8" s="4" customFormat="1" spans="1:24">
      <c r="A8" s="4">
        <v>15866091362</v>
      </c>
      <c r="B8" s="4" t="s">
        <v>25</v>
      </c>
      <c r="C8" s="4" t="s">
        <v>26</v>
      </c>
      <c r="D8" s="4" t="s">
        <v>27</v>
      </c>
      <c r="E8" s="4" t="s">
        <v>49</v>
      </c>
      <c r="F8" s="5">
        <v>44397</v>
      </c>
      <c r="G8" s="5">
        <v>44398</v>
      </c>
      <c r="H8" s="4">
        <v>1</v>
      </c>
      <c r="I8" s="4">
        <v>1</v>
      </c>
      <c r="J8" s="4">
        <v>1</v>
      </c>
      <c r="K8" s="4" t="s">
        <v>29</v>
      </c>
      <c r="L8" s="4">
        <v>631.6</v>
      </c>
      <c r="M8" s="4">
        <v>631.6</v>
      </c>
      <c r="N8" s="4" t="s">
        <v>50</v>
      </c>
      <c r="O8" s="4" t="s">
        <v>31</v>
      </c>
      <c r="P8" s="4" t="s">
        <v>32</v>
      </c>
      <c r="Q8" s="4">
        <v>0</v>
      </c>
      <c r="R8" s="6">
        <v>44397</v>
      </c>
      <c r="S8" s="5">
        <v>44413</v>
      </c>
      <c r="T8" s="4" t="s">
        <v>33</v>
      </c>
      <c r="U8" s="4">
        <v>631.6</v>
      </c>
      <c r="V8" s="4">
        <v>0</v>
      </c>
      <c r="W8" s="4">
        <v>0</v>
      </c>
      <c r="X8" s="4">
        <v>2203128</v>
      </c>
    </row>
    <row r="9" s="4" customFormat="1" spans="1:23">
      <c r="A9" s="4">
        <v>15866081288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44397</v>
      </c>
      <c r="G9" s="5">
        <v>44398</v>
      </c>
      <c r="H9" s="4">
        <v>1</v>
      </c>
      <c r="I9" s="4">
        <v>1</v>
      </c>
      <c r="J9" s="4">
        <v>1</v>
      </c>
      <c r="K9" s="4" t="s">
        <v>29</v>
      </c>
      <c r="L9" s="4">
        <v>426.36</v>
      </c>
      <c r="M9" s="4">
        <v>426.36</v>
      </c>
      <c r="N9" s="4" t="s">
        <v>53</v>
      </c>
      <c r="O9" s="4" t="s">
        <v>31</v>
      </c>
      <c r="P9" s="4" t="s">
        <v>32</v>
      </c>
      <c r="Q9" s="4">
        <v>0</v>
      </c>
      <c r="R9" s="6">
        <v>44397</v>
      </c>
      <c r="S9" s="5">
        <v>44413</v>
      </c>
      <c r="T9" s="4" t="s">
        <v>33</v>
      </c>
      <c r="U9" s="4">
        <v>426.36</v>
      </c>
      <c r="V9" s="4">
        <v>0</v>
      </c>
      <c r="W9" s="4">
        <v>0</v>
      </c>
    </row>
    <row r="10" s="4" customFormat="1" spans="1:24">
      <c r="A10" s="4">
        <v>15866288805</v>
      </c>
      <c r="B10" s="4" t="s">
        <v>25</v>
      </c>
      <c r="C10" s="4" t="s">
        <v>26</v>
      </c>
      <c r="D10" s="4" t="s">
        <v>40</v>
      </c>
      <c r="E10" s="4" t="s">
        <v>54</v>
      </c>
      <c r="F10" s="5">
        <v>44397</v>
      </c>
      <c r="G10" s="5">
        <v>44398</v>
      </c>
      <c r="H10" s="4">
        <v>1</v>
      </c>
      <c r="I10" s="4">
        <v>1</v>
      </c>
      <c r="J10" s="4">
        <v>1</v>
      </c>
      <c r="K10" s="4" t="s">
        <v>29</v>
      </c>
      <c r="L10" s="4">
        <v>469.2</v>
      </c>
      <c r="M10" s="4">
        <v>469.2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44397</v>
      </c>
      <c r="S10" s="5">
        <v>44413</v>
      </c>
      <c r="T10" s="4" t="s">
        <v>33</v>
      </c>
      <c r="U10" s="4">
        <v>469.2</v>
      </c>
      <c r="V10" s="4">
        <v>0</v>
      </c>
      <c r="W10" s="4">
        <v>0</v>
      </c>
      <c r="X10" s="4">
        <v>2203150</v>
      </c>
    </row>
    <row r="11" s="4" customFormat="1" spans="1:24">
      <c r="A11" s="4">
        <v>15871068614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44397</v>
      </c>
      <c r="G11" s="5">
        <v>44398</v>
      </c>
      <c r="H11" s="4">
        <v>1</v>
      </c>
      <c r="I11" s="4">
        <v>1</v>
      </c>
      <c r="J11" s="4">
        <v>1</v>
      </c>
      <c r="K11" s="4" t="s">
        <v>29</v>
      </c>
      <c r="L11" s="4">
        <v>501.53</v>
      </c>
      <c r="M11" s="4">
        <v>501.53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44397</v>
      </c>
      <c r="S11" s="5">
        <v>44413</v>
      </c>
      <c r="T11" s="4" t="s">
        <v>33</v>
      </c>
      <c r="U11" s="4">
        <v>501.53</v>
      </c>
      <c r="V11" s="4">
        <v>0</v>
      </c>
      <c r="W11" s="4">
        <v>0</v>
      </c>
      <c r="X11" s="4">
        <v>2203278</v>
      </c>
    </row>
    <row r="12" s="4" customFormat="1" spans="1:24">
      <c r="A12" s="4">
        <v>15871068614</v>
      </c>
      <c r="B12" s="4" t="s">
        <v>25</v>
      </c>
      <c r="C12" s="4" t="s">
        <v>59</v>
      </c>
      <c r="D12" s="4" t="s">
        <v>56</v>
      </c>
      <c r="E12" s="4" t="s">
        <v>57</v>
      </c>
      <c r="F12" s="5">
        <v>44397</v>
      </c>
      <c r="G12" s="5">
        <v>44398</v>
      </c>
      <c r="H12" s="4">
        <v>1</v>
      </c>
      <c r="I12" s="4">
        <v>1</v>
      </c>
      <c r="J12" s="4">
        <v>1</v>
      </c>
      <c r="K12" s="4" t="s">
        <v>29</v>
      </c>
      <c r="L12" s="4">
        <v>-501.53</v>
      </c>
      <c r="M12" s="4">
        <v>-501.53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44397</v>
      </c>
      <c r="S12" s="5">
        <v>44413</v>
      </c>
      <c r="T12" s="4" t="s">
        <v>33</v>
      </c>
      <c r="U12" s="4">
        <v>-501.53</v>
      </c>
      <c r="V12" s="4">
        <v>0</v>
      </c>
      <c r="W12" s="4">
        <v>0</v>
      </c>
      <c r="X12" s="4">
        <v>2203278</v>
      </c>
    </row>
    <row r="13" s="4" customFormat="1" spans="1:24">
      <c r="A13" s="4">
        <v>15871673493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44397</v>
      </c>
      <c r="G13" s="5">
        <v>44398</v>
      </c>
      <c r="H13" s="4">
        <v>2</v>
      </c>
      <c r="I13" s="4">
        <v>1</v>
      </c>
      <c r="J13" s="4">
        <v>2</v>
      </c>
      <c r="K13" s="4" t="s">
        <v>29</v>
      </c>
      <c r="L13" s="4">
        <v>739.54</v>
      </c>
      <c r="M13" s="4">
        <v>739.54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44397</v>
      </c>
      <c r="S13" s="5">
        <v>44413</v>
      </c>
      <c r="T13" s="4" t="s">
        <v>33</v>
      </c>
      <c r="U13" s="4">
        <v>739.54</v>
      </c>
      <c r="V13" s="4">
        <v>0</v>
      </c>
      <c r="W13" s="4">
        <v>0</v>
      </c>
      <c r="X13" s="4">
        <v>2203363</v>
      </c>
    </row>
    <row r="14" s="4" customFormat="1" spans="1:24">
      <c r="A14" s="4">
        <v>15871711160</v>
      </c>
      <c r="B14" s="4" t="s">
        <v>25</v>
      </c>
      <c r="C14" s="4" t="s">
        <v>26</v>
      </c>
      <c r="D14" s="4" t="s">
        <v>60</v>
      </c>
      <c r="E14" s="4" t="s">
        <v>63</v>
      </c>
      <c r="F14" s="5">
        <v>44397</v>
      </c>
      <c r="G14" s="5">
        <v>44398</v>
      </c>
      <c r="H14" s="4">
        <v>1</v>
      </c>
      <c r="I14" s="4">
        <v>1</v>
      </c>
      <c r="J14" s="4">
        <v>1</v>
      </c>
      <c r="K14" s="4" t="s">
        <v>29</v>
      </c>
      <c r="L14" s="4">
        <v>329.92</v>
      </c>
      <c r="M14" s="4">
        <v>329.92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44397</v>
      </c>
      <c r="S14" s="5">
        <v>44413</v>
      </c>
      <c r="T14" s="4" t="s">
        <v>33</v>
      </c>
      <c r="U14" s="4">
        <v>329.92</v>
      </c>
      <c r="V14" s="4">
        <v>0</v>
      </c>
      <c r="W14" s="4">
        <v>0</v>
      </c>
      <c r="X14" s="4">
        <v>2203371</v>
      </c>
    </row>
    <row r="15" s="4" customFormat="1" spans="1:24">
      <c r="A15" s="4">
        <v>15871818841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44397</v>
      </c>
      <c r="G15" s="5">
        <v>44398</v>
      </c>
      <c r="H15" s="4">
        <v>1</v>
      </c>
      <c r="I15" s="4">
        <v>1</v>
      </c>
      <c r="J15" s="4">
        <v>1</v>
      </c>
      <c r="K15" s="4" t="s">
        <v>29</v>
      </c>
      <c r="L15" s="4">
        <v>523.18</v>
      </c>
      <c r="M15" s="4">
        <v>523.18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44397</v>
      </c>
      <c r="S15" s="5">
        <v>44413</v>
      </c>
      <c r="T15" s="4" t="s">
        <v>33</v>
      </c>
      <c r="U15" s="4">
        <v>523.18</v>
      </c>
      <c r="V15" s="4">
        <v>0</v>
      </c>
      <c r="W15" s="4">
        <v>0</v>
      </c>
      <c r="X15" s="4">
        <v>2203382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A19" sqref="A19:A23"/>
    </sheetView>
  </sheetViews>
  <sheetFormatPr defaultColWidth="9" defaultRowHeight="13.5"/>
  <cols>
    <col min="1" max="1" width="12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4">
        <v>15855160684</v>
      </c>
      <c r="B2" s="5">
        <v>44397</v>
      </c>
      <c r="C2" s="5">
        <v>44398</v>
      </c>
      <c r="D2" s="4">
        <v>541.21</v>
      </c>
      <c r="E2" s="4" t="str">
        <f>VLOOKUP(A2,HOP!A:L,12,0)</f>
        <v>541.21</v>
      </c>
      <c r="F2" s="4" t="str">
        <f>VLOOKUP(A2,HOP!A:C,3,0)</f>
        <v>2202053</v>
      </c>
      <c r="G2" s="4">
        <f>D2-E2</f>
        <v>0</v>
      </c>
      <c r="H2" s="4" t="str">
        <f>$H$1&amp;F2</f>
        <v>,2202053</v>
      </c>
      <c r="I2" s="4" t="str">
        <f>VLOOKUP(A2,HOP!A:T,20,0)</f>
        <v>直连</v>
      </c>
    </row>
    <row r="3" s="4" customFormat="1" spans="1:9">
      <c r="A3" s="4">
        <v>15857144832</v>
      </c>
      <c r="B3" s="5">
        <v>44397</v>
      </c>
      <c r="C3" s="5">
        <v>44398</v>
      </c>
      <c r="D3" s="4">
        <v>806.51</v>
      </c>
      <c r="E3" s="4" t="str">
        <f>VLOOKUP(A3,HOP!A:L,12,0)</f>
        <v>806.51</v>
      </c>
      <c r="F3" s="4" t="str">
        <f>VLOOKUP(A3,HOP!A:C,3,0)</f>
        <v>2202304</v>
      </c>
      <c r="G3" s="4">
        <f t="shared" ref="G3:G15" si="0">D3-E3</f>
        <v>0</v>
      </c>
      <c r="H3" s="4" t="str">
        <f t="shared" ref="H3:H15" si="1">$H$1&amp;F3</f>
        <v>,2202304</v>
      </c>
      <c r="I3" s="4" t="str">
        <f>VLOOKUP(A3,HOP!A:T,20,0)</f>
        <v>直连</v>
      </c>
    </row>
    <row r="4" s="4" customFormat="1" spans="1:9">
      <c r="A4" s="4">
        <v>15863323631</v>
      </c>
      <c r="B4" s="5">
        <v>44397</v>
      </c>
      <c r="C4" s="5">
        <v>44398</v>
      </c>
      <c r="D4" s="4">
        <v>247.56</v>
      </c>
      <c r="E4" s="4" t="str">
        <f>VLOOKUP(A4,HOP!A:L,12,0)</f>
        <v>247.56</v>
      </c>
      <c r="F4" s="4" t="str">
        <f>VLOOKUP(A4,HOP!A:C,3,0)</f>
        <v>2202725</v>
      </c>
      <c r="G4" s="4">
        <f t="shared" si="0"/>
        <v>0</v>
      </c>
      <c r="H4" s="4" t="str">
        <f t="shared" si="1"/>
        <v>,2202725</v>
      </c>
      <c r="I4" s="4" t="str">
        <f>VLOOKUP(A4,HOP!A:T,20,0)</f>
        <v>直连</v>
      </c>
    </row>
    <row r="5" s="4" customFormat="1" spans="1:9">
      <c r="A5" s="4">
        <v>15864373923</v>
      </c>
      <c r="B5" s="5">
        <v>44397</v>
      </c>
      <c r="C5" s="5">
        <v>44398</v>
      </c>
      <c r="D5" s="4">
        <v>474.3</v>
      </c>
      <c r="E5" s="4" t="str">
        <f>VLOOKUP(A5,HOP!A:L,12,0)</f>
        <v>474.30</v>
      </c>
      <c r="F5" s="4" t="str">
        <f>VLOOKUP(A5,HOP!A:C,3,0)</f>
        <v>2202885</v>
      </c>
      <c r="G5" s="4">
        <f t="shared" si="0"/>
        <v>0</v>
      </c>
      <c r="H5" s="4" t="str">
        <f t="shared" si="1"/>
        <v>,2202885</v>
      </c>
      <c r="I5" s="4" t="str">
        <f>VLOOKUP(A5,HOP!A:T,20,0)</f>
        <v>直采</v>
      </c>
    </row>
    <row r="6" s="4" customFormat="1" spans="1:9">
      <c r="A6" s="4">
        <v>15865466520</v>
      </c>
      <c r="B6" s="5">
        <v>44397</v>
      </c>
      <c r="C6" s="5">
        <v>44398</v>
      </c>
      <c r="D6" s="4">
        <v>1026.79</v>
      </c>
      <c r="E6" s="4" t="str">
        <f>VLOOKUP(A6,HOP!A:L,12,0)</f>
        <v>1026.79</v>
      </c>
      <c r="F6" s="4" t="str">
        <f>VLOOKUP(A6,HOP!A:C,3,0)</f>
        <v>2203038</v>
      </c>
      <c r="G6" s="4">
        <f t="shared" si="0"/>
        <v>0</v>
      </c>
      <c r="H6" s="4" t="str">
        <f t="shared" si="1"/>
        <v>,2203038</v>
      </c>
      <c r="I6" s="4" t="str">
        <f>VLOOKUP(A6,HOP!A:T,20,0)</f>
        <v>直连</v>
      </c>
    </row>
    <row r="7" s="4" customFormat="1" spans="1:9">
      <c r="A7" s="4">
        <v>15866000988</v>
      </c>
      <c r="B7" s="5">
        <v>44397</v>
      </c>
      <c r="C7" s="5">
        <v>44398</v>
      </c>
      <c r="D7" s="4">
        <v>1241.82</v>
      </c>
      <c r="E7" s="4" t="str">
        <f>VLOOKUP(A7,HOP!A:L,12,0)</f>
        <v>1241.82</v>
      </c>
      <c r="F7" s="4" t="str">
        <f>VLOOKUP(A7,HOP!A:C,3,0)</f>
        <v>2203108</v>
      </c>
      <c r="G7" s="4">
        <f t="shared" si="0"/>
        <v>0</v>
      </c>
      <c r="H7" s="4" t="str">
        <f t="shared" si="1"/>
        <v>,2203108</v>
      </c>
      <c r="I7" s="4" t="str">
        <f>VLOOKUP(A7,HOP!A:T,20,0)</f>
        <v>直连</v>
      </c>
    </row>
    <row r="8" s="4" customFormat="1" spans="1:9">
      <c r="A8" s="4">
        <v>15866091362</v>
      </c>
      <c r="B8" s="5">
        <v>44397</v>
      </c>
      <c r="C8" s="5">
        <v>44398</v>
      </c>
      <c r="D8" s="4">
        <v>631.6</v>
      </c>
      <c r="E8" s="4" t="str">
        <f>VLOOKUP(A8,HOP!A:L,12,0)</f>
        <v>631.60</v>
      </c>
      <c r="F8" s="4" t="str">
        <f>VLOOKUP(A8,HOP!A:C,3,0)</f>
        <v>2203128</v>
      </c>
      <c r="G8" s="4">
        <f t="shared" si="0"/>
        <v>0</v>
      </c>
      <c r="H8" s="4" t="str">
        <f t="shared" si="1"/>
        <v>,2203128</v>
      </c>
      <c r="I8" s="4" t="str">
        <f>VLOOKUP(A8,HOP!A:T,20,0)</f>
        <v>直连</v>
      </c>
    </row>
    <row r="9" s="4" customFormat="1" spans="1:9">
      <c r="A9" s="4">
        <v>15866081288</v>
      </c>
      <c r="B9" s="5">
        <v>44397</v>
      </c>
      <c r="C9" s="5">
        <v>44398</v>
      </c>
      <c r="D9" s="4">
        <v>426.36</v>
      </c>
      <c r="E9" s="4" t="str">
        <f>VLOOKUP(A9,HOP!A:L,12,0)</f>
        <v>426.36</v>
      </c>
      <c r="F9" s="4" t="str">
        <f>VLOOKUP(A9,HOP!A:C,3,0)</f>
        <v>2203124</v>
      </c>
      <c r="G9" s="4">
        <f t="shared" si="0"/>
        <v>0</v>
      </c>
      <c r="H9" s="4" t="str">
        <f t="shared" si="1"/>
        <v>,2203124</v>
      </c>
      <c r="I9" s="4" t="str">
        <f>VLOOKUP(A9,HOP!A:T,20,0)</f>
        <v>Saas酒店</v>
      </c>
    </row>
    <row r="10" s="4" customFormat="1" spans="1:9">
      <c r="A10" s="4">
        <v>15866288805</v>
      </c>
      <c r="B10" s="5">
        <v>44397</v>
      </c>
      <c r="C10" s="5">
        <v>44398</v>
      </c>
      <c r="D10" s="4">
        <v>469.2</v>
      </c>
      <c r="E10" s="4" t="str">
        <f>VLOOKUP(A10,HOP!A:L,12,0)</f>
        <v>469.20</v>
      </c>
      <c r="F10" s="4" t="str">
        <f>VLOOKUP(A10,HOP!A:C,3,0)</f>
        <v>2203150</v>
      </c>
      <c r="G10" s="4">
        <f t="shared" si="0"/>
        <v>0</v>
      </c>
      <c r="H10" s="4" t="str">
        <f t="shared" si="1"/>
        <v>,2203150</v>
      </c>
      <c r="I10" s="4" t="str">
        <f>VLOOKUP(A10,HOP!A:T,20,0)</f>
        <v>直采</v>
      </c>
    </row>
    <row r="11" s="4" customFormat="1" hidden="1" spans="1:9">
      <c r="A11" s="4">
        <v>15871068614</v>
      </c>
      <c r="B11" s="5">
        <v>44397</v>
      </c>
      <c r="C11" s="5">
        <v>44398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spans="1:9">
      <c r="A12" s="4">
        <v>15871673493</v>
      </c>
      <c r="B12" s="5">
        <v>44397</v>
      </c>
      <c r="C12" s="5">
        <v>44398</v>
      </c>
      <c r="D12" s="4">
        <v>739.54</v>
      </c>
      <c r="E12" s="4" t="str">
        <f>VLOOKUP(A12,HOP!A:L,12,0)</f>
        <v>739.54</v>
      </c>
      <c r="F12" s="4" t="str">
        <f>VLOOKUP(A12,HOP!A:C,3,0)</f>
        <v>2203363</v>
      </c>
      <c r="G12" s="4">
        <f>D12-E12</f>
        <v>0</v>
      </c>
      <c r="H12" s="4" t="str">
        <f>$H$1&amp;F12</f>
        <v>,2203363</v>
      </c>
      <c r="I12" s="4" t="str">
        <f>VLOOKUP(A12,HOP!A:T,20,0)</f>
        <v>直连</v>
      </c>
    </row>
    <row r="13" s="4" customFormat="1" spans="1:9">
      <c r="A13" s="4">
        <v>15871711160</v>
      </c>
      <c r="B13" s="5">
        <v>44397</v>
      </c>
      <c r="C13" s="5">
        <v>44398</v>
      </c>
      <c r="D13" s="4">
        <v>329.92</v>
      </c>
      <c r="E13" s="4" t="str">
        <f>VLOOKUP(A13,HOP!A:L,12,0)</f>
        <v>329.92</v>
      </c>
      <c r="F13" s="4" t="str">
        <f>VLOOKUP(A13,HOP!A:C,3,0)</f>
        <v>2203371</v>
      </c>
      <c r="G13" s="4">
        <f>D13-E13</f>
        <v>0</v>
      </c>
      <c r="H13" s="4" t="str">
        <f>$H$1&amp;F13</f>
        <v>,2203371</v>
      </c>
      <c r="I13" s="4" t="str">
        <f>VLOOKUP(A13,HOP!A:T,20,0)</f>
        <v>直连</v>
      </c>
    </row>
    <row r="14" s="4" customFormat="1" spans="1:9">
      <c r="A14" s="4">
        <v>15871818841</v>
      </c>
      <c r="B14" s="5">
        <v>44397</v>
      </c>
      <c r="C14" s="5">
        <v>44398</v>
      </c>
      <c r="D14" s="4">
        <v>523.18</v>
      </c>
      <c r="E14" s="4" t="str">
        <f>VLOOKUP(A14,HOP!A:L,12,0)</f>
        <v>523.18</v>
      </c>
      <c r="F14" s="4" t="str">
        <f>VLOOKUP(A14,HOP!A:C,3,0)</f>
        <v>2203382</v>
      </c>
      <c r="G14" s="4">
        <f>D14-E14</f>
        <v>0</v>
      </c>
      <c r="H14" s="4" t="str">
        <f>$H$1&amp;F14</f>
        <v>,2203382</v>
      </c>
      <c r="I14" s="4" t="str">
        <f>VLOOKUP(A14,HOP!A:T,20,0)</f>
        <v>直连</v>
      </c>
    </row>
    <row r="16" spans="4:4">
      <c r="D16" s="4">
        <f>SUM(D2:D15)</f>
        <v>7457.99</v>
      </c>
    </row>
    <row r="19" spans="1:1">
      <c r="A19" s="4" t="s">
        <v>69</v>
      </c>
    </row>
    <row r="20" spans="1:1">
      <c r="A20" s="4" t="s">
        <v>70</v>
      </c>
    </row>
    <row r="21" spans="1:1">
      <c r="A21" s="4" t="s">
        <v>71</v>
      </c>
    </row>
    <row r="22" spans="1:1">
      <c r="A22" s="4" t="s">
        <v>72</v>
      </c>
    </row>
    <row r="23" spans="1:1">
      <c r="A23" s="4" t="s">
        <v>73</v>
      </c>
    </row>
  </sheetData>
  <autoFilter ref="A1:XFD16">
    <filterColumn colId="3">
      <filters blank="1">
        <filter val="541.21"/>
        <filter val="806.51"/>
        <filter val="469.2"/>
        <filter val="329.92"/>
        <filter val="1241.82"/>
        <filter val="474.3"/>
        <filter val="739.54"/>
        <filter val="631.6"/>
        <filter val="247.56"/>
        <filter val="426.36"/>
        <filter val="523.18"/>
        <filter val="1026.79"/>
        <filter val="7457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15855160684</v>
      </c>
      <c r="B2" s="1" t="s">
        <v>91</v>
      </c>
      <c r="C2" s="1" t="s">
        <v>92</v>
      </c>
      <c r="D2" s="1" t="s">
        <v>93</v>
      </c>
      <c r="E2" s="1" t="s">
        <v>30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15857144832</v>
      </c>
      <c r="B3" s="1" t="s">
        <v>91</v>
      </c>
      <c r="C3" s="1" t="s">
        <v>106</v>
      </c>
      <c r="D3" s="1" t="s">
        <v>107</v>
      </c>
      <c r="E3" s="1" t="s">
        <v>36</v>
      </c>
      <c r="F3" s="1" t="s">
        <v>94</v>
      </c>
      <c r="G3" s="1" t="s">
        <v>95</v>
      </c>
      <c r="H3" s="1" t="s">
        <v>96</v>
      </c>
      <c r="I3" s="1" t="s">
        <v>108</v>
      </c>
      <c r="J3" s="1" t="s">
        <v>98</v>
      </c>
      <c r="K3" s="1" t="s">
        <v>108</v>
      </c>
      <c r="L3" s="1" t="s">
        <v>108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109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15863323631</v>
      </c>
      <c r="B4" s="1" t="s">
        <v>94</v>
      </c>
      <c r="C4" s="1" t="s">
        <v>110</v>
      </c>
      <c r="D4" s="1" t="s">
        <v>111</v>
      </c>
      <c r="E4" s="1" t="s">
        <v>112</v>
      </c>
      <c r="F4" s="1" t="s">
        <v>94</v>
      </c>
      <c r="G4" s="1" t="s">
        <v>95</v>
      </c>
      <c r="H4" s="1" t="s">
        <v>96</v>
      </c>
      <c r="I4" s="1" t="s">
        <v>113</v>
      </c>
      <c r="J4" s="1" t="s">
        <v>98</v>
      </c>
      <c r="K4" s="1" t="s">
        <v>113</v>
      </c>
      <c r="L4" s="1" t="s">
        <v>113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114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15864373923</v>
      </c>
      <c r="B5" s="1" t="s">
        <v>94</v>
      </c>
      <c r="C5" s="1" t="s">
        <v>115</v>
      </c>
      <c r="D5" s="1" t="s">
        <v>116</v>
      </c>
      <c r="E5" s="1" t="s">
        <v>42</v>
      </c>
      <c r="F5" s="1" t="s">
        <v>94</v>
      </c>
      <c r="G5" s="1" t="s">
        <v>95</v>
      </c>
      <c r="H5" s="1" t="s">
        <v>96</v>
      </c>
      <c r="I5" s="1" t="s">
        <v>117</v>
      </c>
      <c r="J5" s="1" t="s">
        <v>98</v>
      </c>
      <c r="K5" s="1" t="s">
        <v>117</v>
      </c>
      <c r="L5" s="1" t="s">
        <v>117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118</v>
      </c>
      <c r="R5" s="1" t="s">
        <v>103</v>
      </c>
      <c r="S5" s="1" t="s">
        <v>104</v>
      </c>
      <c r="T5" s="1" t="s">
        <v>119</v>
      </c>
    </row>
    <row r="6" s="1" customFormat="1" spans="1:20">
      <c r="A6" s="3">
        <v>15865466520</v>
      </c>
      <c r="B6" s="1" t="s">
        <v>94</v>
      </c>
      <c r="C6" s="1" t="s">
        <v>120</v>
      </c>
      <c r="D6" s="1" t="s">
        <v>121</v>
      </c>
      <c r="E6" s="1" t="s">
        <v>45</v>
      </c>
      <c r="F6" s="1" t="s">
        <v>94</v>
      </c>
      <c r="G6" s="1" t="s">
        <v>95</v>
      </c>
      <c r="H6" s="1" t="s">
        <v>96</v>
      </c>
      <c r="I6" s="1" t="s">
        <v>122</v>
      </c>
      <c r="J6" s="1" t="s">
        <v>98</v>
      </c>
      <c r="K6" s="1" t="s">
        <v>122</v>
      </c>
      <c r="L6" s="1" t="s">
        <v>122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123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15866000988</v>
      </c>
      <c r="B7" s="1" t="s">
        <v>94</v>
      </c>
      <c r="C7" s="1" t="s">
        <v>124</v>
      </c>
      <c r="D7" s="1" t="s">
        <v>125</v>
      </c>
      <c r="E7" s="1" t="s">
        <v>48</v>
      </c>
      <c r="F7" s="1" t="s">
        <v>94</v>
      </c>
      <c r="G7" s="1" t="s">
        <v>95</v>
      </c>
      <c r="H7" s="1" t="s">
        <v>96</v>
      </c>
      <c r="I7" s="1" t="s">
        <v>126</v>
      </c>
      <c r="J7" s="1" t="s">
        <v>98</v>
      </c>
      <c r="K7" s="1" t="s">
        <v>126</v>
      </c>
      <c r="L7" s="1" t="s">
        <v>126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127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15866081288</v>
      </c>
      <c r="B8" s="1" t="s">
        <v>94</v>
      </c>
      <c r="C8" s="1" t="s">
        <v>128</v>
      </c>
      <c r="D8" s="1" t="s">
        <v>129</v>
      </c>
      <c r="E8" s="1" t="s">
        <v>53</v>
      </c>
      <c r="F8" s="1" t="s">
        <v>94</v>
      </c>
      <c r="G8" s="1" t="s">
        <v>95</v>
      </c>
      <c r="H8" s="1" t="s">
        <v>96</v>
      </c>
      <c r="I8" s="1" t="s">
        <v>130</v>
      </c>
      <c r="J8" s="1" t="s">
        <v>98</v>
      </c>
      <c r="K8" s="1" t="s">
        <v>130</v>
      </c>
      <c r="L8" s="1" t="s">
        <v>130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131</v>
      </c>
      <c r="R8" s="1" t="s">
        <v>103</v>
      </c>
      <c r="S8" s="1" t="s">
        <v>104</v>
      </c>
      <c r="T8" s="1" t="s">
        <v>132</v>
      </c>
    </row>
    <row r="9" s="1" customFormat="1" spans="1:20">
      <c r="A9" s="3">
        <v>15866091362</v>
      </c>
      <c r="B9" s="1" t="s">
        <v>94</v>
      </c>
      <c r="C9" s="1" t="s">
        <v>133</v>
      </c>
      <c r="D9" s="1" t="s">
        <v>93</v>
      </c>
      <c r="E9" s="1" t="s">
        <v>134</v>
      </c>
      <c r="F9" s="1" t="s">
        <v>94</v>
      </c>
      <c r="G9" s="1" t="s">
        <v>95</v>
      </c>
      <c r="H9" s="1" t="s">
        <v>96</v>
      </c>
      <c r="I9" s="1" t="s">
        <v>135</v>
      </c>
      <c r="J9" s="1" t="s">
        <v>98</v>
      </c>
      <c r="K9" s="1" t="s">
        <v>135</v>
      </c>
      <c r="L9" s="1" t="s">
        <v>135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136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15866288805</v>
      </c>
      <c r="B10" s="1" t="s">
        <v>94</v>
      </c>
      <c r="C10" s="1" t="s">
        <v>137</v>
      </c>
      <c r="D10" s="1" t="s">
        <v>116</v>
      </c>
      <c r="E10" s="1" t="s">
        <v>55</v>
      </c>
      <c r="F10" s="1" t="s">
        <v>94</v>
      </c>
      <c r="G10" s="1" t="s">
        <v>95</v>
      </c>
      <c r="H10" s="1" t="s">
        <v>96</v>
      </c>
      <c r="I10" s="1" t="s">
        <v>138</v>
      </c>
      <c r="J10" s="1" t="s">
        <v>98</v>
      </c>
      <c r="K10" s="1" t="s">
        <v>138</v>
      </c>
      <c r="L10" s="1" t="s">
        <v>138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139</v>
      </c>
      <c r="R10" s="1" t="s">
        <v>103</v>
      </c>
      <c r="S10" s="1" t="s">
        <v>104</v>
      </c>
      <c r="T10" s="1" t="s">
        <v>119</v>
      </c>
    </row>
    <row r="11" s="1" customFormat="1" spans="1:20">
      <c r="A11" s="3">
        <v>15871673493</v>
      </c>
      <c r="B11" s="1" t="s">
        <v>94</v>
      </c>
      <c r="C11" s="1" t="s">
        <v>140</v>
      </c>
      <c r="D11" s="1" t="s">
        <v>141</v>
      </c>
      <c r="E11" s="1" t="s">
        <v>62</v>
      </c>
      <c r="F11" s="1" t="s">
        <v>94</v>
      </c>
      <c r="G11" s="1" t="s">
        <v>95</v>
      </c>
      <c r="H11" s="1" t="s">
        <v>96</v>
      </c>
      <c r="I11" s="1" t="s">
        <v>142</v>
      </c>
      <c r="J11" s="1" t="s">
        <v>98</v>
      </c>
      <c r="K11" s="1" t="s">
        <v>142</v>
      </c>
      <c r="L11" s="1" t="s">
        <v>142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143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15871711160</v>
      </c>
      <c r="B12" s="1" t="s">
        <v>94</v>
      </c>
      <c r="C12" s="1" t="s">
        <v>144</v>
      </c>
      <c r="D12" s="1" t="s">
        <v>141</v>
      </c>
      <c r="E12" s="1" t="s">
        <v>64</v>
      </c>
      <c r="F12" s="1" t="s">
        <v>94</v>
      </c>
      <c r="G12" s="1" t="s">
        <v>95</v>
      </c>
      <c r="H12" s="1" t="s">
        <v>96</v>
      </c>
      <c r="I12" s="1" t="s">
        <v>145</v>
      </c>
      <c r="J12" s="1" t="s">
        <v>98</v>
      </c>
      <c r="K12" s="1" t="s">
        <v>145</v>
      </c>
      <c r="L12" s="1" t="s">
        <v>145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146</v>
      </c>
      <c r="R12" s="1" t="s">
        <v>103</v>
      </c>
      <c r="S12" s="1" t="s">
        <v>104</v>
      </c>
      <c r="T12" s="1" t="s">
        <v>105</v>
      </c>
    </row>
    <row r="13" s="1" customFormat="1" spans="1:20">
      <c r="A13" s="3">
        <v>15871818841</v>
      </c>
      <c r="B13" s="1" t="s">
        <v>94</v>
      </c>
      <c r="C13" s="1" t="s">
        <v>147</v>
      </c>
      <c r="D13" s="1" t="s">
        <v>148</v>
      </c>
      <c r="E13" s="1" t="s">
        <v>67</v>
      </c>
      <c r="F13" s="1" t="s">
        <v>94</v>
      </c>
      <c r="G13" s="1" t="s">
        <v>95</v>
      </c>
      <c r="H13" s="1" t="s">
        <v>96</v>
      </c>
      <c r="I13" s="1" t="s">
        <v>149</v>
      </c>
      <c r="J13" s="1" t="s">
        <v>98</v>
      </c>
      <c r="K13" s="1" t="s">
        <v>149</v>
      </c>
      <c r="L13" s="1" t="s">
        <v>149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150</v>
      </c>
      <c r="R13" s="1" t="s">
        <v>103</v>
      </c>
      <c r="S13" s="1" t="s">
        <v>104</v>
      </c>
      <c r="T13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2021-08-05T01:13:40Z</dcterms:created>
  <dcterms:modified xsi:type="dcterms:W3CDTF">2021-08-05T01:22:39Z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5E60459C4968482FBFE42AF2B43B9A9B</vt:lpwstr>
  </property>
  <property fmtid="{D5CDD505-2E9C-101B-9397-08002B2CF9AE}" pid="3" name="KSOProductBuildVer">
    <vt:lpwstr>2052-11.1.0.10503</vt:lpwstr>
  </property>
</Properties>
</file>