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对账!$A$1:$I$49</definedName>
  </definedNames>
  <calcPr calcId="144525"/>
</workbook>
</file>

<file path=xl/sharedStrings.xml><?xml version="1.0" encoding="utf-8"?>
<sst xmlns="http://schemas.openxmlformats.org/spreadsheetml/2006/main" count="2797" uniqueCount="682">
  <si>
    <t>去哪儿网酒店预付对账单</t>
  </si>
  <si>
    <t>供应商名称：</t>
  </si>
  <si>
    <t>汇趣住</t>
  </si>
  <si>
    <t>结算周期：</t>
  </si>
  <si>
    <t>2021-08-04至2021-08-05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</si>
  <si>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</si>
  <si>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</si>
  <si>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</si>
  <si>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</si>
  <si>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</si>
  <si>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</si>
  <si>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</si>
  <si>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</si>
  <si>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</si>
  <si>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</si>
  <si>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</si>
  <si>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</si>
  <si>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</si>
  <si>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</si>
  <si>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</si>
  <si>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¥17,150.00</t>
  </si>
  <si>
    <t>¥2,292.00</t>
  </si>
  <si>
    <t>-¥878.00</t>
  </si>
  <si>
    <t>¥13,980.00</t>
  </si>
  <si>
    <t>分类信息</t>
  </si>
  <si>
    <t>业务类型</t>
  </si>
  <si>
    <t>酒店预付（点击查看明细）</t>
  </si>
  <si>
    <t>¥14,858.00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</si>
  <si>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</si>
  <si>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</si>
  <si>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</si>
  <si>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</si>
  <si>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</si>
  <si>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</si>
  <si>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</si>
  <si>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</si>
  <si>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</si>
  <si>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</si>
  <si>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</si>
  <si>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</si>
  <si>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</si>
  <si>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</si>
  <si>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</si>
  <si>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</si>
  <si>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</si>
  <si>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</si>
  <si>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</si>
  <si>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</si>
  <si>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</si>
  <si>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</si>
  <si>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</si>
  <si>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</si>
  <si>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</si>
  <si>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</si>
  <si>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</si>
  <si>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</si>
  <si>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</si>
  <si>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</si>
  <si>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</si>
  <si>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</si>
  <si>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</si>
  <si>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</si>
  <si>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</si>
  <si>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</si>
  <si>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</si>
  <si>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</si>
  <si>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</si>
  <si>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</si>
  <si>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</si>
  <si>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</si>
  <si>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</si>
  <si>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</si>
  <si>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102713043097</t>
  </si>
  <si>
    <t>酒店预付</t>
  </si>
  <si>
    <t>否</t>
  </si>
  <si>
    <t>普通</t>
  </si>
  <si>
    <t>318095650</t>
  </si>
  <si>
    <t>那曲三谊精品酒店</t>
  </si>
  <si>
    <t>1639468</t>
  </si>
  <si>
    <t>杨帆</t>
  </si>
  <si>
    <t>2021-08-03</t>
  </si>
  <si>
    <t>2021-08-04</t>
  </si>
  <si>
    <t>2021-08-05</t>
  </si>
  <si>
    <t>¥687.00</t>
  </si>
  <si>
    <t>¥90.00</t>
  </si>
  <si>
    <t>¥597.00</t>
  </si>
  <si>
    <t>供氧多床套房</t>
  </si>
  <si>
    <t>WEBSITE</t>
  </si>
  <si>
    <t>102714284647</t>
  </si>
  <si>
    <t>323980126</t>
  </si>
  <si>
    <t>义乌市9都艺术酒店</t>
  </si>
  <si>
    <t>林生</t>
  </si>
  <si>
    <t>¥240.00</t>
  </si>
  <si>
    <t>¥32.00</t>
  </si>
  <si>
    <t>¥208.00</t>
  </si>
  <si>
    <t>聚友臻品套房</t>
  </si>
  <si>
    <t>102714279500</t>
  </si>
  <si>
    <t>328770730</t>
  </si>
  <si>
    <t>灯塔源爱主题宾馆</t>
  </si>
  <si>
    <t>金万欣</t>
  </si>
  <si>
    <t>¥152.00</t>
  </si>
  <si>
    <t>¥20.00</t>
  </si>
  <si>
    <t>¥132.00</t>
  </si>
  <si>
    <t>地中海恒温水床豪华主题房</t>
  </si>
  <si>
    <t>102714010483</t>
  </si>
  <si>
    <t>328763320</t>
  </si>
  <si>
    <t>青城山来凤居客栈</t>
  </si>
  <si>
    <t>曾书红</t>
  </si>
  <si>
    <t>¥196.00</t>
  </si>
  <si>
    <t>¥26.00</t>
  </si>
  <si>
    <t>¥170.00</t>
  </si>
  <si>
    <t>标准间</t>
  </si>
  <si>
    <t>102713957188</t>
  </si>
  <si>
    <t>318745639</t>
  </si>
  <si>
    <t>陵水途寓信华香水海景旅租</t>
  </si>
  <si>
    <t>王丽蓉</t>
  </si>
  <si>
    <t>¥175.00</t>
  </si>
  <si>
    <t>¥23.00</t>
  </si>
  <si>
    <t>豪华海景三人房</t>
  </si>
  <si>
    <t>102713996506</t>
  </si>
  <si>
    <t>321725089</t>
  </si>
  <si>
    <t>楚雄洛城客栈</t>
  </si>
  <si>
    <t>卯明先</t>
  </si>
  <si>
    <t>¥126.00</t>
  </si>
  <si>
    <t>¥17.00</t>
  </si>
  <si>
    <t>¥109.00</t>
  </si>
  <si>
    <t>宁静清雅双床房</t>
  </si>
  <si>
    <t>102714788335</t>
  </si>
  <si>
    <t>312500251</t>
  </si>
  <si>
    <t>365酒店(泊头火车站店)</t>
  </si>
  <si>
    <t>王建喜</t>
  </si>
  <si>
    <t>¥76.00</t>
  </si>
  <si>
    <t>¥10.00</t>
  </si>
  <si>
    <t>¥66.00</t>
  </si>
  <si>
    <t>102714232187</t>
  </si>
  <si>
    <t>313385338</t>
  </si>
  <si>
    <t>知程酒店(东莞中世和发湾one店)</t>
  </si>
  <si>
    <t>谢柱明</t>
  </si>
  <si>
    <t>¥212.00</t>
  </si>
  <si>
    <t>¥28.00</t>
  </si>
  <si>
    <t>¥184.00</t>
  </si>
  <si>
    <t>日式Loft双卧套房</t>
  </si>
  <si>
    <t>102714672492</t>
  </si>
  <si>
    <t>316579366</t>
  </si>
  <si>
    <t>陵水迷之语酒店</t>
  </si>
  <si>
    <t>李祖立</t>
  </si>
  <si>
    <t>¥150.00</t>
  </si>
  <si>
    <t>¥130.00</t>
  </si>
  <si>
    <t>迷蝶恋</t>
  </si>
  <si>
    <t>102714810155</t>
  </si>
  <si>
    <t>316593475</t>
  </si>
  <si>
    <t>莎车上层半岛酒店</t>
  </si>
  <si>
    <t>王总|朱叶挺</t>
  </si>
  <si>
    <t>¥526.00</t>
  </si>
  <si>
    <t>¥70.00</t>
  </si>
  <si>
    <t>¥456.00</t>
  </si>
  <si>
    <t>观景大床房</t>
  </si>
  <si>
    <t>102713806107</t>
  </si>
  <si>
    <t>321732784</t>
  </si>
  <si>
    <t>尚客优连锁酒店(拉萨人和汽配城店)</t>
  </si>
  <si>
    <t>刘超</t>
  </si>
  <si>
    <t>¥191.00</t>
  </si>
  <si>
    <t>¥25.00</t>
  </si>
  <si>
    <t>¥166.00</t>
  </si>
  <si>
    <t>大床房（无窗）</t>
  </si>
  <si>
    <t>102710998867</t>
  </si>
  <si>
    <t>323988706</t>
  </si>
  <si>
    <t>青木川喜鹊民宿</t>
  </si>
  <si>
    <t>李放</t>
  </si>
  <si>
    <t>2021-07-31</t>
  </si>
  <si>
    <t>¥412.00</t>
  </si>
  <si>
    <t>¥54.00</t>
  </si>
  <si>
    <t>¥358.00</t>
  </si>
  <si>
    <t>大炕房</t>
  </si>
  <si>
    <t>102714736566</t>
  </si>
  <si>
    <t>323988940</t>
  </si>
  <si>
    <t>昆明龙源商务酒店</t>
  </si>
  <si>
    <t>杨志浩</t>
  </si>
  <si>
    <t>¥160.00</t>
  </si>
  <si>
    <t>¥21.00</t>
  </si>
  <si>
    <t>¥139.00</t>
  </si>
  <si>
    <t>三人间</t>
  </si>
  <si>
    <t>102714247985</t>
  </si>
  <si>
    <t>322592521</t>
  </si>
  <si>
    <t>北京金耀酒店</t>
  </si>
  <si>
    <t>刘歆</t>
  </si>
  <si>
    <t>¥227.00</t>
  </si>
  <si>
    <t>¥30.00</t>
  </si>
  <si>
    <t>¥197.00</t>
  </si>
  <si>
    <t>特惠房</t>
  </si>
  <si>
    <t>102713394675</t>
  </si>
  <si>
    <t>328765774</t>
  </si>
  <si>
    <t>焉耆逸轩酒店</t>
  </si>
  <si>
    <t>张北仑</t>
  </si>
  <si>
    <t>¥229.00</t>
  </si>
  <si>
    <t>¥199.00</t>
  </si>
  <si>
    <t>普通双床房</t>
  </si>
  <si>
    <t>102713578682</t>
  </si>
  <si>
    <t>318731689</t>
  </si>
  <si>
    <t>禄劝轿子山大酒店</t>
  </si>
  <si>
    <t>尚正情</t>
  </si>
  <si>
    <t>¥454.00</t>
  </si>
  <si>
    <t>¥60.00</t>
  </si>
  <si>
    <t>¥394.00</t>
  </si>
  <si>
    <t>家庭房</t>
  </si>
  <si>
    <t>102714434810</t>
  </si>
  <si>
    <t>321954289</t>
  </si>
  <si>
    <t>赤峰融河宾馆</t>
  </si>
  <si>
    <t>王颖</t>
  </si>
  <si>
    <t>¥95.00</t>
  </si>
  <si>
    <t>¥13.00</t>
  </si>
  <si>
    <t>¥82.00</t>
  </si>
  <si>
    <t>特惠标间</t>
  </si>
  <si>
    <t>102714134066</t>
  </si>
  <si>
    <t>318747484</t>
  </si>
  <si>
    <t>平和拾光堡民宿</t>
  </si>
  <si>
    <t>郭成平</t>
  </si>
  <si>
    <t>¥148.00</t>
  </si>
  <si>
    <t>¥128.00</t>
  </si>
  <si>
    <t>田园民宿观景标房</t>
  </si>
  <si>
    <t>102714157664</t>
  </si>
  <si>
    <t>313401400</t>
  </si>
  <si>
    <t>喀什前海宾馆</t>
  </si>
  <si>
    <t>韩燕春|王钢伟</t>
  </si>
  <si>
    <t>¥470.00</t>
  </si>
  <si>
    <t>¥62.00</t>
  </si>
  <si>
    <t>¥408.00</t>
  </si>
  <si>
    <t>副楼标准间</t>
  </si>
  <si>
    <t>102713452342</t>
  </si>
  <si>
    <t>316578964</t>
  </si>
  <si>
    <t>横店悦星大酒店</t>
  </si>
  <si>
    <t>叶思佳</t>
  </si>
  <si>
    <t>¥129.00</t>
  </si>
  <si>
    <t>¥112.00</t>
  </si>
  <si>
    <t>舒适标准间</t>
  </si>
  <si>
    <t>102714230289</t>
  </si>
  <si>
    <t>321733663</t>
  </si>
  <si>
    <t>和美酒店(丰宁和顺嘉园店)</t>
  </si>
  <si>
    <t>刘建军</t>
  </si>
  <si>
    <t>¥278.00</t>
  </si>
  <si>
    <t>¥37.00</t>
  </si>
  <si>
    <t>¥241.00</t>
  </si>
  <si>
    <t>雅致双床房</t>
  </si>
  <si>
    <t>102714154249</t>
  </si>
  <si>
    <t>313774522</t>
  </si>
  <si>
    <t>青岛帝海幻影酒店</t>
  </si>
  <si>
    <t>李长涛</t>
  </si>
  <si>
    <t>¥155.00</t>
  </si>
  <si>
    <t>¥134.00</t>
  </si>
  <si>
    <t>舒适电影双床房</t>
  </si>
  <si>
    <t>102714843002</t>
  </si>
  <si>
    <t>316587283</t>
  </si>
  <si>
    <t>新源锦程商务酒店</t>
  </si>
  <si>
    <t>杨伟</t>
  </si>
  <si>
    <t>¥159.00</t>
  </si>
  <si>
    <t>¥138.00</t>
  </si>
  <si>
    <t>大床房</t>
  </si>
  <si>
    <t>102712060497</t>
  </si>
  <si>
    <t>342315443</t>
  </si>
  <si>
    <t>北京京瀑休闲居度假山庄</t>
  </si>
  <si>
    <t>关老师</t>
  </si>
  <si>
    <t>2021-08-02</t>
  </si>
  <si>
    <t>¥364.00</t>
  </si>
  <si>
    <t>¥48.00</t>
  </si>
  <si>
    <t>¥316.00</t>
  </si>
  <si>
    <t>四人间</t>
  </si>
  <si>
    <t>102714327528</t>
  </si>
  <si>
    <t>313763452</t>
  </si>
  <si>
    <t>SOLO电竞酒店(青岛万象汇店)</t>
  </si>
  <si>
    <t>史鑫</t>
  </si>
  <si>
    <t>¥367.00</t>
  </si>
  <si>
    <t>¥319.00</t>
  </si>
  <si>
    <t>玩家国度双床电竞房[华硕ROG2080TI全家桶]</t>
  </si>
  <si>
    <t>102714312971</t>
  </si>
  <si>
    <t>318740515</t>
  </si>
  <si>
    <t>剑川欧杨雅院客栈</t>
  </si>
  <si>
    <t>谌淳</t>
  </si>
  <si>
    <t>¥217.00</t>
  </si>
  <si>
    <t>¥29.00</t>
  </si>
  <si>
    <t>¥188.00</t>
  </si>
  <si>
    <t>温馨舒适家庭房</t>
  </si>
  <si>
    <t>102713928889</t>
  </si>
  <si>
    <t>328773568</t>
  </si>
  <si>
    <t>安吉五云居民宿</t>
  </si>
  <si>
    <t>程盈盈|陈学香</t>
  </si>
  <si>
    <t>¥550.00</t>
  </si>
  <si>
    <t>¥72.00</t>
  </si>
  <si>
    <t>¥478.00</t>
  </si>
  <si>
    <t>竹林观景标准间</t>
  </si>
  <si>
    <t>102713940611</t>
  </si>
  <si>
    <t>311539948</t>
  </si>
  <si>
    <t>延吉肯塔基酒店</t>
  </si>
  <si>
    <t>吕丹</t>
  </si>
  <si>
    <t>¥310.00</t>
  </si>
  <si>
    <t>¥41.00</t>
  </si>
  <si>
    <t>¥269.00</t>
  </si>
  <si>
    <t>豪华三人间</t>
  </si>
  <si>
    <t>102713027769</t>
  </si>
  <si>
    <t>324006604</t>
  </si>
  <si>
    <t>水之恋酒店公寓(海陵岛敏捷黄金海岸店)</t>
  </si>
  <si>
    <t>宋文兴</t>
  </si>
  <si>
    <t>¥342.00</t>
  </si>
  <si>
    <t>¥45.00</t>
  </si>
  <si>
    <t>¥297.00</t>
  </si>
  <si>
    <t>高级观海海景露台大床房</t>
  </si>
  <si>
    <t>102714735696</t>
  </si>
  <si>
    <t>311547094</t>
  </si>
  <si>
    <t>如家酒店·neo(辽阳新华路华兴大厦店)</t>
  </si>
  <si>
    <t>刘浩</t>
  </si>
  <si>
    <t>¥157.00</t>
  </si>
  <si>
    <t>¥136.00</t>
  </si>
  <si>
    <t>全新商务房b</t>
  </si>
  <si>
    <t>102714276545</t>
  </si>
  <si>
    <t>313772659</t>
  </si>
  <si>
    <t>睿柏·云酒店(天津京津公路邮局店)</t>
  </si>
  <si>
    <t>周小兵</t>
  </si>
  <si>
    <t>¥161.00</t>
  </si>
  <si>
    <t>¥140.00</t>
  </si>
  <si>
    <t>大床房B</t>
  </si>
  <si>
    <t>102714971840</t>
  </si>
  <si>
    <t>311544631</t>
  </si>
  <si>
    <t>如家酒店(营口鲅鱼圈万隆商业大厦店)</t>
  </si>
  <si>
    <t>谢明佐</t>
  </si>
  <si>
    <t>¥242.00</t>
  </si>
  <si>
    <t>¥210.00</t>
  </si>
  <si>
    <t>全新家庭房</t>
  </si>
  <si>
    <t>102713549105</t>
  </si>
  <si>
    <t>318729184</t>
  </si>
  <si>
    <t>太白山悦庭酒店</t>
  </si>
  <si>
    <t>杨博</t>
  </si>
  <si>
    <t>¥318.00</t>
  </si>
  <si>
    <t>¥42.00</t>
  </si>
  <si>
    <t>¥276.00</t>
  </si>
  <si>
    <t>悦意家庭亲子套房</t>
  </si>
  <si>
    <t>102710862649</t>
  </si>
  <si>
    <t>316594375</t>
  </si>
  <si>
    <t>陵水香水湾阿尔卡迪亚度假酒店</t>
  </si>
  <si>
    <t>董云晴</t>
  </si>
  <si>
    <t>¥2,888.00</t>
  </si>
  <si>
    <t>¥378.00</t>
  </si>
  <si>
    <t>¥2,510.00</t>
  </si>
  <si>
    <t>池畔大床房</t>
  </si>
  <si>
    <t>102714900571</t>
  </si>
  <si>
    <t>316578250</t>
  </si>
  <si>
    <t>松潘凯悦精品酒店</t>
  </si>
  <si>
    <t>女人</t>
  </si>
  <si>
    <t>¥163.00</t>
  </si>
  <si>
    <t>精品标准间</t>
  </si>
  <si>
    <t>102714712052</t>
  </si>
  <si>
    <t>318731068</t>
  </si>
  <si>
    <t>如家酒店·neo(临邑客运中心店)</t>
  </si>
  <si>
    <t>李天远</t>
  </si>
  <si>
    <t>全新双床房B(无窗)</t>
  </si>
  <si>
    <t>102714898943</t>
  </si>
  <si>
    <t>316597036</t>
  </si>
  <si>
    <t>灵山明信酒店</t>
  </si>
  <si>
    <t>覃玉雄</t>
  </si>
  <si>
    <t>¥115.00</t>
  </si>
  <si>
    <t>¥15.00</t>
  </si>
  <si>
    <t>¥100.00</t>
  </si>
  <si>
    <t>明信大床房</t>
  </si>
  <si>
    <t>102714541229</t>
  </si>
  <si>
    <t>321726118</t>
  </si>
  <si>
    <t>额尔古纳多利亚之家民宿</t>
  </si>
  <si>
    <t>吴丽君|金书银</t>
  </si>
  <si>
    <t>¥512.00</t>
  </si>
  <si>
    <t>¥68.00</t>
  </si>
  <si>
    <t>¥444.00</t>
  </si>
  <si>
    <t>102713292831</t>
  </si>
  <si>
    <t>313387246</t>
  </si>
  <si>
    <t>龙门品舍别墅</t>
  </si>
  <si>
    <t>杨生</t>
  </si>
  <si>
    <t>¥117.00</t>
  </si>
  <si>
    <t>¥16.00</t>
  </si>
  <si>
    <t>¥101.00</t>
  </si>
  <si>
    <t>养生谷·简约公寓大床房</t>
  </si>
  <si>
    <t>102714193684</t>
  </si>
  <si>
    <t>313771174</t>
  </si>
  <si>
    <t>重庆融创万达文华酒店</t>
  </si>
  <si>
    <t>周波</t>
  </si>
  <si>
    <t>¥1,608.00</t>
  </si>
  <si>
    <t>¥245.00</t>
  </si>
  <si>
    <t>¥1,363.00</t>
  </si>
  <si>
    <t>园景单卧复式别墅</t>
  </si>
  <si>
    <t>102714180512</t>
  </si>
  <si>
    <t>318727057</t>
  </si>
  <si>
    <t>太仆寺旗温馨华庭商务宾馆</t>
  </si>
  <si>
    <t>荣梅</t>
  </si>
  <si>
    <t>¥206.00</t>
  </si>
  <si>
    <t>¥27.00</t>
  </si>
  <si>
    <t>¥179.00</t>
  </si>
  <si>
    <t>豪华家庭房</t>
  </si>
  <si>
    <t>102714495465</t>
  </si>
  <si>
    <t>321724240</t>
  </si>
  <si>
    <t>汉中艾斯国际酒店</t>
  </si>
  <si>
    <t>李佳宇|苏欢峰|石宇锋</t>
  </si>
  <si>
    <t>¥1,125.00</t>
  </si>
  <si>
    <t>¥147.00</t>
  </si>
  <si>
    <t>¥978.00</t>
  </si>
  <si>
    <t>城域·标准双床房</t>
  </si>
  <si>
    <t>102714631565</t>
  </si>
  <si>
    <t>318742660</t>
  </si>
  <si>
    <t>敦煌白云间客栈</t>
  </si>
  <si>
    <t>鄢芳洁|王健华</t>
  </si>
  <si>
    <t>¥1,024.00</t>
  </si>
  <si>
    <t>¥890.00</t>
  </si>
  <si>
    <t>经济家庭房</t>
  </si>
  <si>
    <t>102714062402</t>
  </si>
  <si>
    <t>323980780</t>
  </si>
  <si>
    <t>青岛悦家家庭公寓</t>
  </si>
  <si>
    <t>隋筱</t>
  </si>
  <si>
    <t>¥181.00</t>
  </si>
  <si>
    <t>¥24.00</t>
  </si>
  <si>
    <t>榻榻米一室榻榻米房</t>
  </si>
  <si>
    <t>102714406110</t>
  </si>
  <si>
    <t>312497143</t>
  </si>
  <si>
    <t>喀什锦德大酒店</t>
  </si>
  <si>
    <t>李园园|张程</t>
  </si>
  <si>
    <t>¥350.00</t>
  </si>
  <si>
    <t>¥46.00</t>
  </si>
  <si>
    <t>¥304.00</t>
  </si>
  <si>
    <t>豪华商务标间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</si>
  <si>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</si>
  <si>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</si>
  <si>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</si>
  <si>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</si>
  <si>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</si>
  <si>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</si>
  <si>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</si>
  <si>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</si>
  <si>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</si>
  <si>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NITPH2021070622270498079RX0</t>
  </si>
  <si>
    <t>102685787101</t>
  </si>
  <si>
    <t>赔付-房费追回</t>
  </si>
  <si>
    <t>-¥104.00</t>
  </si>
  <si>
    <t>--</t>
  </si>
  <si>
    <t>酒店焦女士同意免费取消后一晚#追赔系统-预付扣款直连#</t>
  </si>
  <si>
    <t>NPH20210707220858684747RX0</t>
  </si>
  <si>
    <t>102686337559</t>
  </si>
  <si>
    <t>-¥227.00</t>
  </si>
  <si>
    <t>客户要求取消一间房，酒店告知可以退款227元#追赔系统-预付扣款直连#</t>
  </si>
  <si>
    <t>NPH20210707232641241994RX0</t>
  </si>
  <si>
    <t>102674152580</t>
  </si>
  <si>
    <t>-¥547.00</t>
  </si>
  <si>
    <t>酒店许女士同意免费取消最后两晚#追赔系统-预付扣款直连#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</si>
  <si>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</si>
  <si>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</si>
  <si>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</t>
    </r>
  </si>
  <si>
    <r>
      <t>102686337559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227</t>
    </r>
    <r>
      <rPr>
        <sz val="10"/>
        <rFont val="宋体"/>
        <charset val="134"/>
      </rPr>
      <t>元退回</t>
    </r>
  </si>
  <si>
    <r>
      <t>102674152580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547</t>
    </r>
    <r>
      <rPr>
        <sz val="10"/>
        <rFont val="宋体"/>
        <charset val="134"/>
      </rPr>
      <t>元退回</t>
    </r>
  </si>
  <si>
    <t>A210806101054481</t>
  </si>
  <si>
    <t>A2108061011264205</t>
  </si>
  <si>
    <r>
      <t>总计：</t>
    </r>
    <r>
      <rPr>
        <sz val="10"/>
        <rFont val="Arial"/>
        <charset val="134"/>
      </rPr>
      <t>13980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</si>
  <si>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</si>
  <si>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</si>
  <si>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</si>
  <si>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</si>
  <si>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</si>
  <si>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</si>
  <si>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</si>
  <si>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</si>
  <si>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</si>
  <si>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</si>
  <si>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</si>
  <si>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</si>
  <si>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</si>
  <si>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</si>
  <si>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</si>
  <si>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</si>
  <si>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102689612894</t>
  </si>
  <si>
    <t>2021-07-10</t>
  </si>
  <si>
    <t>2191174</t>
  </si>
  <si>
    <t>曲阜尼山书院酒店</t>
  </si>
  <si>
    <t>徐美珊</t>
  </si>
  <si>
    <t>退房日周结</t>
  </si>
  <si>
    <t>0.00</t>
  </si>
  <si>
    <t>RMB</t>
  </si>
  <si>
    <t>0</t>
  </si>
  <si>
    <t>汇趣住国内直连</t>
  </si>
  <si>
    <t>2021-07-10 11:36:24</t>
  </si>
  <si>
    <t>直连</t>
  </si>
  <si>
    <t>102701963563</t>
  </si>
  <si>
    <t>2021-07-22</t>
  </si>
  <si>
    <t>2205363</t>
  </si>
  <si>
    <t>如家酒店（呼和浩特小召寺大漠古玩城店）</t>
  </si>
  <si>
    <t>陶福绫</t>
  </si>
  <si>
    <t>2021-07-22 17:06:37</t>
  </si>
  <si>
    <t>102701043202</t>
  </si>
  <si>
    <t>2205366</t>
  </si>
  <si>
    <t>陶锡发</t>
  </si>
  <si>
    <t>2021-07-22 17:24:25</t>
  </si>
  <si>
    <t>102702164223</t>
  </si>
  <si>
    <t>2021-07-23</t>
  </si>
  <si>
    <t>2206230</t>
  </si>
  <si>
    <t>如家酒店·neo(苏州观前察院场地铁站店)</t>
  </si>
  <si>
    <t>张雨婷</t>
  </si>
  <si>
    <t>2021-07-23 13:14:23</t>
  </si>
  <si>
    <t>102702139167</t>
  </si>
  <si>
    <t>2206520</t>
  </si>
  <si>
    <t>长沙芳华明月酒店</t>
  </si>
  <si>
    <t>林志远</t>
  </si>
  <si>
    <t>2021-07-23 17:34:07</t>
  </si>
  <si>
    <t>2214006</t>
  </si>
  <si>
    <t>2510.00</t>
  </si>
  <si>
    <t>2021-07-31 11:29:40</t>
  </si>
  <si>
    <t>102710306331</t>
  </si>
  <si>
    <t>2214144</t>
  </si>
  <si>
    <t>镇远姚家民居宾馆</t>
  </si>
  <si>
    <t>谭展刚</t>
  </si>
  <si>
    <t>2021-07-31 11:08:35</t>
  </si>
  <si>
    <t>2214831</t>
  </si>
  <si>
    <t>358.00</t>
  </si>
  <si>
    <t>2021-07-31 22:27:29</t>
  </si>
  <si>
    <t>2215516</t>
  </si>
  <si>
    <t>北京京瀑休闲居</t>
  </si>
  <si>
    <t>316.00</t>
  </si>
  <si>
    <t>2021-08-02 00:18:36</t>
  </si>
  <si>
    <t>2216218</t>
  </si>
  <si>
    <t>597.00</t>
  </si>
  <si>
    <t>2021-08-03 12:05:44</t>
  </si>
  <si>
    <t>2216220</t>
  </si>
  <si>
    <t>延吉肯塔基商务酒店</t>
  </si>
  <si>
    <t>269.00</t>
  </si>
  <si>
    <t>2021-08-03 12:12:46</t>
  </si>
  <si>
    <t>2216280</t>
  </si>
  <si>
    <t>394.00</t>
  </si>
  <si>
    <t>2021-08-03 14:33:23</t>
  </si>
  <si>
    <t>2216354</t>
  </si>
  <si>
    <t>297.00</t>
  </si>
  <si>
    <t>2021-08-03 16:28:43</t>
  </si>
  <si>
    <t>2216455</t>
  </si>
  <si>
    <t>199.00</t>
  </si>
  <si>
    <t>2021-08-03 20:04:55</t>
  </si>
  <si>
    <t>2216493</t>
  </si>
  <si>
    <t>276.00</t>
  </si>
  <si>
    <t>2021-08-03 21:14:51</t>
  </si>
  <si>
    <t>2216531</t>
  </si>
  <si>
    <t>悦星大酒店</t>
  </si>
  <si>
    <t>112.00</t>
  </si>
  <si>
    <t>2021-08-03 22:02:52</t>
  </si>
  <si>
    <t>2216536</t>
  </si>
  <si>
    <t>109.00</t>
  </si>
  <si>
    <t>2021-08-03 22:31:00</t>
  </si>
  <si>
    <t>102713317991</t>
  </si>
  <si>
    <t>2216564</t>
  </si>
  <si>
    <t>丹寨图腾印象酒店</t>
  </si>
  <si>
    <t>蒙睿</t>
  </si>
  <si>
    <t>2021-08-03 22:31:28</t>
  </si>
  <si>
    <t>2216586</t>
  </si>
  <si>
    <t>程盈盈,陈学香</t>
  </si>
  <si>
    <t>478.00</t>
  </si>
  <si>
    <t>2021-08-03 23:07:52</t>
  </si>
  <si>
    <t>2216590</t>
  </si>
  <si>
    <t>101.00</t>
  </si>
  <si>
    <t>2021-08-03 23:10:18</t>
  </si>
  <si>
    <t>2216597</t>
  </si>
  <si>
    <t>152.00</t>
  </si>
  <si>
    <t>2021-08-03 23:32:12</t>
  </si>
  <si>
    <t>2216613</t>
  </si>
  <si>
    <t>166.00</t>
  </si>
  <si>
    <t>2021-08-04 00:03:47</t>
  </si>
  <si>
    <t>2216636</t>
  </si>
  <si>
    <t>如家酒店（营口万隆商业大厦店）（原昆仑大街店）</t>
  </si>
  <si>
    <t>210.00</t>
  </si>
  <si>
    <t>2021-08-04 01:22:21</t>
  </si>
  <si>
    <t>2216686</t>
  </si>
  <si>
    <t>鄢芳洁,王健华</t>
  </si>
  <si>
    <t>890.00</t>
  </si>
  <si>
    <t>2021-08-04 07:31:13</t>
  </si>
  <si>
    <t>2216709</t>
  </si>
  <si>
    <t>138.00</t>
  </si>
  <si>
    <t>2021-08-04 08:36:16</t>
  </si>
  <si>
    <t>2216748</t>
  </si>
  <si>
    <t>1363.00</t>
  </si>
  <si>
    <t>2021-08-04 10:28:24</t>
  </si>
  <si>
    <t>2216752</t>
  </si>
  <si>
    <t>170.00</t>
  </si>
  <si>
    <t>2021-08-04 10:26:32</t>
  </si>
  <si>
    <t>2216782</t>
  </si>
  <si>
    <t>365酒店（泊头火车站店）</t>
  </si>
  <si>
    <t>66.00</t>
  </si>
  <si>
    <t>2021-08-04 11:18:55</t>
  </si>
  <si>
    <t>102714581441</t>
  </si>
  <si>
    <t>2216823</t>
  </si>
  <si>
    <t>睿柏·云酒店（天津京津公路邮局店）</t>
  </si>
  <si>
    <t>孔雅琦</t>
  </si>
  <si>
    <t>2021-08-04 12:53:31</t>
  </si>
  <si>
    <t>2216834</t>
  </si>
  <si>
    <t>208.00</t>
  </si>
  <si>
    <t>2021-08-04 13:17:49</t>
  </si>
  <si>
    <t>2216863</t>
  </si>
  <si>
    <t>吴丽君,金书银</t>
  </si>
  <si>
    <t>444.00</t>
  </si>
  <si>
    <t>2021-08-04 14:15:33</t>
  </si>
  <si>
    <t>2216944</t>
  </si>
  <si>
    <t>179.00</t>
  </si>
  <si>
    <t>2021-08-04 16:09:36</t>
  </si>
  <si>
    <t>2216963</t>
  </si>
  <si>
    <t>139.00</t>
  </si>
  <si>
    <t>2021-08-04 16:41:34</t>
  </si>
  <si>
    <t>2216983</t>
  </si>
  <si>
    <t>如家酒店·neo（辽阳新华路华兴大厦店）</t>
  </si>
  <si>
    <t>136.00</t>
  </si>
  <si>
    <t>2021-08-04 17:14:41</t>
  </si>
  <si>
    <t>2216984</t>
  </si>
  <si>
    <t>319.00</t>
  </si>
  <si>
    <t>2021-08-04 17:15:50</t>
  </si>
  <si>
    <t>2217016</t>
  </si>
  <si>
    <t>荔城酒店</t>
  </si>
  <si>
    <t>100.00</t>
  </si>
  <si>
    <t>2021-08-04 17:57:39</t>
  </si>
  <si>
    <t>2217023</t>
  </si>
  <si>
    <t>82.00</t>
  </si>
  <si>
    <t>2021-08-04 18:04:02</t>
  </si>
  <si>
    <t>2217025</t>
  </si>
  <si>
    <t>128.00</t>
  </si>
  <si>
    <t>2021-08-04 18:05:41</t>
  </si>
  <si>
    <t>2217041</t>
  </si>
  <si>
    <t>上层半岛酒店</t>
  </si>
  <si>
    <t>王总,朱叶挺</t>
  </si>
  <si>
    <t>456.00</t>
  </si>
  <si>
    <t>2021-08-04 18:35:24</t>
  </si>
  <si>
    <t>2217042</t>
  </si>
  <si>
    <t>凯悦精品酒店</t>
  </si>
  <si>
    <t>163.00</t>
  </si>
  <si>
    <t>2021-08-04 18:42:02</t>
  </si>
  <si>
    <t>2217055</t>
  </si>
  <si>
    <t>居佳联合酒店（丰宁和顺嘉园店）</t>
  </si>
  <si>
    <t>241.00</t>
  </si>
  <si>
    <t>2021-08-04 19:07:33</t>
  </si>
  <si>
    <t>2217066</t>
  </si>
  <si>
    <t>134.00</t>
  </si>
  <si>
    <t>2021-08-04 19:23:47</t>
  </si>
  <si>
    <t>2217075</t>
  </si>
  <si>
    <t>197.00</t>
  </si>
  <si>
    <t>2021-08-04 19:38:30</t>
  </si>
  <si>
    <t>2217077</t>
  </si>
  <si>
    <t>李园园,张程</t>
  </si>
  <si>
    <t>304.00</t>
  </si>
  <si>
    <t>2021-08-04 19:44:10</t>
  </si>
  <si>
    <t>102714268490</t>
  </si>
  <si>
    <t>2217090</t>
  </si>
  <si>
    <t>格尔木安雅精品酒店</t>
  </si>
  <si>
    <t>张毅,华铭燕</t>
  </si>
  <si>
    <t>2021-08-04 20:22:56</t>
  </si>
  <si>
    <t>2217093</t>
  </si>
  <si>
    <t>李佳宇,苏欢峰,石宇锋</t>
  </si>
  <si>
    <t>978.00</t>
  </si>
  <si>
    <t>2021-08-04 20:19:15</t>
  </si>
  <si>
    <t>102714268493</t>
  </si>
  <si>
    <t>2217095</t>
  </si>
  <si>
    <t>王劲</t>
  </si>
  <si>
    <t>2021-08-04 20:23:10</t>
  </si>
  <si>
    <t>2217107</t>
  </si>
  <si>
    <t>韩燕春,王钢伟</t>
  </si>
  <si>
    <t>408.00</t>
  </si>
  <si>
    <t>2021-08-04 20:58:50</t>
  </si>
  <si>
    <t>2217109</t>
  </si>
  <si>
    <t>184.00</t>
  </si>
  <si>
    <t>2021-08-04 20:48:45</t>
  </si>
  <si>
    <t>102714114562</t>
  </si>
  <si>
    <t>2217111</t>
  </si>
  <si>
    <t>马海燕</t>
  </si>
  <si>
    <t>2021-08-04 20:48:31</t>
  </si>
  <si>
    <t>2217120</t>
  </si>
  <si>
    <t>188.00</t>
  </si>
  <si>
    <t>2021-08-04 21:06:21</t>
  </si>
  <si>
    <t>2217129</t>
  </si>
  <si>
    <t>140.00</t>
  </si>
  <si>
    <t>2021-08-04 21:26:59</t>
  </si>
  <si>
    <t>2217155</t>
  </si>
  <si>
    <t>2021-08-04 22:02:53</t>
  </si>
  <si>
    <t>2217164</t>
  </si>
  <si>
    <t>迷之语主题酒店</t>
  </si>
  <si>
    <t>130.00</t>
  </si>
  <si>
    <t>2021-08-04 22:18:31</t>
  </si>
  <si>
    <t>2217182</t>
  </si>
  <si>
    <t>132.00</t>
  </si>
  <si>
    <t>2021-08-04 22:47:26</t>
  </si>
  <si>
    <t>2217209</t>
  </si>
  <si>
    <t>157.00</t>
  </si>
  <si>
    <t>2021-08-04 23:18:52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</si>
</sst>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5" borderId="11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21" borderId="13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80</v>
      </c>
      <c r="O6" s="7" t="s">
        <v>81</v>
      </c>
      <c r="P6" s="7" t="s">
        <v>82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100</v>
      </c>
      <c r="AD6" t="s">
        <v>6</v>
      </c>
      <c r="AE6" t="s">
        <v>118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81</v>
      </c>
      <c r="P7" s="7" t="s">
        <v>82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111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134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135</v>
      </c>
      <c r="H9" s="7" t="s">
        <v>136</v>
      </c>
      <c r="I9" s="7" t="s">
        <v>78</v>
      </c>
      <c r="J9" s="7" t="s">
        <v>2</v>
      </c>
      <c r="K9" s="7" t="s">
        <v>137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143</v>
      </c>
      <c r="H10" s="7" t="s">
        <v>144</v>
      </c>
      <c r="I10" s="7" t="s">
        <v>78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101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2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153</v>
      </c>
      <c r="S11" s="14" t="s">
        <v>19</v>
      </c>
      <c r="T11" s="7"/>
      <c r="U11" s="12" t="s">
        <v>19</v>
      </c>
      <c r="V11" s="12" t="s">
        <v>153</v>
      </c>
      <c r="W11" s="14" t="s">
        <v>154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80</v>
      </c>
      <c r="O12" s="7" t="s">
        <v>81</v>
      </c>
      <c r="P12" s="7" t="s">
        <v>82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169</v>
      </c>
      <c r="O13" s="7" t="s">
        <v>81</v>
      </c>
      <c r="P13" s="7" t="s">
        <v>82</v>
      </c>
      <c r="Q13" s="7"/>
      <c r="R13" s="12" t="s">
        <v>170</v>
      </c>
      <c r="S13" s="14" t="s">
        <v>19</v>
      </c>
      <c r="T13" s="7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174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175</v>
      </c>
      <c r="H14" s="7" t="s">
        <v>176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2" t="s">
        <v>178</v>
      </c>
      <c r="S14" s="14" t="s">
        <v>19</v>
      </c>
      <c r="T14" s="7"/>
      <c r="U14" s="12" t="s">
        <v>19</v>
      </c>
      <c r="V14" s="12" t="s">
        <v>178</v>
      </c>
      <c r="W14" s="14" t="s">
        <v>179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186</v>
      </c>
      <c r="S15" s="14" t="s">
        <v>19</v>
      </c>
      <c r="T15" s="7"/>
      <c r="U15" s="12" t="s">
        <v>19</v>
      </c>
      <c r="V15" s="12" t="s">
        <v>186</v>
      </c>
      <c r="W15" s="14" t="s">
        <v>187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80</v>
      </c>
      <c r="O16" s="7" t="s">
        <v>81</v>
      </c>
      <c r="P16" s="7" t="s">
        <v>82</v>
      </c>
      <c r="Q16" s="7"/>
      <c r="R16" s="12" t="s">
        <v>194</v>
      </c>
      <c r="S16" s="14" t="s">
        <v>19</v>
      </c>
      <c r="T16" s="7"/>
      <c r="U16" s="12" t="s">
        <v>19</v>
      </c>
      <c r="V16" s="12" t="s">
        <v>194</v>
      </c>
      <c r="W16" s="14" t="s">
        <v>187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198</v>
      </c>
      <c r="H17" s="7" t="s">
        <v>199</v>
      </c>
      <c r="I17" s="7" t="s">
        <v>78</v>
      </c>
      <c r="J17" s="7" t="s">
        <v>2</v>
      </c>
      <c r="K17" s="7" t="s">
        <v>200</v>
      </c>
      <c r="L17" s="7">
        <v>1</v>
      </c>
      <c r="M17" s="7">
        <v>1</v>
      </c>
      <c r="N17" s="7" t="s">
        <v>80</v>
      </c>
      <c r="O17" s="7" t="s">
        <v>81</v>
      </c>
      <c r="P17" s="7" t="s">
        <v>82</v>
      </c>
      <c r="Q17" s="7"/>
      <c r="R17" s="12" t="s">
        <v>201</v>
      </c>
      <c r="S17" s="14" t="s">
        <v>19</v>
      </c>
      <c r="T17" s="7"/>
      <c r="U17" s="12" t="s">
        <v>19</v>
      </c>
      <c r="V17" s="12" t="s">
        <v>201</v>
      </c>
      <c r="W17" s="14" t="s">
        <v>202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206</v>
      </c>
      <c r="H18" s="7" t="s">
        <v>207</v>
      </c>
      <c r="I18" s="7" t="s">
        <v>78</v>
      </c>
      <c r="J18" s="7" t="s">
        <v>2</v>
      </c>
      <c r="K18" s="7" t="s">
        <v>208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2" t="s">
        <v>209</v>
      </c>
      <c r="S18" s="14" t="s">
        <v>19</v>
      </c>
      <c r="T18" s="7"/>
      <c r="U18" s="12" t="s">
        <v>19</v>
      </c>
      <c r="V18" s="12" t="s">
        <v>209</v>
      </c>
      <c r="W18" s="14" t="s">
        <v>210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214</v>
      </c>
      <c r="H19" s="7" t="s">
        <v>215</v>
      </c>
      <c r="I19" s="7" t="s">
        <v>78</v>
      </c>
      <c r="J19" s="7" t="s">
        <v>2</v>
      </c>
      <c r="K19" s="7" t="s">
        <v>216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2" t="s">
        <v>217</v>
      </c>
      <c r="S19" s="14" t="s">
        <v>19</v>
      </c>
      <c r="T19" s="7"/>
      <c r="U19" s="12" t="s">
        <v>19</v>
      </c>
      <c r="V19" s="12" t="s">
        <v>217</v>
      </c>
      <c r="W19" s="14" t="s">
        <v>101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2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2" t="s">
        <v>224</v>
      </c>
      <c r="S20" s="14" t="s">
        <v>19</v>
      </c>
      <c r="T20" s="7"/>
      <c r="U20" s="12" t="s">
        <v>19</v>
      </c>
      <c r="V20" s="12" t="s">
        <v>224</v>
      </c>
      <c r="W20" s="14" t="s">
        <v>225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229</v>
      </c>
      <c r="H21" s="7" t="s">
        <v>230</v>
      </c>
      <c r="I21" s="7" t="s">
        <v>78</v>
      </c>
      <c r="J21" s="7" t="s">
        <v>2</v>
      </c>
      <c r="K21" s="7" t="s">
        <v>231</v>
      </c>
      <c r="L21" s="7">
        <v>1</v>
      </c>
      <c r="M21" s="7">
        <v>1</v>
      </c>
      <c r="N21" s="7" t="s">
        <v>80</v>
      </c>
      <c r="O21" s="7" t="s">
        <v>81</v>
      </c>
      <c r="P21" s="7" t="s">
        <v>82</v>
      </c>
      <c r="Q21" s="7"/>
      <c r="R21" s="12" t="s">
        <v>232</v>
      </c>
      <c r="S21" s="14" t="s">
        <v>19</v>
      </c>
      <c r="T21" s="7"/>
      <c r="U21" s="12" t="s">
        <v>19</v>
      </c>
      <c r="V21" s="12" t="s">
        <v>232</v>
      </c>
      <c r="W21" s="14" t="s">
        <v>124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236</v>
      </c>
      <c r="H22" s="7" t="s">
        <v>237</v>
      </c>
      <c r="I22" s="7" t="s">
        <v>78</v>
      </c>
      <c r="J22" s="7" t="s">
        <v>2</v>
      </c>
      <c r="K22" s="7" t="s">
        <v>238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2" t="s">
        <v>239</v>
      </c>
      <c r="S22" s="14" t="s">
        <v>19</v>
      </c>
      <c r="T22" s="7"/>
      <c r="U22" s="12" t="s">
        <v>19</v>
      </c>
      <c r="V22" s="12" t="s">
        <v>239</v>
      </c>
      <c r="W22" s="14" t="s">
        <v>240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244</v>
      </c>
      <c r="H23" s="7" t="s">
        <v>245</v>
      </c>
      <c r="I23" s="7" t="s">
        <v>78</v>
      </c>
      <c r="J23" s="7" t="s">
        <v>2</v>
      </c>
      <c r="K23" s="7" t="s">
        <v>246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247</v>
      </c>
      <c r="S23" s="14" t="s">
        <v>19</v>
      </c>
      <c r="T23" s="7"/>
      <c r="U23" s="12" t="s">
        <v>19</v>
      </c>
      <c r="V23" s="12" t="s">
        <v>247</v>
      </c>
      <c r="W23" s="14" t="s">
        <v>179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251</v>
      </c>
      <c r="H24" s="7" t="s">
        <v>252</v>
      </c>
      <c r="I24" s="7" t="s">
        <v>78</v>
      </c>
      <c r="J24" s="7" t="s">
        <v>2</v>
      </c>
      <c r="K24" s="7" t="s">
        <v>253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254</v>
      </c>
      <c r="S24" s="14" t="s">
        <v>19</v>
      </c>
      <c r="T24" s="7"/>
      <c r="U24" s="12" t="s">
        <v>19</v>
      </c>
      <c r="V24" s="12" t="s">
        <v>254</v>
      </c>
      <c r="W24" s="14" t="s">
        <v>179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258</v>
      </c>
      <c r="H25" s="7" t="s">
        <v>259</v>
      </c>
      <c r="I25" s="7" t="s">
        <v>78</v>
      </c>
      <c r="J25" s="7" t="s">
        <v>2</v>
      </c>
      <c r="K25" s="7" t="s">
        <v>260</v>
      </c>
      <c r="L25" s="7">
        <v>1</v>
      </c>
      <c r="M25" s="7">
        <v>2</v>
      </c>
      <c r="N25" s="7" t="s">
        <v>261</v>
      </c>
      <c r="O25" s="7" t="s">
        <v>80</v>
      </c>
      <c r="P25" s="7" t="s">
        <v>82</v>
      </c>
      <c r="Q25" s="7"/>
      <c r="R25" s="12" t="s">
        <v>262</v>
      </c>
      <c r="S25" s="14" t="s">
        <v>19</v>
      </c>
      <c r="T25" s="7"/>
      <c r="U25" s="12" t="s">
        <v>19</v>
      </c>
      <c r="V25" s="12" t="s">
        <v>262</v>
      </c>
      <c r="W25" s="14" t="s">
        <v>263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267</v>
      </c>
      <c r="H26" s="7" t="s">
        <v>268</v>
      </c>
      <c r="I26" s="7" t="s">
        <v>78</v>
      </c>
      <c r="J26" s="7" t="s">
        <v>2</v>
      </c>
      <c r="K26" s="7" t="s">
        <v>269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2" t="s">
        <v>270</v>
      </c>
      <c r="S26" s="14" t="s">
        <v>19</v>
      </c>
      <c r="T26" s="7"/>
      <c r="U26" s="12" t="s">
        <v>19</v>
      </c>
      <c r="V26" s="12" t="s">
        <v>270</v>
      </c>
      <c r="W26" s="14" t="s">
        <v>263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273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274</v>
      </c>
      <c r="H27" s="7" t="s">
        <v>275</v>
      </c>
      <c r="I27" s="7" t="s">
        <v>78</v>
      </c>
      <c r="J27" s="7" t="s">
        <v>2</v>
      </c>
      <c r="K27" s="7" t="s">
        <v>276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277</v>
      </c>
      <c r="S27" s="14" t="s">
        <v>19</v>
      </c>
      <c r="T27" s="7"/>
      <c r="U27" s="12" t="s">
        <v>19</v>
      </c>
      <c r="V27" s="12" t="s">
        <v>277</v>
      </c>
      <c r="W27" s="14" t="s">
        <v>278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282</v>
      </c>
      <c r="H28" s="7" t="s">
        <v>283</v>
      </c>
      <c r="I28" s="7" t="s">
        <v>78</v>
      </c>
      <c r="J28" s="7" t="s">
        <v>2</v>
      </c>
      <c r="K28" s="7" t="s">
        <v>284</v>
      </c>
      <c r="L28" s="7">
        <v>2</v>
      </c>
      <c r="M28" s="7">
        <v>1</v>
      </c>
      <c r="N28" s="7" t="s">
        <v>80</v>
      </c>
      <c r="O28" s="7" t="s">
        <v>81</v>
      </c>
      <c r="P28" s="7" t="s">
        <v>82</v>
      </c>
      <c r="Q28" s="7"/>
      <c r="R28" s="12" t="s">
        <v>285</v>
      </c>
      <c r="S28" s="14" t="s">
        <v>19</v>
      </c>
      <c r="T28" s="7"/>
      <c r="U28" s="12" t="s">
        <v>19</v>
      </c>
      <c r="V28" s="12" t="s">
        <v>285</v>
      </c>
      <c r="W28" s="14" t="s">
        <v>286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290</v>
      </c>
      <c r="H29" s="7" t="s">
        <v>291</v>
      </c>
      <c r="I29" s="7" t="s">
        <v>78</v>
      </c>
      <c r="J29" s="7" t="s">
        <v>2</v>
      </c>
      <c r="K29" s="7" t="s">
        <v>292</v>
      </c>
      <c r="L29" s="7">
        <v>1</v>
      </c>
      <c r="M29" s="7">
        <v>1</v>
      </c>
      <c r="N29" s="7" t="s">
        <v>80</v>
      </c>
      <c r="O29" s="7" t="s">
        <v>81</v>
      </c>
      <c r="P29" s="7" t="s">
        <v>82</v>
      </c>
      <c r="Q29" s="7"/>
      <c r="R29" s="12" t="s">
        <v>293</v>
      </c>
      <c r="S29" s="14" t="s">
        <v>19</v>
      </c>
      <c r="T29" s="7"/>
      <c r="U29" s="12" t="s">
        <v>19</v>
      </c>
      <c r="V29" s="12" t="s">
        <v>293</v>
      </c>
      <c r="W29" s="14" t="s">
        <v>294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295</v>
      </c>
      <c r="AD29" t="s">
        <v>6</v>
      </c>
      <c r="AE29" t="s">
        <v>296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298</v>
      </c>
      <c r="H30" s="7" t="s">
        <v>299</v>
      </c>
      <c r="I30" s="7" t="s">
        <v>78</v>
      </c>
      <c r="J30" s="7" t="s">
        <v>2</v>
      </c>
      <c r="K30" s="7" t="s">
        <v>300</v>
      </c>
      <c r="L30" s="7">
        <v>1</v>
      </c>
      <c r="M30" s="7">
        <v>1</v>
      </c>
      <c r="N30" s="7" t="s">
        <v>80</v>
      </c>
      <c r="O30" s="7" t="s">
        <v>81</v>
      </c>
      <c r="P30" s="7" t="s">
        <v>82</v>
      </c>
      <c r="Q30" s="7"/>
      <c r="R30" s="12" t="s">
        <v>301</v>
      </c>
      <c r="S30" s="14" t="s">
        <v>19</v>
      </c>
      <c r="T30" s="7"/>
      <c r="U30" s="12" t="s">
        <v>19</v>
      </c>
      <c r="V30" s="12" t="s">
        <v>301</v>
      </c>
      <c r="W30" s="14" t="s">
        <v>302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303</v>
      </c>
      <c r="AD30" t="s">
        <v>6</v>
      </c>
      <c r="AE30" t="s">
        <v>304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306</v>
      </c>
      <c r="H31" s="7" t="s">
        <v>307</v>
      </c>
      <c r="I31" s="7" t="s">
        <v>78</v>
      </c>
      <c r="J31" s="7" t="s">
        <v>2</v>
      </c>
      <c r="K31" s="7" t="s">
        <v>308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309</v>
      </c>
      <c r="S31" s="14" t="s">
        <v>19</v>
      </c>
      <c r="T31" s="7"/>
      <c r="U31" s="12" t="s">
        <v>19</v>
      </c>
      <c r="V31" s="12" t="s">
        <v>309</v>
      </c>
      <c r="W31" s="14" t="s">
        <v>179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310</v>
      </c>
      <c r="AD31" t="s">
        <v>6</v>
      </c>
      <c r="AE31" t="s">
        <v>311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312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313</v>
      </c>
      <c r="H32" s="7" t="s">
        <v>314</v>
      </c>
      <c r="I32" s="7" t="s">
        <v>78</v>
      </c>
      <c r="J32" s="7" t="s">
        <v>2</v>
      </c>
      <c r="K32" s="7" t="s">
        <v>315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2" t="s">
        <v>316</v>
      </c>
      <c r="S32" s="14" t="s">
        <v>19</v>
      </c>
      <c r="T32" s="7"/>
      <c r="U32" s="12" t="s">
        <v>19</v>
      </c>
      <c r="V32" s="12" t="s">
        <v>316</v>
      </c>
      <c r="W32" s="14" t="s">
        <v>179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317</v>
      </c>
      <c r="AD32" t="s">
        <v>6</v>
      </c>
      <c r="AE32" t="s">
        <v>318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320</v>
      </c>
      <c r="H33" s="7" t="s">
        <v>321</v>
      </c>
      <c r="I33" s="7" t="s">
        <v>78</v>
      </c>
      <c r="J33" s="7" t="s">
        <v>2</v>
      </c>
      <c r="K33" s="7" t="s">
        <v>322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323</v>
      </c>
      <c r="S33" s="14" t="s">
        <v>19</v>
      </c>
      <c r="T33" s="7"/>
      <c r="U33" s="12" t="s">
        <v>19</v>
      </c>
      <c r="V33" s="12" t="s">
        <v>323</v>
      </c>
      <c r="W33" s="14" t="s">
        <v>93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324</v>
      </c>
      <c r="AD33" t="s">
        <v>6</v>
      </c>
      <c r="AE33" t="s">
        <v>325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327</v>
      </c>
      <c r="H34" s="7" t="s">
        <v>328</v>
      </c>
      <c r="I34" s="7" t="s">
        <v>78</v>
      </c>
      <c r="J34" s="7" t="s">
        <v>2</v>
      </c>
      <c r="K34" s="7" t="s">
        <v>329</v>
      </c>
      <c r="L34" s="7">
        <v>1</v>
      </c>
      <c r="M34" s="7">
        <v>1</v>
      </c>
      <c r="N34" s="7" t="s">
        <v>80</v>
      </c>
      <c r="O34" s="7" t="s">
        <v>81</v>
      </c>
      <c r="P34" s="7" t="s">
        <v>82</v>
      </c>
      <c r="Q34" s="7"/>
      <c r="R34" s="12" t="s">
        <v>330</v>
      </c>
      <c r="S34" s="14" t="s">
        <v>19</v>
      </c>
      <c r="T34" s="7"/>
      <c r="U34" s="12" t="s">
        <v>19</v>
      </c>
      <c r="V34" s="12" t="s">
        <v>330</v>
      </c>
      <c r="W34" s="14" t="s">
        <v>331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332</v>
      </c>
      <c r="AD34" t="s">
        <v>6</v>
      </c>
      <c r="AE34" t="s">
        <v>333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334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335</v>
      </c>
      <c r="H35" s="7" t="s">
        <v>336</v>
      </c>
      <c r="I35" s="7" t="s">
        <v>78</v>
      </c>
      <c r="J35" s="7" t="s">
        <v>2</v>
      </c>
      <c r="K35" s="7" t="s">
        <v>337</v>
      </c>
      <c r="L35" s="7">
        <v>1</v>
      </c>
      <c r="M35" s="7">
        <v>2</v>
      </c>
      <c r="N35" s="7" t="s">
        <v>169</v>
      </c>
      <c r="O35" s="7" t="s">
        <v>80</v>
      </c>
      <c r="P35" s="7" t="s">
        <v>82</v>
      </c>
      <c r="Q35" s="7"/>
      <c r="R35" s="12" t="s">
        <v>338</v>
      </c>
      <c r="S35" s="14" t="s">
        <v>19</v>
      </c>
      <c r="T35" s="7"/>
      <c r="U35" s="12" t="s">
        <v>19</v>
      </c>
      <c r="V35" s="12" t="s">
        <v>338</v>
      </c>
      <c r="W35" s="14" t="s">
        <v>339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340</v>
      </c>
      <c r="AD35" t="s">
        <v>6</v>
      </c>
      <c r="AE35" t="s">
        <v>341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342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343</v>
      </c>
      <c r="H36" s="7" t="s">
        <v>344</v>
      </c>
      <c r="I36" s="7" t="s">
        <v>78</v>
      </c>
      <c r="J36" s="7" t="s">
        <v>2</v>
      </c>
      <c r="K36" s="7" t="s">
        <v>345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2" t="s">
        <v>279</v>
      </c>
      <c r="S36" s="14" t="s">
        <v>19</v>
      </c>
      <c r="T36" s="7"/>
      <c r="U36" s="12" t="s">
        <v>19</v>
      </c>
      <c r="V36" s="12" t="s">
        <v>279</v>
      </c>
      <c r="W36" s="14" t="s">
        <v>162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349</v>
      </c>
      <c r="H37" s="7" t="s">
        <v>350</v>
      </c>
      <c r="I37" s="7" t="s">
        <v>78</v>
      </c>
      <c r="J37" s="7" t="s">
        <v>2</v>
      </c>
      <c r="K37" s="7" t="s">
        <v>351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2" t="s">
        <v>316</v>
      </c>
      <c r="S37" s="14" t="s">
        <v>19</v>
      </c>
      <c r="T37" s="7"/>
      <c r="U37" s="12" t="s">
        <v>19</v>
      </c>
      <c r="V37" s="12" t="s">
        <v>316</v>
      </c>
      <c r="W37" s="14" t="s">
        <v>179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317</v>
      </c>
      <c r="AD37" t="s">
        <v>6</v>
      </c>
      <c r="AE37" t="s">
        <v>352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353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354</v>
      </c>
      <c r="H38" s="7" t="s">
        <v>355</v>
      </c>
      <c r="I38" s="7" t="s">
        <v>78</v>
      </c>
      <c r="J38" s="7" t="s">
        <v>2</v>
      </c>
      <c r="K38" s="7" t="s">
        <v>356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2" t="s">
        <v>357</v>
      </c>
      <c r="S38" s="14" t="s">
        <v>19</v>
      </c>
      <c r="T38" s="7"/>
      <c r="U38" s="12" t="s">
        <v>19</v>
      </c>
      <c r="V38" s="12" t="s">
        <v>357</v>
      </c>
      <c r="W38" s="14" t="s">
        <v>358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361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362</v>
      </c>
      <c r="H39" s="7" t="s">
        <v>363</v>
      </c>
      <c r="I39" s="7" t="s">
        <v>78</v>
      </c>
      <c r="J39" s="7" t="s">
        <v>2</v>
      </c>
      <c r="K39" s="7" t="s">
        <v>364</v>
      </c>
      <c r="L39" s="7">
        <v>2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2" t="s">
        <v>365</v>
      </c>
      <c r="S39" s="14" t="s">
        <v>19</v>
      </c>
      <c r="T39" s="7"/>
      <c r="U39" s="12" t="s">
        <v>19</v>
      </c>
      <c r="V39" s="12" t="s">
        <v>365</v>
      </c>
      <c r="W39" s="14" t="s">
        <v>366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367</v>
      </c>
      <c r="AD39" t="s">
        <v>6</v>
      </c>
      <c r="AE39" t="s">
        <v>111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369</v>
      </c>
      <c r="H40" s="7" t="s">
        <v>370</v>
      </c>
      <c r="I40" s="7" t="s">
        <v>78</v>
      </c>
      <c r="J40" s="7" t="s">
        <v>2</v>
      </c>
      <c r="K40" s="7" t="s">
        <v>371</v>
      </c>
      <c r="L40" s="7">
        <v>1</v>
      </c>
      <c r="M40" s="7">
        <v>1</v>
      </c>
      <c r="N40" s="7" t="s">
        <v>80</v>
      </c>
      <c r="O40" s="7" t="s">
        <v>81</v>
      </c>
      <c r="P40" s="7" t="s">
        <v>82</v>
      </c>
      <c r="Q40" s="7"/>
      <c r="R40" s="12" t="s">
        <v>372</v>
      </c>
      <c r="S40" s="14" t="s">
        <v>19</v>
      </c>
      <c r="T40" s="7"/>
      <c r="U40" s="12" t="s">
        <v>19</v>
      </c>
      <c r="V40" s="12" t="s">
        <v>372</v>
      </c>
      <c r="W40" s="14" t="s">
        <v>373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374</v>
      </c>
      <c r="AD40" t="s">
        <v>6</v>
      </c>
      <c r="AE40" t="s">
        <v>375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377</v>
      </c>
      <c r="H41" s="7" t="s">
        <v>378</v>
      </c>
      <c r="I41" s="7" t="s">
        <v>78</v>
      </c>
      <c r="J41" s="7" t="s">
        <v>2</v>
      </c>
      <c r="K41" s="7" t="s">
        <v>379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2" t="s">
        <v>380</v>
      </c>
      <c r="S41" s="14" t="s">
        <v>19</v>
      </c>
      <c r="T41" s="7"/>
      <c r="U41" s="12" t="s">
        <v>19</v>
      </c>
      <c r="V41" s="12" t="s">
        <v>380</v>
      </c>
      <c r="W41" s="14" t="s">
        <v>381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382</v>
      </c>
      <c r="AD41" t="s">
        <v>6</v>
      </c>
      <c r="AE41" t="s">
        <v>383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384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385</v>
      </c>
      <c r="H42" s="7" t="s">
        <v>386</v>
      </c>
      <c r="I42" s="7" t="s">
        <v>78</v>
      </c>
      <c r="J42" s="7" t="s">
        <v>2</v>
      </c>
      <c r="K42" s="7" t="s">
        <v>387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2" t="s">
        <v>388</v>
      </c>
      <c r="S42" s="14" t="s">
        <v>19</v>
      </c>
      <c r="T42" s="7"/>
      <c r="U42" s="12" t="s">
        <v>19</v>
      </c>
      <c r="V42" s="12" t="s">
        <v>388</v>
      </c>
      <c r="W42" s="14" t="s">
        <v>389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390</v>
      </c>
      <c r="AD42" t="s">
        <v>6</v>
      </c>
      <c r="AE42" t="s">
        <v>391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392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393</v>
      </c>
      <c r="H43" s="7" t="s">
        <v>394</v>
      </c>
      <c r="I43" s="7" t="s">
        <v>78</v>
      </c>
      <c r="J43" s="7" t="s">
        <v>2</v>
      </c>
      <c r="K43" s="7" t="s">
        <v>395</v>
      </c>
      <c r="L43" s="7">
        <v>3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2" t="s">
        <v>396</v>
      </c>
      <c r="S43" s="14" t="s">
        <v>19</v>
      </c>
      <c r="T43" s="7"/>
      <c r="U43" s="12" t="s">
        <v>19</v>
      </c>
      <c r="V43" s="12" t="s">
        <v>396</v>
      </c>
      <c r="W43" s="14" t="s">
        <v>397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398</v>
      </c>
      <c r="AD43" t="s">
        <v>6</v>
      </c>
      <c r="AE43" t="s">
        <v>399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400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401</v>
      </c>
      <c r="H44" s="7" t="s">
        <v>402</v>
      </c>
      <c r="I44" s="7" t="s">
        <v>78</v>
      </c>
      <c r="J44" s="7" t="s">
        <v>2</v>
      </c>
      <c r="K44" s="7" t="s">
        <v>403</v>
      </c>
      <c r="L44" s="7">
        <v>2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2" t="s">
        <v>404</v>
      </c>
      <c r="S44" s="14" t="s">
        <v>19</v>
      </c>
      <c r="T44" s="7"/>
      <c r="U44" s="12" t="s">
        <v>19</v>
      </c>
      <c r="V44" s="12" t="s">
        <v>404</v>
      </c>
      <c r="W44" s="14" t="s">
        <v>248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405</v>
      </c>
      <c r="AD44" t="s">
        <v>6</v>
      </c>
      <c r="AE44" t="s">
        <v>406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407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408</v>
      </c>
      <c r="H45" s="7" t="s">
        <v>409</v>
      </c>
      <c r="I45" s="7" t="s">
        <v>78</v>
      </c>
      <c r="J45" s="7" t="s">
        <v>2</v>
      </c>
      <c r="K45" s="7" t="s">
        <v>410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2" t="s">
        <v>411</v>
      </c>
      <c r="S45" s="14" t="s">
        <v>19</v>
      </c>
      <c r="T45" s="7"/>
      <c r="U45" s="12" t="s">
        <v>19</v>
      </c>
      <c r="V45" s="12" t="s">
        <v>411</v>
      </c>
      <c r="W45" s="14" t="s">
        <v>412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309</v>
      </c>
      <c r="AD45" t="s">
        <v>6</v>
      </c>
      <c r="AE45" t="s">
        <v>413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414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415</v>
      </c>
      <c r="H46" s="7" t="s">
        <v>416</v>
      </c>
      <c r="I46" s="7" t="s">
        <v>78</v>
      </c>
      <c r="J46" s="7" t="s">
        <v>2</v>
      </c>
      <c r="K46" s="7" t="s">
        <v>417</v>
      </c>
      <c r="L46" s="7">
        <v>2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2" t="s">
        <v>418</v>
      </c>
      <c r="S46" s="14" t="s">
        <v>19</v>
      </c>
      <c r="T46" s="7"/>
      <c r="U46" s="12" t="s">
        <v>19</v>
      </c>
      <c r="V46" s="12" t="s">
        <v>418</v>
      </c>
      <c r="W46" s="14" t="s">
        <v>419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420</v>
      </c>
      <c r="AD46" t="s">
        <v>6</v>
      </c>
      <c r="AE46" t="s">
        <v>421</v>
      </c>
      <c r="AF46" t="s">
        <v>87</v>
      </c>
      <c r="AG46" t="s">
        <v>74</v>
      </c>
      <c r="AH46" t="s">
        <v>19</v>
      </c>
    </row>
    <row r="47" customHeight="1" spans="1:32">
      <c r="A47" s="10" t="s">
        <v>422</v>
      </c>
      <c r="B47" s="10"/>
      <c r="C47" s="10" t="s">
        <v>423</v>
      </c>
      <c r="D47" s="10"/>
      <c r="E47" s="10"/>
      <c r="F47" s="10"/>
      <c r="G47" s="10" t="s">
        <v>423</v>
      </c>
      <c r="H47" s="10" t="s">
        <v>423</v>
      </c>
      <c r="I47" s="10" t="s">
        <v>423</v>
      </c>
      <c r="J47" s="10" t="s">
        <v>423</v>
      </c>
      <c r="K47" s="10" t="s">
        <v>423</v>
      </c>
      <c r="L47" s="10" t="s">
        <v>423</v>
      </c>
      <c r="M47" s="10" t="s">
        <v>423</v>
      </c>
      <c r="N47" s="10" t="s">
        <v>423</v>
      </c>
      <c r="O47" s="10" t="s">
        <v>423</v>
      </c>
      <c r="P47" s="10" t="s">
        <v>423</v>
      </c>
      <c r="Q47" s="10"/>
      <c r="R47" s="13" t="s">
        <v>20</v>
      </c>
      <c r="S47" s="13" t="s">
        <v>19</v>
      </c>
      <c r="T47" s="10" t="s">
        <v>423</v>
      </c>
      <c r="U47" s="13"/>
      <c r="V47" s="13" t="s">
        <v>20</v>
      </c>
      <c r="W47" s="13" t="s">
        <v>21</v>
      </c>
      <c r="X47" s="13"/>
      <c r="Y47" s="13"/>
      <c r="Z47" s="13"/>
      <c r="AA47" s="10"/>
      <c r="AB47" s="13"/>
      <c r="AC47" s="10"/>
      <c r="AD47" s="10" t="s">
        <v>423</v>
      </c>
      <c r="AE47" s="10"/>
      <c r="AF4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2" sqref="M2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424</v>
      </c>
      <c r="B1" s="4" t="s">
        <v>425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426</v>
      </c>
      <c r="H1" s="4" t="s">
        <v>427</v>
      </c>
      <c r="I1" s="4" t="s">
        <v>13</v>
      </c>
      <c r="J1" s="4" t="s">
        <v>17</v>
      </c>
      <c r="K1" s="4" t="s">
        <v>18</v>
      </c>
      <c r="L1" s="11" t="s">
        <v>428</v>
      </c>
      <c r="M1" s="4" t="s">
        <v>429</v>
      </c>
      <c r="N1" s="4" t="s">
        <v>430</v>
      </c>
    </row>
    <row r="2" ht="14.25" customHeight="1" spans="1:256">
      <c r="A2" s="6" t="s">
        <v>431</v>
      </c>
      <c r="B2" s="7" t="s">
        <v>432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433</v>
      </c>
      <c r="I2" s="12" t="s">
        <v>434</v>
      </c>
      <c r="J2" s="12" t="s">
        <v>19</v>
      </c>
      <c r="K2" s="12" t="s">
        <v>434</v>
      </c>
      <c r="L2" s="7" t="s">
        <v>435</v>
      </c>
      <c r="M2" s="7" t="s">
        <v>436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437</v>
      </c>
      <c r="B3" s="7" t="s">
        <v>438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433</v>
      </c>
      <c r="I3" s="12" t="s">
        <v>439</v>
      </c>
      <c r="J3" s="12" t="s">
        <v>19</v>
      </c>
      <c r="K3" s="12" t="s">
        <v>439</v>
      </c>
      <c r="L3" s="7" t="s">
        <v>435</v>
      </c>
      <c r="M3" s="7" t="s">
        <v>440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441</v>
      </c>
      <c r="B4" s="7" t="s">
        <v>442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433</v>
      </c>
      <c r="I4" s="12" t="s">
        <v>443</v>
      </c>
      <c r="J4" s="12" t="s">
        <v>19</v>
      </c>
      <c r="K4" s="12" t="s">
        <v>443</v>
      </c>
      <c r="L4" s="7" t="s">
        <v>435</v>
      </c>
      <c r="M4" s="7" t="s">
        <v>444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422</v>
      </c>
      <c r="B5" s="10" t="s">
        <v>423</v>
      </c>
      <c r="C5" s="10" t="s">
        <v>423</v>
      </c>
      <c r="D5" s="10" t="s">
        <v>423</v>
      </c>
      <c r="E5" s="10"/>
      <c r="F5" s="10"/>
      <c r="G5" s="10" t="s">
        <v>423</v>
      </c>
      <c r="H5" s="10" t="s">
        <v>423</v>
      </c>
      <c r="I5" s="13" t="s">
        <v>22</v>
      </c>
      <c r="J5" s="13"/>
      <c r="K5" s="13"/>
      <c r="L5" s="10"/>
      <c r="M5" s="10" t="s">
        <v>423</v>
      </c>
      <c r="N5" t="s">
        <v>423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445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7"/>
  <sheetViews>
    <sheetView tabSelected="1" workbookViewId="0">
      <selection activeCell="A55" sqref="A55:B5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446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597</v>
      </c>
      <c r="E2" t="str">
        <f>VLOOKUP(A2,HOP!A:L,12,0)</f>
        <v>597.00</v>
      </c>
      <c r="F2" t="str">
        <f>VLOOKUP(A2,HOP!A:C,3,0)</f>
        <v>2216218</v>
      </c>
      <c r="G2">
        <f>D2-E2</f>
        <v>0</v>
      </c>
      <c r="H2" t="str">
        <f>$H$1&amp;F2</f>
        <v>，2216218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208</v>
      </c>
      <c r="E3" t="str">
        <f>VLOOKUP(A3,HOP!A:L,12,0)</f>
        <v>208.00</v>
      </c>
      <c r="F3" t="str">
        <f>VLOOKUP(A3,HOP!A:C,3,0)</f>
        <v>2216834</v>
      </c>
      <c r="G3">
        <f t="shared" ref="G3:G49" si="0">D3-E3</f>
        <v>0</v>
      </c>
      <c r="H3" t="str">
        <f t="shared" ref="H3:H49" si="1">$H$1&amp;F3</f>
        <v>，2216834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81</v>
      </c>
      <c r="C4" s="7" t="s">
        <v>82</v>
      </c>
      <c r="D4" s="3">
        <v>132</v>
      </c>
      <c r="E4" t="str">
        <f>VLOOKUP(A4,HOP!A:L,12,0)</f>
        <v>132.00</v>
      </c>
      <c r="F4" t="str">
        <f>VLOOKUP(A4,HOP!A:C,3,0)</f>
        <v>2217182</v>
      </c>
      <c r="G4">
        <f t="shared" si="0"/>
        <v>0</v>
      </c>
      <c r="H4" t="str">
        <f t="shared" si="1"/>
        <v>，2217182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81</v>
      </c>
      <c r="C5" s="7" t="s">
        <v>82</v>
      </c>
      <c r="D5" s="3">
        <v>170</v>
      </c>
      <c r="E5" t="str">
        <f>VLOOKUP(A5,HOP!A:L,12,0)</f>
        <v>170.00</v>
      </c>
      <c r="F5" t="str">
        <f>VLOOKUP(A5,HOP!A:C,3,0)</f>
        <v>2216752</v>
      </c>
      <c r="G5">
        <f t="shared" si="0"/>
        <v>0</v>
      </c>
      <c r="H5" t="str">
        <f t="shared" si="1"/>
        <v>，2216752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81</v>
      </c>
      <c r="C6" s="7" t="s">
        <v>82</v>
      </c>
      <c r="D6" s="3">
        <v>152</v>
      </c>
      <c r="E6" t="str">
        <f>VLOOKUP(A6,HOP!A:L,12,0)</f>
        <v>152.00</v>
      </c>
      <c r="F6" t="str">
        <f>VLOOKUP(A6,HOP!A:C,3,0)</f>
        <v>2216597</v>
      </c>
      <c r="G6">
        <f t="shared" si="0"/>
        <v>0</v>
      </c>
      <c r="H6" t="str">
        <f t="shared" si="1"/>
        <v>，2216597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81</v>
      </c>
      <c r="C7" s="7" t="s">
        <v>82</v>
      </c>
      <c r="D7" s="3">
        <v>109</v>
      </c>
      <c r="E7" t="str">
        <f>VLOOKUP(A7,HOP!A:L,12,0)</f>
        <v>109.00</v>
      </c>
      <c r="F7" t="str">
        <f>VLOOKUP(A7,HOP!A:C,3,0)</f>
        <v>2216536</v>
      </c>
      <c r="G7">
        <f t="shared" si="0"/>
        <v>0</v>
      </c>
      <c r="H7" t="str">
        <f t="shared" si="1"/>
        <v>，2216536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81</v>
      </c>
      <c r="C8" s="7" t="s">
        <v>82</v>
      </c>
      <c r="D8" s="3">
        <v>66</v>
      </c>
      <c r="E8" t="str">
        <f>VLOOKUP(A8,HOP!A:L,12,0)</f>
        <v>66.00</v>
      </c>
      <c r="F8" t="str">
        <f>VLOOKUP(A8,HOP!A:C,3,0)</f>
        <v>2216782</v>
      </c>
      <c r="G8">
        <f t="shared" si="0"/>
        <v>0</v>
      </c>
      <c r="H8" t="str">
        <f t="shared" si="1"/>
        <v>，2216782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81</v>
      </c>
      <c r="C9" s="7" t="s">
        <v>82</v>
      </c>
      <c r="D9" s="3">
        <v>184</v>
      </c>
      <c r="E9" t="str">
        <f>VLOOKUP(A9,HOP!A:L,12,0)</f>
        <v>184.00</v>
      </c>
      <c r="F9" t="str">
        <f>VLOOKUP(A9,HOP!A:C,3,0)</f>
        <v>2217109</v>
      </c>
      <c r="G9">
        <f t="shared" si="0"/>
        <v>0</v>
      </c>
      <c r="H9" t="str">
        <f t="shared" si="1"/>
        <v>，2217109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81</v>
      </c>
      <c r="C10" s="7" t="s">
        <v>82</v>
      </c>
      <c r="D10" s="3">
        <v>130</v>
      </c>
      <c r="E10" t="str">
        <f>VLOOKUP(A10,HOP!A:L,12,0)</f>
        <v>130.00</v>
      </c>
      <c r="F10" t="str">
        <f>VLOOKUP(A10,HOP!A:C,3,0)</f>
        <v>2217164</v>
      </c>
      <c r="G10">
        <f t="shared" si="0"/>
        <v>0</v>
      </c>
      <c r="H10" t="str">
        <f t="shared" si="1"/>
        <v>，2217164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81</v>
      </c>
      <c r="C11" s="7" t="s">
        <v>82</v>
      </c>
      <c r="D11" s="3">
        <v>456</v>
      </c>
      <c r="E11" t="str">
        <f>VLOOKUP(A11,HOP!A:L,12,0)</f>
        <v>456.00</v>
      </c>
      <c r="F11" t="str">
        <f>VLOOKUP(A11,HOP!A:C,3,0)</f>
        <v>2217041</v>
      </c>
      <c r="G11">
        <f t="shared" si="0"/>
        <v>0</v>
      </c>
      <c r="H11" t="str">
        <f t="shared" si="1"/>
        <v>，2217041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81</v>
      </c>
      <c r="C12" s="7" t="s">
        <v>82</v>
      </c>
      <c r="D12" s="3">
        <v>166</v>
      </c>
      <c r="E12" t="str">
        <f>VLOOKUP(A12,HOP!A:L,12,0)</f>
        <v>166.00</v>
      </c>
      <c r="F12" t="str">
        <f>VLOOKUP(A12,HOP!A:C,3,0)</f>
        <v>2216613</v>
      </c>
      <c r="G12">
        <f t="shared" si="0"/>
        <v>0</v>
      </c>
      <c r="H12" t="str">
        <f t="shared" si="1"/>
        <v>，2216613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81</v>
      </c>
      <c r="C13" s="7" t="s">
        <v>82</v>
      </c>
      <c r="D13" s="3">
        <v>358</v>
      </c>
      <c r="E13" t="str">
        <f>VLOOKUP(A13,HOP!A:L,12,0)</f>
        <v>358.00</v>
      </c>
      <c r="F13" t="str">
        <f>VLOOKUP(A13,HOP!A:C,3,0)</f>
        <v>2214831</v>
      </c>
      <c r="G13">
        <f t="shared" si="0"/>
        <v>0</v>
      </c>
      <c r="H13" t="str">
        <f t="shared" si="1"/>
        <v>，2214831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81</v>
      </c>
      <c r="C14" s="7" t="s">
        <v>82</v>
      </c>
      <c r="D14" s="3">
        <v>139</v>
      </c>
      <c r="E14" t="str">
        <f>VLOOKUP(A14,HOP!A:L,12,0)</f>
        <v>139.00</v>
      </c>
      <c r="F14" t="str">
        <f>VLOOKUP(A14,HOP!A:C,3,0)</f>
        <v>2216963</v>
      </c>
      <c r="G14">
        <f t="shared" si="0"/>
        <v>0</v>
      </c>
      <c r="H14" t="str">
        <f t="shared" si="1"/>
        <v>，2216963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81</v>
      </c>
      <c r="C15" s="7" t="s">
        <v>82</v>
      </c>
      <c r="D15" s="3">
        <v>197</v>
      </c>
      <c r="E15" t="str">
        <f>VLOOKUP(A15,HOP!A:L,12,0)</f>
        <v>197.00</v>
      </c>
      <c r="F15" t="str">
        <f>VLOOKUP(A15,HOP!A:C,3,0)</f>
        <v>2217075</v>
      </c>
      <c r="G15">
        <f t="shared" si="0"/>
        <v>0</v>
      </c>
      <c r="H15" t="str">
        <f t="shared" si="1"/>
        <v>，2217075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81</v>
      </c>
      <c r="C16" s="7" t="s">
        <v>82</v>
      </c>
      <c r="D16" s="3">
        <v>199</v>
      </c>
      <c r="E16" t="str">
        <f>VLOOKUP(A16,HOP!A:L,12,0)</f>
        <v>199.00</v>
      </c>
      <c r="F16" t="str">
        <f>VLOOKUP(A16,HOP!A:C,3,0)</f>
        <v>2216455</v>
      </c>
      <c r="G16">
        <f t="shared" si="0"/>
        <v>0</v>
      </c>
      <c r="H16" t="str">
        <f t="shared" si="1"/>
        <v>，2216455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81</v>
      </c>
      <c r="C17" s="7" t="s">
        <v>82</v>
      </c>
      <c r="D17" s="3">
        <v>394</v>
      </c>
      <c r="E17" t="str">
        <f>VLOOKUP(A17,HOP!A:L,12,0)</f>
        <v>394.00</v>
      </c>
      <c r="F17" t="str">
        <f>VLOOKUP(A17,HOP!A:C,3,0)</f>
        <v>2216280</v>
      </c>
      <c r="G17">
        <f t="shared" si="0"/>
        <v>0</v>
      </c>
      <c r="H17" t="str">
        <f t="shared" si="1"/>
        <v>，2216280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81</v>
      </c>
      <c r="C18" s="7" t="s">
        <v>82</v>
      </c>
      <c r="D18" s="3">
        <v>82</v>
      </c>
      <c r="E18" t="str">
        <f>VLOOKUP(A18,HOP!A:L,12,0)</f>
        <v>82.00</v>
      </c>
      <c r="F18" t="str">
        <f>VLOOKUP(A18,HOP!A:C,3,0)</f>
        <v>2217023</v>
      </c>
      <c r="G18">
        <f t="shared" si="0"/>
        <v>0</v>
      </c>
      <c r="H18" t="str">
        <f t="shared" si="1"/>
        <v>，2217023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81</v>
      </c>
      <c r="C19" s="7" t="s">
        <v>82</v>
      </c>
      <c r="D19" s="3">
        <v>128</v>
      </c>
      <c r="E19" t="str">
        <f>VLOOKUP(A19,HOP!A:L,12,0)</f>
        <v>128.00</v>
      </c>
      <c r="F19" t="str">
        <f>VLOOKUP(A19,HOP!A:C,3,0)</f>
        <v>2217025</v>
      </c>
      <c r="G19">
        <f t="shared" si="0"/>
        <v>0</v>
      </c>
      <c r="H19" t="str">
        <f t="shared" si="1"/>
        <v>，2217025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81</v>
      </c>
      <c r="C20" s="7" t="s">
        <v>82</v>
      </c>
      <c r="D20" s="3">
        <v>408</v>
      </c>
      <c r="E20" t="str">
        <f>VLOOKUP(A20,HOP!A:L,12,0)</f>
        <v>408.00</v>
      </c>
      <c r="F20" t="str">
        <f>VLOOKUP(A20,HOP!A:C,3,0)</f>
        <v>2217107</v>
      </c>
      <c r="G20">
        <f t="shared" si="0"/>
        <v>0</v>
      </c>
      <c r="H20" t="str">
        <f t="shared" si="1"/>
        <v>，2217107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81</v>
      </c>
      <c r="C21" s="7" t="s">
        <v>82</v>
      </c>
      <c r="D21" s="3">
        <v>112</v>
      </c>
      <c r="E21" t="str">
        <f>VLOOKUP(A21,HOP!A:L,12,0)</f>
        <v>112.00</v>
      </c>
      <c r="F21" t="str">
        <f>VLOOKUP(A21,HOP!A:C,3,0)</f>
        <v>2216531</v>
      </c>
      <c r="G21">
        <f t="shared" si="0"/>
        <v>0</v>
      </c>
      <c r="H21" t="str">
        <f t="shared" si="1"/>
        <v>，2216531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81</v>
      </c>
      <c r="C22" s="7" t="s">
        <v>82</v>
      </c>
      <c r="D22" s="3">
        <v>241</v>
      </c>
      <c r="E22" t="str">
        <f>VLOOKUP(A22,HOP!A:L,12,0)</f>
        <v>241.00</v>
      </c>
      <c r="F22" t="str">
        <f>VLOOKUP(A22,HOP!A:C,3,0)</f>
        <v>2217055</v>
      </c>
      <c r="G22">
        <f t="shared" si="0"/>
        <v>0</v>
      </c>
      <c r="H22" t="str">
        <f t="shared" si="1"/>
        <v>，2217055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81</v>
      </c>
      <c r="C23" s="7" t="s">
        <v>82</v>
      </c>
      <c r="D23" s="3">
        <v>134</v>
      </c>
      <c r="E23" t="str">
        <f>VLOOKUP(A23,HOP!A:L,12,0)</f>
        <v>134.00</v>
      </c>
      <c r="F23" t="str">
        <f>VLOOKUP(A23,HOP!A:C,3,0)</f>
        <v>2217066</v>
      </c>
      <c r="G23">
        <f t="shared" si="0"/>
        <v>0</v>
      </c>
      <c r="H23" t="str">
        <f t="shared" si="1"/>
        <v>，2217066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81</v>
      </c>
      <c r="C24" s="7" t="s">
        <v>82</v>
      </c>
      <c r="D24" s="3">
        <v>138</v>
      </c>
      <c r="E24" t="str">
        <f>VLOOKUP(A24,HOP!A:L,12,0)</f>
        <v>138.00</v>
      </c>
      <c r="F24" t="str">
        <f>VLOOKUP(A24,HOP!A:C,3,0)</f>
        <v>2216709</v>
      </c>
      <c r="G24">
        <f t="shared" si="0"/>
        <v>0</v>
      </c>
      <c r="H24" t="str">
        <f t="shared" si="1"/>
        <v>，2216709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80</v>
      </c>
      <c r="C25" s="7" t="s">
        <v>82</v>
      </c>
      <c r="D25" s="3">
        <v>316</v>
      </c>
      <c r="E25" t="str">
        <f>VLOOKUP(A25,HOP!A:L,12,0)</f>
        <v>316.00</v>
      </c>
      <c r="F25" t="str">
        <f>VLOOKUP(A25,HOP!A:C,3,0)</f>
        <v>2215516</v>
      </c>
      <c r="G25">
        <f t="shared" si="0"/>
        <v>0</v>
      </c>
      <c r="H25" t="str">
        <f t="shared" si="1"/>
        <v>，2215516</v>
      </c>
      <c r="I25" t="str">
        <f>VLOOKUP(A25,HOP!A:T,20,0)</f>
        <v>直连</v>
      </c>
    </row>
    <row r="26" ht="14.25" hidden="1" customHeight="1" spans="1:9">
      <c r="A26" s="6" t="s">
        <v>266</v>
      </c>
      <c r="B26" s="7" t="s">
        <v>81</v>
      </c>
      <c r="C26" s="7" t="s">
        <v>82</v>
      </c>
      <c r="D26" s="3">
        <v>319</v>
      </c>
      <c r="E26" t="str">
        <f>VLOOKUP(A26,HOP!A:L,12,0)</f>
        <v>319.00</v>
      </c>
      <c r="F26" t="str">
        <f>VLOOKUP(A26,HOP!A:C,3,0)</f>
        <v>2216984</v>
      </c>
      <c r="G26">
        <f t="shared" si="0"/>
        <v>0</v>
      </c>
      <c r="H26" t="str">
        <f t="shared" si="1"/>
        <v>，2216984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81</v>
      </c>
      <c r="C27" s="7" t="s">
        <v>82</v>
      </c>
      <c r="D27" s="3">
        <v>188</v>
      </c>
      <c r="E27" t="str">
        <f>VLOOKUP(A27,HOP!A:L,12,0)</f>
        <v>188.00</v>
      </c>
      <c r="F27" t="str">
        <f>VLOOKUP(A27,HOP!A:C,3,0)</f>
        <v>2217120</v>
      </c>
      <c r="G27">
        <f t="shared" si="0"/>
        <v>0</v>
      </c>
      <c r="H27" t="str">
        <f t="shared" si="1"/>
        <v>，2217120</v>
      </c>
      <c r="I27" t="str">
        <f>VLOOKUP(A27,HOP!A:T,20,0)</f>
        <v>直连</v>
      </c>
    </row>
    <row r="28" ht="14.25" hidden="1" customHeight="1" spans="1:9">
      <c r="A28" s="6" t="s">
        <v>281</v>
      </c>
      <c r="B28" s="7" t="s">
        <v>81</v>
      </c>
      <c r="C28" s="7" t="s">
        <v>82</v>
      </c>
      <c r="D28" s="3">
        <v>478</v>
      </c>
      <c r="E28" t="str">
        <f>VLOOKUP(A28,HOP!A:L,12,0)</f>
        <v>478.00</v>
      </c>
      <c r="F28" t="str">
        <f>VLOOKUP(A28,HOP!A:C,3,0)</f>
        <v>2216586</v>
      </c>
      <c r="G28">
        <f t="shared" si="0"/>
        <v>0</v>
      </c>
      <c r="H28" t="str">
        <f t="shared" si="1"/>
        <v>，2216586</v>
      </c>
      <c r="I28" t="str">
        <f>VLOOKUP(A28,HOP!A:T,20,0)</f>
        <v>直连</v>
      </c>
    </row>
    <row r="29" ht="14.25" hidden="1" customHeight="1" spans="1:9">
      <c r="A29" s="6" t="s">
        <v>289</v>
      </c>
      <c r="B29" s="7" t="s">
        <v>81</v>
      </c>
      <c r="C29" s="7" t="s">
        <v>82</v>
      </c>
      <c r="D29" s="3">
        <v>269</v>
      </c>
      <c r="E29" t="str">
        <f>VLOOKUP(A29,HOP!A:L,12,0)</f>
        <v>269.00</v>
      </c>
      <c r="F29" t="str">
        <f>VLOOKUP(A29,HOP!A:C,3,0)</f>
        <v>2216220</v>
      </c>
      <c r="G29">
        <f t="shared" si="0"/>
        <v>0</v>
      </c>
      <c r="H29" t="str">
        <f t="shared" si="1"/>
        <v>，2216220</v>
      </c>
      <c r="I29" t="str">
        <f>VLOOKUP(A29,HOP!A:T,20,0)</f>
        <v>直连</v>
      </c>
    </row>
    <row r="30" ht="14.25" hidden="1" customHeight="1" spans="1:9">
      <c r="A30" s="6" t="s">
        <v>297</v>
      </c>
      <c r="B30" s="7" t="s">
        <v>81</v>
      </c>
      <c r="C30" s="7" t="s">
        <v>82</v>
      </c>
      <c r="D30" s="3">
        <v>297</v>
      </c>
      <c r="E30" t="str">
        <f>VLOOKUP(A30,HOP!A:L,12,0)</f>
        <v>297.00</v>
      </c>
      <c r="F30" t="str">
        <f>VLOOKUP(A30,HOP!A:C,3,0)</f>
        <v>2216354</v>
      </c>
      <c r="G30">
        <f t="shared" si="0"/>
        <v>0</v>
      </c>
      <c r="H30" t="str">
        <f t="shared" si="1"/>
        <v>，2216354</v>
      </c>
      <c r="I30" t="str">
        <f>VLOOKUP(A30,HOP!A:T,20,0)</f>
        <v>直连</v>
      </c>
    </row>
    <row r="31" ht="14.25" hidden="1" customHeight="1" spans="1:9">
      <c r="A31" s="6" t="s">
        <v>305</v>
      </c>
      <c r="B31" s="7" t="s">
        <v>81</v>
      </c>
      <c r="C31" s="7" t="s">
        <v>82</v>
      </c>
      <c r="D31" s="3">
        <v>136</v>
      </c>
      <c r="E31" t="str">
        <f>VLOOKUP(A31,HOP!A:L,12,0)</f>
        <v>136.00</v>
      </c>
      <c r="F31" t="str">
        <f>VLOOKUP(A31,HOP!A:C,3,0)</f>
        <v>2216983</v>
      </c>
      <c r="G31">
        <f t="shared" si="0"/>
        <v>0</v>
      </c>
      <c r="H31" t="str">
        <f t="shared" si="1"/>
        <v>，2216983</v>
      </c>
      <c r="I31" t="str">
        <f>VLOOKUP(A31,HOP!A:T,20,0)</f>
        <v>直连</v>
      </c>
    </row>
    <row r="32" ht="14.25" hidden="1" customHeight="1" spans="1:9">
      <c r="A32" s="6" t="s">
        <v>312</v>
      </c>
      <c r="B32" s="7" t="s">
        <v>81</v>
      </c>
      <c r="C32" s="7" t="s">
        <v>82</v>
      </c>
      <c r="D32" s="3">
        <v>140</v>
      </c>
      <c r="E32" t="str">
        <f>VLOOKUP(A32,HOP!A:L,12,0)</f>
        <v>140.00</v>
      </c>
      <c r="F32" t="str">
        <f>VLOOKUP(A32,HOP!A:C,3,0)</f>
        <v>2217129</v>
      </c>
      <c r="G32">
        <f t="shared" si="0"/>
        <v>0</v>
      </c>
      <c r="H32" t="str">
        <f t="shared" si="1"/>
        <v>，2217129</v>
      </c>
      <c r="I32" t="str">
        <f>VLOOKUP(A32,HOP!A:T,20,0)</f>
        <v>直连</v>
      </c>
    </row>
    <row r="33" ht="14.25" hidden="1" customHeight="1" spans="1:9">
      <c r="A33" s="6" t="s">
        <v>319</v>
      </c>
      <c r="B33" s="7" t="s">
        <v>81</v>
      </c>
      <c r="C33" s="7" t="s">
        <v>82</v>
      </c>
      <c r="D33" s="3">
        <v>210</v>
      </c>
      <c r="E33" t="str">
        <f>VLOOKUP(A33,HOP!A:L,12,0)</f>
        <v>210.00</v>
      </c>
      <c r="F33" t="str">
        <f>VLOOKUP(A33,HOP!A:C,3,0)</f>
        <v>2216636</v>
      </c>
      <c r="G33">
        <f t="shared" si="0"/>
        <v>0</v>
      </c>
      <c r="H33" t="str">
        <f t="shared" si="1"/>
        <v>，2216636</v>
      </c>
      <c r="I33" t="str">
        <f>VLOOKUP(A33,HOP!A:T,20,0)</f>
        <v>直连</v>
      </c>
    </row>
    <row r="34" ht="14.25" hidden="1" customHeight="1" spans="1:9">
      <c r="A34" s="6" t="s">
        <v>326</v>
      </c>
      <c r="B34" s="7" t="s">
        <v>81</v>
      </c>
      <c r="C34" s="7" t="s">
        <v>82</v>
      </c>
      <c r="D34" s="3">
        <v>276</v>
      </c>
      <c r="E34" t="str">
        <f>VLOOKUP(A34,HOP!A:L,12,0)</f>
        <v>276.00</v>
      </c>
      <c r="F34" t="str">
        <f>VLOOKUP(A34,HOP!A:C,3,0)</f>
        <v>2216493</v>
      </c>
      <c r="G34">
        <f t="shared" si="0"/>
        <v>0</v>
      </c>
      <c r="H34" t="str">
        <f t="shared" si="1"/>
        <v>，2216493</v>
      </c>
      <c r="I34" t="str">
        <f>VLOOKUP(A34,HOP!A:T,20,0)</f>
        <v>直连</v>
      </c>
    </row>
    <row r="35" ht="14.25" hidden="1" customHeight="1" spans="1:9">
      <c r="A35" s="6" t="s">
        <v>334</v>
      </c>
      <c r="B35" s="7" t="s">
        <v>80</v>
      </c>
      <c r="C35" s="7" t="s">
        <v>82</v>
      </c>
      <c r="D35" s="3">
        <v>2510</v>
      </c>
      <c r="E35" t="str">
        <f>VLOOKUP(A35,HOP!A:L,12,0)</f>
        <v>2510.00</v>
      </c>
      <c r="F35" t="str">
        <f>VLOOKUP(A35,HOP!A:C,3,0)</f>
        <v>2214006</v>
      </c>
      <c r="G35">
        <f t="shared" si="0"/>
        <v>0</v>
      </c>
      <c r="H35" t="str">
        <f t="shared" si="1"/>
        <v>，2214006</v>
      </c>
      <c r="I35" t="str">
        <f>VLOOKUP(A35,HOP!A:T,20,0)</f>
        <v>直连</v>
      </c>
    </row>
    <row r="36" ht="14.25" hidden="1" customHeight="1" spans="1:9">
      <c r="A36" s="6" t="s">
        <v>342</v>
      </c>
      <c r="B36" s="7" t="s">
        <v>81</v>
      </c>
      <c r="C36" s="7" t="s">
        <v>82</v>
      </c>
      <c r="D36" s="3">
        <v>163</v>
      </c>
      <c r="E36" t="str">
        <f>VLOOKUP(A36,HOP!A:L,12,0)</f>
        <v>163.00</v>
      </c>
      <c r="F36" t="str">
        <f>VLOOKUP(A36,HOP!A:C,3,0)</f>
        <v>2217042</v>
      </c>
      <c r="G36">
        <f t="shared" si="0"/>
        <v>0</v>
      </c>
      <c r="H36" t="str">
        <f t="shared" si="1"/>
        <v>，2217042</v>
      </c>
      <c r="I36" t="str">
        <f>VLOOKUP(A36,HOP!A:T,20,0)</f>
        <v>直连</v>
      </c>
    </row>
    <row r="37" ht="14.25" hidden="1" customHeight="1" spans="1:9">
      <c r="A37" s="6" t="s">
        <v>348</v>
      </c>
      <c r="B37" s="7" t="s">
        <v>81</v>
      </c>
      <c r="C37" s="7" t="s">
        <v>82</v>
      </c>
      <c r="D37" s="3">
        <v>140</v>
      </c>
      <c r="E37" t="str">
        <f>VLOOKUP(A37,HOP!A:L,12,0)</f>
        <v>140.00</v>
      </c>
      <c r="F37" t="str">
        <f>VLOOKUP(A37,HOP!A:C,3,0)</f>
        <v>2217155</v>
      </c>
      <c r="G37">
        <f t="shared" si="0"/>
        <v>0</v>
      </c>
      <c r="H37" t="str">
        <f t="shared" si="1"/>
        <v>，2217155</v>
      </c>
      <c r="I37" t="str">
        <f>VLOOKUP(A37,HOP!A:T,20,0)</f>
        <v>直连</v>
      </c>
    </row>
    <row r="38" ht="14.25" hidden="1" customHeight="1" spans="1:9">
      <c r="A38" s="6" t="s">
        <v>353</v>
      </c>
      <c r="B38" s="7" t="s">
        <v>81</v>
      </c>
      <c r="C38" s="7" t="s">
        <v>82</v>
      </c>
      <c r="D38" s="3">
        <v>100</v>
      </c>
      <c r="E38" t="str">
        <f>VLOOKUP(A38,HOP!A:L,12,0)</f>
        <v>100.00</v>
      </c>
      <c r="F38" t="str">
        <f>VLOOKUP(A38,HOP!A:C,3,0)</f>
        <v>2217016</v>
      </c>
      <c r="G38">
        <f t="shared" si="0"/>
        <v>0</v>
      </c>
      <c r="H38" t="str">
        <f t="shared" si="1"/>
        <v>，2217016</v>
      </c>
      <c r="I38" t="str">
        <f>VLOOKUP(A38,HOP!A:T,20,0)</f>
        <v>直连</v>
      </c>
    </row>
    <row r="39" ht="14.25" hidden="1" customHeight="1" spans="1:9">
      <c r="A39" s="6" t="s">
        <v>361</v>
      </c>
      <c r="B39" s="7" t="s">
        <v>81</v>
      </c>
      <c r="C39" s="7" t="s">
        <v>82</v>
      </c>
      <c r="D39" s="3">
        <v>444</v>
      </c>
      <c r="E39" t="str">
        <f>VLOOKUP(A39,HOP!A:L,12,0)</f>
        <v>444.00</v>
      </c>
      <c r="F39" t="str">
        <f>VLOOKUP(A39,HOP!A:C,3,0)</f>
        <v>2216863</v>
      </c>
      <c r="G39">
        <f t="shared" si="0"/>
        <v>0</v>
      </c>
      <c r="H39" t="str">
        <f t="shared" si="1"/>
        <v>，2216863</v>
      </c>
      <c r="I39" t="str">
        <f>VLOOKUP(A39,HOP!A:T,20,0)</f>
        <v>直连</v>
      </c>
    </row>
    <row r="40" ht="14.25" hidden="1" customHeight="1" spans="1:9">
      <c r="A40" s="6" t="s">
        <v>368</v>
      </c>
      <c r="B40" s="7" t="s">
        <v>81</v>
      </c>
      <c r="C40" s="7" t="s">
        <v>82</v>
      </c>
      <c r="D40" s="3">
        <v>101</v>
      </c>
      <c r="E40" t="str">
        <f>VLOOKUP(A40,HOP!A:L,12,0)</f>
        <v>101.00</v>
      </c>
      <c r="F40" t="str">
        <f>VLOOKUP(A40,HOP!A:C,3,0)</f>
        <v>2216590</v>
      </c>
      <c r="G40">
        <f t="shared" si="0"/>
        <v>0</v>
      </c>
      <c r="H40" t="str">
        <f t="shared" si="1"/>
        <v>，2216590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81</v>
      </c>
      <c r="C41" s="7" t="s">
        <v>82</v>
      </c>
      <c r="D41" s="3">
        <v>1363</v>
      </c>
      <c r="E41" t="str">
        <f>VLOOKUP(A41,HOP!A:L,12,0)</f>
        <v>1363.00</v>
      </c>
      <c r="F41" t="str">
        <f>VLOOKUP(A41,HOP!A:C,3,0)</f>
        <v>2216748</v>
      </c>
      <c r="G41">
        <f t="shared" si="0"/>
        <v>0</v>
      </c>
      <c r="H41" t="str">
        <f t="shared" si="1"/>
        <v>，2216748</v>
      </c>
      <c r="I41" t="str">
        <f>VLOOKUP(A41,HOP!A:T,20,0)</f>
        <v>直连</v>
      </c>
    </row>
    <row r="42" ht="14.25" hidden="1" customHeight="1" spans="1:9">
      <c r="A42" s="6" t="s">
        <v>384</v>
      </c>
      <c r="B42" s="7" t="s">
        <v>81</v>
      </c>
      <c r="C42" s="7" t="s">
        <v>82</v>
      </c>
      <c r="D42" s="3">
        <v>179</v>
      </c>
      <c r="E42" t="str">
        <f>VLOOKUP(A42,HOP!A:L,12,0)</f>
        <v>179.00</v>
      </c>
      <c r="F42" t="str">
        <f>VLOOKUP(A42,HOP!A:C,3,0)</f>
        <v>2216944</v>
      </c>
      <c r="G42">
        <f t="shared" si="0"/>
        <v>0</v>
      </c>
      <c r="H42" t="str">
        <f t="shared" si="1"/>
        <v>，2216944</v>
      </c>
      <c r="I42" t="str">
        <f>VLOOKUP(A42,HOP!A:T,20,0)</f>
        <v>直连</v>
      </c>
    </row>
    <row r="43" ht="14.25" hidden="1" customHeight="1" spans="1:9">
      <c r="A43" s="6" t="s">
        <v>392</v>
      </c>
      <c r="B43" s="7" t="s">
        <v>81</v>
      </c>
      <c r="C43" s="7" t="s">
        <v>82</v>
      </c>
      <c r="D43" s="3">
        <v>978</v>
      </c>
      <c r="E43" t="str">
        <f>VLOOKUP(A43,HOP!A:L,12,0)</f>
        <v>978.00</v>
      </c>
      <c r="F43" t="str">
        <f>VLOOKUP(A43,HOP!A:C,3,0)</f>
        <v>2217093</v>
      </c>
      <c r="G43">
        <f t="shared" si="0"/>
        <v>0</v>
      </c>
      <c r="H43" t="str">
        <f t="shared" si="1"/>
        <v>，2217093</v>
      </c>
      <c r="I43" t="str">
        <f>VLOOKUP(A43,HOP!A:T,20,0)</f>
        <v>直连</v>
      </c>
    </row>
    <row r="44" ht="14.25" hidden="1" customHeight="1" spans="1:9">
      <c r="A44" s="6" t="s">
        <v>400</v>
      </c>
      <c r="B44" s="7" t="s">
        <v>81</v>
      </c>
      <c r="C44" s="7" t="s">
        <v>82</v>
      </c>
      <c r="D44" s="3">
        <v>890</v>
      </c>
      <c r="E44" t="str">
        <f>VLOOKUP(A44,HOP!A:L,12,0)</f>
        <v>890.00</v>
      </c>
      <c r="F44" t="str">
        <f>VLOOKUP(A44,HOP!A:C,3,0)</f>
        <v>2216686</v>
      </c>
      <c r="G44">
        <f t="shared" si="0"/>
        <v>0</v>
      </c>
      <c r="H44" t="str">
        <f t="shared" si="1"/>
        <v>，2216686</v>
      </c>
      <c r="I44" t="str">
        <f>VLOOKUP(A44,HOP!A:T,20,0)</f>
        <v>直连</v>
      </c>
    </row>
    <row r="45" ht="14.25" hidden="1" customHeight="1" spans="1:9">
      <c r="A45" s="6" t="s">
        <v>407</v>
      </c>
      <c r="B45" s="7" t="s">
        <v>81</v>
      </c>
      <c r="C45" s="7" t="s">
        <v>82</v>
      </c>
      <c r="D45" s="3">
        <v>157</v>
      </c>
      <c r="E45" t="str">
        <f>VLOOKUP(A45,HOP!A:L,12,0)</f>
        <v>157.00</v>
      </c>
      <c r="F45" t="str">
        <f>VLOOKUP(A45,HOP!A:C,3,0)</f>
        <v>2217209</v>
      </c>
      <c r="G45">
        <f t="shared" si="0"/>
        <v>0</v>
      </c>
      <c r="H45" t="str">
        <f t="shared" si="1"/>
        <v>，2217209</v>
      </c>
      <c r="I45" t="str">
        <f>VLOOKUP(A45,HOP!A:T,20,0)</f>
        <v>直连</v>
      </c>
    </row>
    <row r="46" ht="14.25" hidden="1" customHeight="1" spans="1:9">
      <c r="A46" s="6" t="s">
        <v>414</v>
      </c>
      <c r="B46" s="7" t="s">
        <v>81</v>
      </c>
      <c r="C46" s="7" t="s">
        <v>82</v>
      </c>
      <c r="D46" s="3">
        <v>304</v>
      </c>
      <c r="E46" t="str">
        <f>VLOOKUP(A46,HOP!A:L,12,0)</f>
        <v>304.00</v>
      </c>
      <c r="F46" t="str">
        <f>VLOOKUP(A46,HOP!A:C,3,0)</f>
        <v>2217077</v>
      </c>
      <c r="G46">
        <f t="shared" si="0"/>
        <v>0</v>
      </c>
      <c r="H46" t="str">
        <f t="shared" si="1"/>
        <v>，2217077</v>
      </c>
      <c r="I46" t="str">
        <f>VLOOKUP(A46,HOP!A:T,20,0)</f>
        <v>直连</v>
      </c>
    </row>
    <row r="47" spans="1:10">
      <c r="A47" s="43" t="s">
        <v>432</v>
      </c>
      <c r="D47" s="8">
        <v>-104</v>
      </c>
      <c r="E47" t="e">
        <f>VLOOKUP(A47,HOP!A:L,12,0)</f>
        <v>#N/A</v>
      </c>
      <c r="F47">
        <v>2185461</v>
      </c>
      <c r="G47" t="e">
        <f t="shared" si="0"/>
        <v>#N/A</v>
      </c>
      <c r="H47" t="str">
        <f t="shared" si="1"/>
        <v>，2185461</v>
      </c>
      <c r="I47" t="e">
        <f>VLOOKUP(A47,HOP!A:T,20,0)</f>
        <v>#N/A</v>
      </c>
      <c r="J47" s="5" t="s">
        <v>447</v>
      </c>
    </row>
    <row r="48" spans="1:10">
      <c r="A48" s="43" t="s">
        <v>438</v>
      </c>
      <c r="D48" s="8">
        <v>-227</v>
      </c>
      <c r="E48" t="e">
        <f>VLOOKUP(A48,HOP!A:L,12,0)</f>
        <v>#N/A</v>
      </c>
      <c r="F48">
        <v>2186932</v>
      </c>
      <c r="G48" t="e">
        <f t="shared" si="0"/>
        <v>#N/A</v>
      </c>
      <c r="H48" t="str">
        <f t="shared" si="1"/>
        <v>，2186932</v>
      </c>
      <c r="I48" t="e">
        <f>VLOOKUP(A48,HOP!A:T,20,0)</f>
        <v>#N/A</v>
      </c>
      <c r="J48" t="s">
        <v>448</v>
      </c>
    </row>
    <row r="49" spans="1:10">
      <c r="A49" s="43" t="s">
        <v>442</v>
      </c>
      <c r="D49" s="8">
        <v>-547</v>
      </c>
      <c r="E49" t="e">
        <f>VLOOKUP(A49,HOP!A:L,12,0)</f>
        <v>#N/A</v>
      </c>
      <c r="F49">
        <v>2171940</v>
      </c>
      <c r="G49" t="e">
        <f t="shared" si="0"/>
        <v>#N/A</v>
      </c>
      <c r="H49" t="str">
        <f t="shared" si="1"/>
        <v>，2171940</v>
      </c>
      <c r="I49" t="e">
        <f>VLOOKUP(A49,HOP!A:T,20,0)</f>
        <v>#N/A</v>
      </c>
      <c r="J49" t="s">
        <v>449</v>
      </c>
    </row>
    <row r="51" spans="4:4">
      <c r="D51" s="3">
        <f>SUM(D2:D50)</f>
        <v>13980</v>
      </c>
    </row>
    <row r="52" ht="14.25" spans="4:4">
      <c r="D52" s="9" t="s">
        <v>23</v>
      </c>
    </row>
    <row r="55" spans="1:2">
      <c r="A55" t="s">
        <v>450</v>
      </c>
      <c r="B55">
        <v>14754</v>
      </c>
    </row>
    <row r="56" spans="1:2">
      <c r="A56" t="s">
        <v>451</v>
      </c>
      <c r="B56">
        <v>-774</v>
      </c>
    </row>
    <row r="57" spans="1:2">
      <c r="A57" s="5" t="s">
        <v>452</v>
      </c>
      <c r="B57">
        <f>SUBTOTAL(9,B55:B56)</f>
        <v>13980</v>
      </c>
    </row>
  </sheetData>
  <autoFilter ref="A1:I49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453</v>
      </c>
      <c r="B1" s="2" t="s">
        <v>454</v>
      </c>
      <c r="C1" s="2" t="s">
        <v>455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456</v>
      </c>
      <c r="I1" s="2" t="s">
        <v>457</v>
      </c>
      <c r="J1" s="2" t="s">
        <v>458</v>
      </c>
      <c r="K1" s="2" t="s">
        <v>459</v>
      </c>
      <c r="L1" s="2" t="s">
        <v>460</v>
      </c>
      <c r="M1" s="2" t="s">
        <v>461</v>
      </c>
      <c r="N1" s="2" t="s">
        <v>462</v>
      </c>
      <c r="O1" s="2" t="s">
        <v>463</v>
      </c>
      <c r="P1" s="2" t="s">
        <v>464</v>
      </c>
      <c r="Q1" s="2" t="s">
        <v>465</v>
      </c>
      <c r="R1" s="2" t="s">
        <v>466</v>
      </c>
      <c r="S1" s="2" t="s">
        <v>467</v>
      </c>
      <c r="T1" s="2" t="s">
        <v>468</v>
      </c>
    </row>
    <row r="2" s="1" customFormat="1" spans="1:20">
      <c r="A2" s="1" t="s">
        <v>469</v>
      </c>
      <c r="B2" s="1" t="s">
        <v>470</v>
      </c>
      <c r="C2" s="1" t="s">
        <v>471</v>
      </c>
      <c r="D2" s="1" t="s">
        <v>472</v>
      </c>
      <c r="E2" s="1" t="s">
        <v>473</v>
      </c>
      <c r="F2" s="1" t="s">
        <v>80</v>
      </c>
      <c r="G2" s="1" t="s">
        <v>82</v>
      </c>
      <c r="H2" s="1" t="s">
        <v>474</v>
      </c>
      <c r="I2" s="1" t="s">
        <v>475</v>
      </c>
      <c r="J2" s="1" t="s">
        <v>476</v>
      </c>
      <c r="K2" s="1" t="s">
        <v>475</v>
      </c>
      <c r="L2" s="1" t="s">
        <v>475</v>
      </c>
      <c r="M2" s="1" t="s">
        <v>477</v>
      </c>
      <c r="N2" s="1" t="s">
        <v>477</v>
      </c>
      <c r="O2" s="1" t="s">
        <v>475</v>
      </c>
      <c r="P2" s="1" t="s">
        <v>478</v>
      </c>
      <c r="Q2" s="1" t="s">
        <v>479</v>
      </c>
      <c r="R2" s="1" t="s">
        <v>74</v>
      </c>
      <c r="S2" s="1" t="s">
        <v>36</v>
      </c>
      <c r="T2" s="1" t="s">
        <v>480</v>
      </c>
    </row>
    <row r="3" s="1" customFormat="1" spans="1:20">
      <c r="A3" s="1" t="s">
        <v>481</v>
      </c>
      <c r="B3" s="1" t="s">
        <v>482</v>
      </c>
      <c r="C3" s="1" t="s">
        <v>483</v>
      </c>
      <c r="D3" s="1" t="s">
        <v>484</v>
      </c>
      <c r="E3" s="1" t="s">
        <v>485</v>
      </c>
      <c r="F3" s="1" t="s">
        <v>81</v>
      </c>
      <c r="G3" s="1" t="s">
        <v>82</v>
      </c>
      <c r="H3" s="1" t="s">
        <v>474</v>
      </c>
      <c r="I3" s="1" t="s">
        <v>475</v>
      </c>
      <c r="J3" s="1" t="s">
        <v>476</v>
      </c>
      <c r="K3" s="1" t="s">
        <v>475</v>
      </c>
      <c r="L3" s="1" t="s">
        <v>475</v>
      </c>
      <c r="M3" s="1" t="s">
        <v>477</v>
      </c>
      <c r="N3" s="1" t="s">
        <v>477</v>
      </c>
      <c r="O3" s="1" t="s">
        <v>475</v>
      </c>
      <c r="P3" s="1" t="s">
        <v>478</v>
      </c>
      <c r="Q3" s="1" t="s">
        <v>486</v>
      </c>
      <c r="R3" s="1" t="s">
        <v>74</v>
      </c>
      <c r="S3" s="1" t="s">
        <v>36</v>
      </c>
      <c r="T3" s="1" t="s">
        <v>480</v>
      </c>
    </row>
    <row r="4" s="1" customFormat="1" spans="1:20">
      <c r="A4" s="1" t="s">
        <v>487</v>
      </c>
      <c r="B4" s="1" t="s">
        <v>482</v>
      </c>
      <c r="C4" s="1" t="s">
        <v>488</v>
      </c>
      <c r="D4" s="1" t="s">
        <v>484</v>
      </c>
      <c r="E4" s="1" t="s">
        <v>489</v>
      </c>
      <c r="F4" s="1" t="s">
        <v>81</v>
      </c>
      <c r="G4" s="1" t="s">
        <v>82</v>
      </c>
      <c r="H4" s="1" t="s">
        <v>474</v>
      </c>
      <c r="I4" s="1" t="s">
        <v>475</v>
      </c>
      <c r="J4" s="1" t="s">
        <v>476</v>
      </c>
      <c r="K4" s="1" t="s">
        <v>475</v>
      </c>
      <c r="L4" s="1" t="s">
        <v>475</v>
      </c>
      <c r="M4" s="1" t="s">
        <v>477</v>
      </c>
      <c r="N4" s="1" t="s">
        <v>477</v>
      </c>
      <c r="O4" s="1" t="s">
        <v>475</v>
      </c>
      <c r="P4" s="1" t="s">
        <v>478</v>
      </c>
      <c r="Q4" s="1" t="s">
        <v>490</v>
      </c>
      <c r="R4" s="1" t="s">
        <v>74</v>
      </c>
      <c r="S4" s="1" t="s">
        <v>36</v>
      </c>
      <c r="T4" s="1" t="s">
        <v>480</v>
      </c>
    </row>
    <row r="5" s="1" customFormat="1" spans="1:20">
      <c r="A5" s="1" t="s">
        <v>491</v>
      </c>
      <c r="B5" s="1" t="s">
        <v>492</v>
      </c>
      <c r="C5" s="1" t="s">
        <v>493</v>
      </c>
      <c r="D5" s="1" t="s">
        <v>494</v>
      </c>
      <c r="E5" s="1" t="s">
        <v>495</v>
      </c>
      <c r="F5" s="1" t="s">
        <v>81</v>
      </c>
      <c r="G5" s="1" t="s">
        <v>82</v>
      </c>
      <c r="H5" s="1" t="s">
        <v>474</v>
      </c>
      <c r="I5" s="1" t="s">
        <v>475</v>
      </c>
      <c r="J5" s="1" t="s">
        <v>476</v>
      </c>
      <c r="K5" s="1" t="s">
        <v>475</v>
      </c>
      <c r="L5" s="1" t="s">
        <v>475</v>
      </c>
      <c r="M5" s="1" t="s">
        <v>477</v>
      </c>
      <c r="N5" s="1" t="s">
        <v>477</v>
      </c>
      <c r="O5" s="1" t="s">
        <v>475</v>
      </c>
      <c r="P5" s="1" t="s">
        <v>478</v>
      </c>
      <c r="Q5" s="1" t="s">
        <v>496</v>
      </c>
      <c r="R5" s="1" t="s">
        <v>74</v>
      </c>
      <c r="S5" s="1" t="s">
        <v>36</v>
      </c>
      <c r="T5" s="1" t="s">
        <v>480</v>
      </c>
    </row>
    <row r="6" s="1" customFormat="1" spans="1:20">
      <c r="A6" s="1" t="s">
        <v>497</v>
      </c>
      <c r="B6" s="1" t="s">
        <v>492</v>
      </c>
      <c r="C6" s="1" t="s">
        <v>498</v>
      </c>
      <c r="D6" s="1" t="s">
        <v>499</v>
      </c>
      <c r="E6" s="1" t="s">
        <v>500</v>
      </c>
      <c r="F6" s="1" t="s">
        <v>80</v>
      </c>
      <c r="G6" s="1" t="s">
        <v>82</v>
      </c>
      <c r="H6" s="1" t="s">
        <v>474</v>
      </c>
      <c r="I6" s="1" t="s">
        <v>475</v>
      </c>
      <c r="J6" s="1" t="s">
        <v>476</v>
      </c>
      <c r="K6" s="1" t="s">
        <v>475</v>
      </c>
      <c r="L6" s="1" t="s">
        <v>475</v>
      </c>
      <c r="M6" s="1" t="s">
        <v>477</v>
      </c>
      <c r="N6" s="1" t="s">
        <v>477</v>
      </c>
      <c r="O6" s="1" t="s">
        <v>475</v>
      </c>
      <c r="P6" s="1" t="s">
        <v>478</v>
      </c>
      <c r="Q6" s="1" t="s">
        <v>501</v>
      </c>
      <c r="R6" s="1" t="s">
        <v>74</v>
      </c>
      <c r="S6" s="1" t="s">
        <v>36</v>
      </c>
      <c r="T6" s="1" t="s">
        <v>480</v>
      </c>
    </row>
    <row r="7" s="1" customFormat="1" spans="1:20">
      <c r="A7" s="1" t="s">
        <v>334</v>
      </c>
      <c r="B7" s="1" t="s">
        <v>169</v>
      </c>
      <c r="C7" s="1" t="s">
        <v>502</v>
      </c>
      <c r="D7" s="1" t="s">
        <v>336</v>
      </c>
      <c r="E7" s="1" t="s">
        <v>337</v>
      </c>
      <c r="F7" s="1" t="s">
        <v>80</v>
      </c>
      <c r="G7" s="1" t="s">
        <v>82</v>
      </c>
      <c r="H7" s="1" t="s">
        <v>474</v>
      </c>
      <c r="I7" s="1" t="s">
        <v>503</v>
      </c>
      <c r="J7" s="1" t="s">
        <v>476</v>
      </c>
      <c r="K7" s="1" t="s">
        <v>503</v>
      </c>
      <c r="L7" s="1" t="s">
        <v>503</v>
      </c>
      <c r="M7" s="1" t="s">
        <v>477</v>
      </c>
      <c r="N7" s="1" t="s">
        <v>477</v>
      </c>
      <c r="O7" s="1" t="s">
        <v>475</v>
      </c>
      <c r="P7" s="1" t="s">
        <v>478</v>
      </c>
      <c r="Q7" s="1" t="s">
        <v>504</v>
      </c>
      <c r="R7" s="1" t="s">
        <v>74</v>
      </c>
      <c r="S7" s="1" t="s">
        <v>36</v>
      </c>
      <c r="T7" s="1" t="s">
        <v>480</v>
      </c>
    </row>
    <row r="8" s="1" customFormat="1" spans="1:20">
      <c r="A8" s="1" t="s">
        <v>505</v>
      </c>
      <c r="B8" s="1" t="s">
        <v>169</v>
      </c>
      <c r="C8" s="1" t="s">
        <v>506</v>
      </c>
      <c r="D8" s="1" t="s">
        <v>507</v>
      </c>
      <c r="E8" s="1" t="s">
        <v>508</v>
      </c>
      <c r="F8" s="1" t="s">
        <v>81</v>
      </c>
      <c r="G8" s="1" t="s">
        <v>82</v>
      </c>
      <c r="H8" s="1" t="s">
        <v>474</v>
      </c>
      <c r="I8" s="1" t="s">
        <v>475</v>
      </c>
      <c r="J8" s="1" t="s">
        <v>476</v>
      </c>
      <c r="K8" s="1" t="s">
        <v>475</v>
      </c>
      <c r="L8" s="1" t="s">
        <v>475</v>
      </c>
      <c r="M8" s="1" t="s">
        <v>477</v>
      </c>
      <c r="N8" s="1" t="s">
        <v>477</v>
      </c>
      <c r="O8" s="1" t="s">
        <v>475</v>
      </c>
      <c r="P8" s="1" t="s">
        <v>478</v>
      </c>
      <c r="Q8" s="1" t="s">
        <v>509</v>
      </c>
      <c r="R8" s="1" t="s">
        <v>74</v>
      </c>
      <c r="S8" s="1" t="s">
        <v>36</v>
      </c>
      <c r="T8" s="1" t="s">
        <v>480</v>
      </c>
    </row>
    <row r="9" s="1" customFormat="1" spans="1:20">
      <c r="A9" s="1" t="s">
        <v>165</v>
      </c>
      <c r="B9" s="1" t="s">
        <v>169</v>
      </c>
      <c r="C9" s="1" t="s">
        <v>510</v>
      </c>
      <c r="D9" s="1" t="s">
        <v>167</v>
      </c>
      <c r="E9" s="1" t="s">
        <v>168</v>
      </c>
      <c r="F9" s="1" t="s">
        <v>81</v>
      </c>
      <c r="G9" s="1" t="s">
        <v>82</v>
      </c>
      <c r="H9" s="1" t="s">
        <v>474</v>
      </c>
      <c r="I9" s="1" t="s">
        <v>511</v>
      </c>
      <c r="J9" s="1" t="s">
        <v>476</v>
      </c>
      <c r="K9" s="1" t="s">
        <v>511</v>
      </c>
      <c r="L9" s="1" t="s">
        <v>511</v>
      </c>
      <c r="M9" s="1" t="s">
        <v>477</v>
      </c>
      <c r="N9" s="1" t="s">
        <v>477</v>
      </c>
      <c r="O9" s="1" t="s">
        <v>475</v>
      </c>
      <c r="P9" s="1" t="s">
        <v>478</v>
      </c>
      <c r="Q9" s="1" t="s">
        <v>512</v>
      </c>
      <c r="R9" s="1" t="s">
        <v>74</v>
      </c>
      <c r="S9" s="1" t="s">
        <v>36</v>
      </c>
      <c r="T9" s="1" t="s">
        <v>480</v>
      </c>
    </row>
    <row r="10" s="1" customFormat="1" spans="1:20">
      <c r="A10" s="1" t="s">
        <v>257</v>
      </c>
      <c r="B10" s="1" t="s">
        <v>261</v>
      </c>
      <c r="C10" s="1" t="s">
        <v>513</v>
      </c>
      <c r="D10" s="1" t="s">
        <v>514</v>
      </c>
      <c r="E10" s="1" t="s">
        <v>260</v>
      </c>
      <c r="F10" s="1" t="s">
        <v>80</v>
      </c>
      <c r="G10" s="1" t="s">
        <v>82</v>
      </c>
      <c r="H10" s="1" t="s">
        <v>474</v>
      </c>
      <c r="I10" s="1" t="s">
        <v>515</v>
      </c>
      <c r="J10" s="1" t="s">
        <v>476</v>
      </c>
      <c r="K10" s="1" t="s">
        <v>515</v>
      </c>
      <c r="L10" s="1" t="s">
        <v>515</v>
      </c>
      <c r="M10" s="1" t="s">
        <v>477</v>
      </c>
      <c r="N10" s="1" t="s">
        <v>477</v>
      </c>
      <c r="O10" s="1" t="s">
        <v>475</v>
      </c>
      <c r="P10" s="1" t="s">
        <v>478</v>
      </c>
      <c r="Q10" s="1" t="s">
        <v>516</v>
      </c>
      <c r="R10" s="1" t="s">
        <v>74</v>
      </c>
      <c r="S10" s="1" t="s">
        <v>36</v>
      </c>
      <c r="T10" s="1" t="s">
        <v>480</v>
      </c>
    </row>
    <row r="11" s="1" customFormat="1" spans="1:20">
      <c r="A11" s="1" t="s">
        <v>72</v>
      </c>
      <c r="B11" s="1" t="s">
        <v>80</v>
      </c>
      <c r="C11" s="1" t="s">
        <v>517</v>
      </c>
      <c r="D11" s="1" t="s">
        <v>77</v>
      </c>
      <c r="E11" s="1" t="s">
        <v>79</v>
      </c>
      <c r="F11" s="1" t="s">
        <v>81</v>
      </c>
      <c r="G11" s="1" t="s">
        <v>82</v>
      </c>
      <c r="H11" s="1" t="s">
        <v>474</v>
      </c>
      <c r="I11" s="1" t="s">
        <v>518</v>
      </c>
      <c r="J11" s="1" t="s">
        <v>476</v>
      </c>
      <c r="K11" s="1" t="s">
        <v>518</v>
      </c>
      <c r="L11" s="1" t="s">
        <v>518</v>
      </c>
      <c r="M11" s="1" t="s">
        <v>477</v>
      </c>
      <c r="N11" s="1" t="s">
        <v>477</v>
      </c>
      <c r="O11" s="1" t="s">
        <v>475</v>
      </c>
      <c r="P11" s="1" t="s">
        <v>478</v>
      </c>
      <c r="Q11" s="1" t="s">
        <v>519</v>
      </c>
      <c r="R11" s="1" t="s">
        <v>74</v>
      </c>
      <c r="S11" s="1" t="s">
        <v>36</v>
      </c>
      <c r="T11" s="1" t="s">
        <v>480</v>
      </c>
    </row>
    <row r="12" s="1" customFormat="1" spans="1:20">
      <c r="A12" s="1" t="s">
        <v>289</v>
      </c>
      <c r="B12" s="1" t="s">
        <v>80</v>
      </c>
      <c r="C12" s="1" t="s">
        <v>520</v>
      </c>
      <c r="D12" s="1" t="s">
        <v>521</v>
      </c>
      <c r="E12" s="1" t="s">
        <v>292</v>
      </c>
      <c r="F12" s="1" t="s">
        <v>81</v>
      </c>
      <c r="G12" s="1" t="s">
        <v>82</v>
      </c>
      <c r="H12" s="1" t="s">
        <v>474</v>
      </c>
      <c r="I12" s="1" t="s">
        <v>522</v>
      </c>
      <c r="J12" s="1" t="s">
        <v>476</v>
      </c>
      <c r="K12" s="1" t="s">
        <v>522</v>
      </c>
      <c r="L12" s="1" t="s">
        <v>522</v>
      </c>
      <c r="M12" s="1" t="s">
        <v>477</v>
      </c>
      <c r="N12" s="1" t="s">
        <v>477</v>
      </c>
      <c r="O12" s="1" t="s">
        <v>475</v>
      </c>
      <c r="P12" s="1" t="s">
        <v>478</v>
      </c>
      <c r="Q12" s="1" t="s">
        <v>523</v>
      </c>
      <c r="R12" s="1" t="s">
        <v>74</v>
      </c>
      <c r="S12" s="1" t="s">
        <v>36</v>
      </c>
      <c r="T12" s="1" t="s">
        <v>480</v>
      </c>
    </row>
    <row r="13" s="1" customFormat="1" spans="1:20">
      <c r="A13" s="1" t="s">
        <v>197</v>
      </c>
      <c r="B13" s="1" t="s">
        <v>80</v>
      </c>
      <c r="C13" s="1" t="s">
        <v>524</v>
      </c>
      <c r="D13" s="1" t="s">
        <v>199</v>
      </c>
      <c r="E13" s="1" t="s">
        <v>200</v>
      </c>
      <c r="F13" s="1" t="s">
        <v>81</v>
      </c>
      <c r="G13" s="1" t="s">
        <v>82</v>
      </c>
      <c r="H13" s="1" t="s">
        <v>474</v>
      </c>
      <c r="I13" s="1" t="s">
        <v>525</v>
      </c>
      <c r="J13" s="1" t="s">
        <v>476</v>
      </c>
      <c r="K13" s="1" t="s">
        <v>525</v>
      </c>
      <c r="L13" s="1" t="s">
        <v>525</v>
      </c>
      <c r="M13" s="1" t="s">
        <v>477</v>
      </c>
      <c r="N13" s="1" t="s">
        <v>477</v>
      </c>
      <c r="O13" s="1" t="s">
        <v>475</v>
      </c>
      <c r="P13" s="1" t="s">
        <v>478</v>
      </c>
      <c r="Q13" s="1" t="s">
        <v>526</v>
      </c>
      <c r="R13" s="1" t="s">
        <v>74</v>
      </c>
      <c r="S13" s="1" t="s">
        <v>36</v>
      </c>
      <c r="T13" s="1" t="s">
        <v>480</v>
      </c>
    </row>
    <row r="14" s="1" customFormat="1" spans="1:20">
      <c r="A14" s="1" t="s">
        <v>297</v>
      </c>
      <c r="B14" s="1" t="s">
        <v>80</v>
      </c>
      <c r="C14" s="1" t="s">
        <v>527</v>
      </c>
      <c r="D14" s="1" t="s">
        <v>299</v>
      </c>
      <c r="E14" s="1" t="s">
        <v>300</v>
      </c>
      <c r="F14" s="1" t="s">
        <v>81</v>
      </c>
      <c r="G14" s="1" t="s">
        <v>82</v>
      </c>
      <c r="H14" s="1" t="s">
        <v>474</v>
      </c>
      <c r="I14" s="1" t="s">
        <v>528</v>
      </c>
      <c r="J14" s="1" t="s">
        <v>476</v>
      </c>
      <c r="K14" s="1" t="s">
        <v>528</v>
      </c>
      <c r="L14" s="1" t="s">
        <v>528</v>
      </c>
      <c r="M14" s="1" t="s">
        <v>477</v>
      </c>
      <c r="N14" s="1" t="s">
        <v>477</v>
      </c>
      <c r="O14" s="1" t="s">
        <v>475</v>
      </c>
      <c r="P14" s="1" t="s">
        <v>478</v>
      </c>
      <c r="Q14" s="1" t="s">
        <v>529</v>
      </c>
      <c r="R14" s="1" t="s">
        <v>74</v>
      </c>
      <c r="S14" s="1" t="s">
        <v>36</v>
      </c>
      <c r="T14" s="1" t="s">
        <v>480</v>
      </c>
    </row>
    <row r="15" s="1" customFormat="1" spans="1:20">
      <c r="A15" s="1" t="s">
        <v>190</v>
      </c>
      <c r="B15" s="1" t="s">
        <v>80</v>
      </c>
      <c r="C15" s="1" t="s">
        <v>530</v>
      </c>
      <c r="D15" s="1" t="s">
        <v>192</v>
      </c>
      <c r="E15" s="1" t="s">
        <v>193</v>
      </c>
      <c r="F15" s="1" t="s">
        <v>81</v>
      </c>
      <c r="G15" s="1" t="s">
        <v>82</v>
      </c>
      <c r="H15" s="1" t="s">
        <v>474</v>
      </c>
      <c r="I15" s="1" t="s">
        <v>531</v>
      </c>
      <c r="J15" s="1" t="s">
        <v>476</v>
      </c>
      <c r="K15" s="1" t="s">
        <v>531</v>
      </c>
      <c r="L15" s="1" t="s">
        <v>531</v>
      </c>
      <c r="M15" s="1" t="s">
        <v>477</v>
      </c>
      <c r="N15" s="1" t="s">
        <v>477</v>
      </c>
      <c r="O15" s="1" t="s">
        <v>475</v>
      </c>
      <c r="P15" s="1" t="s">
        <v>478</v>
      </c>
      <c r="Q15" s="1" t="s">
        <v>532</v>
      </c>
      <c r="R15" s="1" t="s">
        <v>74</v>
      </c>
      <c r="S15" s="1" t="s">
        <v>36</v>
      </c>
      <c r="T15" s="1" t="s">
        <v>480</v>
      </c>
    </row>
    <row r="16" s="1" customFormat="1" spans="1:20">
      <c r="A16" s="1" t="s">
        <v>326</v>
      </c>
      <c r="B16" s="1" t="s">
        <v>80</v>
      </c>
      <c r="C16" s="1" t="s">
        <v>533</v>
      </c>
      <c r="D16" s="1" t="s">
        <v>328</v>
      </c>
      <c r="E16" s="1" t="s">
        <v>329</v>
      </c>
      <c r="F16" s="1" t="s">
        <v>81</v>
      </c>
      <c r="G16" s="1" t="s">
        <v>82</v>
      </c>
      <c r="H16" s="1" t="s">
        <v>474</v>
      </c>
      <c r="I16" s="1" t="s">
        <v>534</v>
      </c>
      <c r="J16" s="1" t="s">
        <v>476</v>
      </c>
      <c r="K16" s="1" t="s">
        <v>534</v>
      </c>
      <c r="L16" s="1" t="s">
        <v>534</v>
      </c>
      <c r="M16" s="1" t="s">
        <v>477</v>
      </c>
      <c r="N16" s="1" t="s">
        <v>477</v>
      </c>
      <c r="O16" s="1" t="s">
        <v>475</v>
      </c>
      <c r="P16" s="1" t="s">
        <v>478</v>
      </c>
      <c r="Q16" s="1" t="s">
        <v>535</v>
      </c>
      <c r="R16" s="1" t="s">
        <v>74</v>
      </c>
      <c r="S16" s="1" t="s">
        <v>36</v>
      </c>
      <c r="T16" s="1" t="s">
        <v>480</v>
      </c>
    </row>
    <row r="17" s="1" customFormat="1" spans="1:20">
      <c r="A17" s="1" t="s">
        <v>228</v>
      </c>
      <c r="B17" s="1" t="s">
        <v>80</v>
      </c>
      <c r="C17" s="1" t="s">
        <v>536</v>
      </c>
      <c r="D17" s="1" t="s">
        <v>537</v>
      </c>
      <c r="E17" s="1" t="s">
        <v>231</v>
      </c>
      <c r="F17" s="1" t="s">
        <v>81</v>
      </c>
      <c r="G17" s="1" t="s">
        <v>82</v>
      </c>
      <c r="H17" s="1" t="s">
        <v>474</v>
      </c>
      <c r="I17" s="1" t="s">
        <v>538</v>
      </c>
      <c r="J17" s="1" t="s">
        <v>476</v>
      </c>
      <c r="K17" s="1" t="s">
        <v>538</v>
      </c>
      <c r="L17" s="1" t="s">
        <v>538</v>
      </c>
      <c r="M17" s="1" t="s">
        <v>477</v>
      </c>
      <c r="N17" s="1" t="s">
        <v>477</v>
      </c>
      <c r="O17" s="1" t="s">
        <v>475</v>
      </c>
      <c r="P17" s="1" t="s">
        <v>478</v>
      </c>
      <c r="Q17" s="1" t="s">
        <v>539</v>
      </c>
      <c r="R17" s="1" t="s">
        <v>74</v>
      </c>
      <c r="S17" s="1" t="s">
        <v>36</v>
      </c>
      <c r="T17" s="1" t="s">
        <v>480</v>
      </c>
    </row>
    <row r="18" s="1" customFormat="1" spans="1:20">
      <c r="A18" s="1" t="s">
        <v>119</v>
      </c>
      <c r="B18" s="1" t="s">
        <v>80</v>
      </c>
      <c r="C18" s="1" t="s">
        <v>540</v>
      </c>
      <c r="D18" s="1" t="s">
        <v>121</v>
      </c>
      <c r="E18" s="1" t="s">
        <v>122</v>
      </c>
      <c r="F18" s="1" t="s">
        <v>81</v>
      </c>
      <c r="G18" s="1" t="s">
        <v>82</v>
      </c>
      <c r="H18" s="1" t="s">
        <v>474</v>
      </c>
      <c r="I18" s="1" t="s">
        <v>541</v>
      </c>
      <c r="J18" s="1" t="s">
        <v>476</v>
      </c>
      <c r="K18" s="1" t="s">
        <v>541</v>
      </c>
      <c r="L18" s="1" t="s">
        <v>541</v>
      </c>
      <c r="M18" s="1" t="s">
        <v>477</v>
      </c>
      <c r="N18" s="1" t="s">
        <v>477</v>
      </c>
      <c r="O18" s="1" t="s">
        <v>475</v>
      </c>
      <c r="P18" s="1" t="s">
        <v>478</v>
      </c>
      <c r="Q18" s="1" t="s">
        <v>542</v>
      </c>
      <c r="R18" s="1" t="s">
        <v>74</v>
      </c>
      <c r="S18" s="1" t="s">
        <v>36</v>
      </c>
      <c r="T18" s="1" t="s">
        <v>480</v>
      </c>
    </row>
    <row r="19" s="1" customFormat="1" spans="1:20">
      <c r="A19" s="1" t="s">
        <v>543</v>
      </c>
      <c r="B19" s="1" t="s">
        <v>80</v>
      </c>
      <c r="C19" s="1" t="s">
        <v>544</v>
      </c>
      <c r="D19" s="1" t="s">
        <v>545</v>
      </c>
      <c r="E19" s="1" t="s">
        <v>546</v>
      </c>
      <c r="F19" s="1" t="s">
        <v>81</v>
      </c>
      <c r="G19" s="1" t="s">
        <v>82</v>
      </c>
      <c r="H19" s="1" t="s">
        <v>474</v>
      </c>
      <c r="I19" s="1" t="s">
        <v>475</v>
      </c>
      <c r="J19" s="1" t="s">
        <v>476</v>
      </c>
      <c r="K19" s="1" t="s">
        <v>475</v>
      </c>
      <c r="L19" s="1" t="s">
        <v>475</v>
      </c>
      <c r="M19" s="1" t="s">
        <v>477</v>
      </c>
      <c r="N19" s="1" t="s">
        <v>477</v>
      </c>
      <c r="O19" s="1" t="s">
        <v>475</v>
      </c>
      <c r="P19" s="1" t="s">
        <v>478</v>
      </c>
      <c r="Q19" s="1" t="s">
        <v>547</v>
      </c>
      <c r="R19" s="1" t="s">
        <v>74</v>
      </c>
      <c r="S19" s="1" t="s">
        <v>36</v>
      </c>
      <c r="T19" s="1" t="s">
        <v>480</v>
      </c>
    </row>
    <row r="20" s="1" customFormat="1" spans="1:20">
      <c r="A20" s="1" t="s">
        <v>281</v>
      </c>
      <c r="B20" s="1" t="s">
        <v>80</v>
      </c>
      <c r="C20" s="1" t="s">
        <v>548</v>
      </c>
      <c r="D20" s="1" t="s">
        <v>283</v>
      </c>
      <c r="E20" s="1" t="s">
        <v>549</v>
      </c>
      <c r="F20" s="1" t="s">
        <v>81</v>
      </c>
      <c r="G20" s="1" t="s">
        <v>82</v>
      </c>
      <c r="H20" s="1" t="s">
        <v>474</v>
      </c>
      <c r="I20" s="1" t="s">
        <v>550</v>
      </c>
      <c r="J20" s="1" t="s">
        <v>476</v>
      </c>
      <c r="K20" s="1" t="s">
        <v>550</v>
      </c>
      <c r="L20" s="1" t="s">
        <v>550</v>
      </c>
      <c r="M20" s="1" t="s">
        <v>477</v>
      </c>
      <c r="N20" s="1" t="s">
        <v>477</v>
      </c>
      <c r="O20" s="1" t="s">
        <v>475</v>
      </c>
      <c r="P20" s="1" t="s">
        <v>478</v>
      </c>
      <c r="Q20" s="1" t="s">
        <v>551</v>
      </c>
      <c r="R20" s="1" t="s">
        <v>74</v>
      </c>
      <c r="S20" s="1" t="s">
        <v>36</v>
      </c>
      <c r="T20" s="1" t="s">
        <v>480</v>
      </c>
    </row>
    <row r="21" s="1" customFormat="1" spans="1:20">
      <c r="A21" s="1" t="s">
        <v>368</v>
      </c>
      <c r="B21" s="1" t="s">
        <v>80</v>
      </c>
      <c r="C21" s="1" t="s">
        <v>552</v>
      </c>
      <c r="D21" s="1" t="s">
        <v>370</v>
      </c>
      <c r="E21" s="1" t="s">
        <v>371</v>
      </c>
      <c r="F21" s="1" t="s">
        <v>81</v>
      </c>
      <c r="G21" s="1" t="s">
        <v>82</v>
      </c>
      <c r="H21" s="1" t="s">
        <v>474</v>
      </c>
      <c r="I21" s="1" t="s">
        <v>553</v>
      </c>
      <c r="J21" s="1" t="s">
        <v>476</v>
      </c>
      <c r="K21" s="1" t="s">
        <v>553</v>
      </c>
      <c r="L21" s="1" t="s">
        <v>553</v>
      </c>
      <c r="M21" s="1" t="s">
        <v>477</v>
      </c>
      <c r="N21" s="1" t="s">
        <v>477</v>
      </c>
      <c r="O21" s="1" t="s">
        <v>475</v>
      </c>
      <c r="P21" s="1" t="s">
        <v>478</v>
      </c>
      <c r="Q21" s="1" t="s">
        <v>554</v>
      </c>
      <c r="R21" s="1" t="s">
        <v>74</v>
      </c>
      <c r="S21" s="1" t="s">
        <v>36</v>
      </c>
      <c r="T21" s="1" t="s">
        <v>480</v>
      </c>
    </row>
    <row r="22" s="1" customFormat="1" spans="1:20">
      <c r="A22" s="1" t="s">
        <v>112</v>
      </c>
      <c r="B22" s="1" t="s">
        <v>80</v>
      </c>
      <c r="C22" s="1" t="s">
        <v>555</v>
      </c>
      <c r="D22" s="1" t="s">
        <v>114</v>
      </c>
      <c r="E22" s="1" t="s">
        <v>115</v>
      </c>
      <c r="F22" s="1" t="s">
        <v>81</v>
      </c>
      <c r="G22" s="1" t="s">
        <v>82</v>
      </c>
      <c r="H22" s="1" t="s">
        <v>474</v>
      </c>
      <c r="I22" s="1" t="s">
        <v>556</v>
      </c>
      <c r="J22" s="1" t="s">
        <v>476</v>
      </c>
      <c r="K22" s="1" t="s">
        <v>556</v>
      </c>
      <c r="L22" s="1" t="s">
        <v>556</v>
      </c>
      <c r="M22" s="1" t="s">
        <v>477</v>
      </c>
      <c r="N22" s="1" t="s">
        <v>477</v>
      </c>
      <c r="O22" s="1" t="s">
        <v>475</v>
      </c>
      <c r="P22" s="1" t="s">
        <v>478</v>
      </c>
      <c r="Q22" s="1" t="s">
        <v>557</v>
      </c>
      <c r="R22" s="1" t="s">
        <v>74</v>
      </c>
      <c r="S22" s="1" t="s">
        <v>36</v>
      </c>
      <c r="T22" s="1" t="s">
        <v>480</v>
      </c>
    </row>
    <row r="23" s="1" customFormat="1" spans="1:20">
      <c r="A23" s="1" t="s">
        <v>157</v>
      </c>
      <c r="B23" s="1" t="s">
        <v>81</v>
      </c>
      <c r="C23" s="1" t="s">
        <v>558</v>
      </c>
      <c r="D23" s="1" t="s">
        <v>159</v>
      </c>
      <c r="E23" s="1" t="s">
        <v>160</v>
      </c>
      <c r="F23" s="1" t="s">
        <v>81</v>
      </c>
      <c r="G23" s="1" t="s">
        <v>82</v>
      </c>
      <c r="H23" s="1" t="s">
        <v>474</v>
      </c>
      <c r="I23" s="1" t="s">
        <v>559</v>
      </c>
      <c r="J23" s="1" t="s">
        <v>476</v>
      </c>
      <c r="K23" s="1" t="s">
        <v>559</v>
      </c>
      <c r="L23" s="1" t="s">
        <v>559</v>
      </c>
      <c r="M23" s="1" t="s">
        <v>477</v>
      </c>
      <c r="N23" s="1" t="s">
        <v>477</v>
      </c>
      <c r="O23" s="1" t="s">
        <v>475</v>
      </c>
      <c r="P23" s="1" t="s">
        <v>478</v>
      </c>
      <c r="Q23" s="1" t="s">
        <v>560</v>
      </c>
      <c r="R23" s="1" t="s">
        <v>74</v>
      </c>
      <c r="S23" s="1" t="s">
        <v>36</v>
      </c>
      <c r="T23" s="1" t="s">
        <v>480</v>
      </c>
    </row>
    <row r="24" s="1" customFormat="1" spans="1:20">
      <c r="A24" s="1" t="s">
        <v>319</v>
      </c>
      <c r="B24" s="1" t="s">
        <v>81</v>
      </c>
      <c r="C24" s="1" t="s">
        <v>561</v>
      </c>
      <c r="D24" s="1" t="s">
        <v>562</v>
      </c>
      <c r="E24" s="1" t="s">
        <v>322</v>
      </c>
      <c r="F24" s="1" t="s">
        <v>81</v>
      </c>
      <c r="G24" s="1" t="s">
        <v>82</v>
      </c>
      <c r="H24" s="1" t="s">
        <v>474</v>
      </c>
      <c r="I24" s="1" t="s">
        <v>563</v>
      </c>
      <c r="J24" s="1" t="s">
        <v>476</v>
      </c>
      <c r="K24" s="1" t="s">
        <v>563</v>
      </c>
      <c r="L24" s="1" t="s">
        <v>563</v>
      </c>
      <c r="M24" s="1" t="s">
        <v>477</v>
      </c>
      <c r="N24" s="1" t="s">
        <v>477</v>
      </c>
      <c r="O24" s="1" t="s">
        <v>475</v>
      </c>
      <c r="P24" s="1" t="s">
        <v>478</v>
      </c>
      <c r="Q24" s="1" t="s">
        <v>564</v>
      </c>
      <c r="R24" s="1" t="s">
        <v>74</v>
      </c>
      <c r="S24" s="1" t="s">
        <v>36</v>
      </c>
      <c r="T24" s="1" t="s">
        <v>480</v>
      </c>
    </row>
    <row r="25" s="1" customFormat="1" spans="1:20">
      <c r="A25" s="1" t="s">
        <v>400</v>
      </c>
      <c r="B25" s="1" t="s">
        <v>81</v>
      </c>
      <c r="C25" s="1" t="s">
        <v>565</v>
      </c>
      <c r="D25" s="1" t="s">
        <v>402</v>
      </c>
      <c r="E25" s="1" t="s">
        <v>566</v>
      </c>
      <c r="F25" s="1" t="s">
        <v>81</v>
      </c>
      <c r="G25" s="1" t="s">
        <v>82</v>
      </c>
      <c r="H25" s="1" t="s">
        <v>474</v>
      </c>
      <c r="I25" s="1" t="s">
        <v>567</v>
      </c>
      <c r="J25" s="1" t="s">
        <v>476</v>
      </c>
      <c r="K25" s="1" t="s">
        <v>567</v>
      </c>
      <c r="L25" s="1" t="s">
        <v>567</v>
      </c>
      <c r="M25" s="1" t="s">
        <v>477</v>
      </c>
      <c r="N25" s="1" t="s">
        <v>477</v>
      </c>
      <c r="O25" s="1" t="s">
        <v>475</v>
      </c>
      <c r="P25" s="1" t="s">
        <v>478</v>
      </c>
      <c r="Q25" s="1" t="s">
        <v>568</v>
      </c>
      <c r="R25" s="1" t="s">
        <v>74</v>
      </c>
      <c r="S25" s="1" t="s">
        <v>36</v>
      </c>
      <c r="T25" s="1" t="s">
        <v>480</v>
      </c>
    </row>
    <row r="26" s="1" customFormat="1" spans="1:20">
      <c r="A26" s="1" t="s">
        <v>250</v>
      </c>
      <c r="B26" s="1" t="s">
        <v>81</v>
      </c>
      <c r="C26" s="1" t="s">
        <v>569</v>
      </c>
      <c r="D26" s="1" t="s">
        <v>252</v>
      </c>
      <c r="E26" s="1" t="s">
        <v>253</v>
      </c>
      <c r="F26" s="1" t="s">
        <v>81</v>
      </c>
      <c r="G26" s="1" t="s">
        <v>82</v>
      </c>
      <c r="H26" s="1" t="s">
        <v>474</v>
      </c>
      <c r="I26" s="1" t="s">
        <v>570</v>
      </c>
      <c r="J26" s="1" t="s">
        <v>476</v>
      </c>
      <c r="K26" s="1" t="s">
        <v>570</v>
      </c>
      <c r="L26" s="1" t="s">
        <v>570</v>
      </c>
      <c r="M26" s="1" t="s">
        <v>477</v>
      </c>
      <c r="N26" s="1" t="s">
        <v>477</v>
      </c>
      <c r="O26" s="1" t="s">
        <v>475</v>
      </c>
      <c r="P26" s="1" t="s">
        <v>478</v>
      </c>
      <c r="Q26" s="1" t="s">
        <v>571</v>
      </c>
      <c r="R26" s="1" t="s">
        <v>74</v>
      </c>
      <c r="S26" s="1" t="s">
        <v>36</v>
      </c>
      <c r="T26" s="1" t="s">
        <v>480</v>
      </c>
    </row>
    <row r="27" s="1" customFormat="1" spans="1:20">
      <c r="A27" s="1" t="s">
        <v>376</v>
      </c>
      <c r="B27" s="1" t="s">
        <v>81</v>
      </c>
      <c r="C27" s="1" t="s">
        <v>572</v>
      </c>
      <c r="D27" s="1" t="s">
        <v>378</v>
      </c>
      <c r="E27" s="1" t="s">
        <v>379</v>
      </c>
      <c r="F27" s="1" t="s">
        <v>81</v>
      </c>
      <c r="G27" s="1" t="s">
        <v>82</v>
      </c>
      <c r="H27" s="1" t="s">
        <v>474</v>
      </c>
      <c r="I27" s="1" t="s">
        <v>573</v>
      </c>
      <c r="J27" s="1" t="s">
        <v>476</v>
      </c>
      <c r="K27" s="1" t="s">
        <v>573</v>
      </c>
      <c r="L27" s="1" t="s">
        <v>573</v>
      </c>
      <c r="M27" s="1" t="s">
        <v>477</v>
      </c>
      <c r="N27" s="1" t="s">
        <v>477</v>
      </c>
      <c r="O27" s="1" t="s">
        <v>475</v>
      </c>
      <c r="P27" s="1" t="s">
        <v>478</v>
      </c>
      <c r="Q27" s="1" t="s">
        <v>574</v>
      </c>
      <c r="R27" s="1" t="s">
        <v>74</v>
      </c>
      <c r="S27" s="1" t="s">
        <v>36</v>
      </c>
      <c r="T27" s="1" t="s">
        <v>480</v>
      </c>
    </row>
    <row r="28" s="1" customFormat="1" spans="1:20">
      <c r="A28" s="1" t="s">
        <v>104</v>
      </c>
      <c r="B28" s="1" t="s">
        <v>81</v>
      </c>
      <c r="C28" s="1" t="s">
        <v>575</v>
      </c>
      <c r="D28" s="1" t="s">
        <v>106</v>
      </c>
      <c r="E28" s="1" t="s">
        <v>107</v>
      </c>
      <c r="F28" s="1" t="s">
        <v>81</v>
      </c>
      <c r="G28" s="1" t="s">
        <v>82</v>
      </c>
      <c r="H28" s="1" t="s">
        <v>474</v>
      </c>
      <c r="I28" s="1" t="s">
        <v>576</v>
      </c>
      <c r="J28" s="1" t="s">
        <v>476</v>
      </c>
      <c r="K28" s="1" t="s">
        <v>576</v>
      </c>
      <c r="L28" s="1" t="s">
        <v>576</v>
      </c>
      <c r="M28" s="1" t="s">
        <v>477</v>
      </c>
      <c r="N28" s="1" t="s">
        <v>477</v>
      </c>
      <c r="O28" s="1" t="s">
        <v>475</v>
      </c>
      <c r="P28" s="1" t="s">
        <v>478</v>
      </c>
      <c r="Q28" s="1" t="s">
        <v>577</v>
      </c>
      <c r="R28" s="1" t="s">
        <v>74</v>
      </c>
      <c r="S28" s="1" t="s">
        <v>36</v>
      </c>
      <c r="T28" s="1" t="s">
        <v>480</v>
      </c>
    </row>
    <row r="29" s="1" customFormat="1" spans="1:20">
      <c r="A29" s="1" t="s">
        <v>127</v>
      </c>
      <c r="B29" s="1" t="s">
        <v>81</v>
      </c>
      <c r="C29" s="1" t="s">
        <v>578</v>
      </c>
      <c r="D29" s="1" t="s">
        <v>579</v>
      </c>
      <c r="E29" s="1" t="s">
        <v>130</v>
      </c>
      <c r="F29" s="1" t="s">
        <v>81</v>
      </c>
      <c r="G29" s="1" t="s">
        <v>82</v>
      </c>
      <c r="H29" s="1" t="s">
        <v>474</v>
      </c>
      <c r="I29" s="1" t="s">
        <v>580</v>
      </c>
      <c r="J29" s="1" t="s">
        <v>476</v>
      </c>
      <c r="K29" s="1" t="s">
        <v>580</v>
      </c>
      <c r="L29" s="1" t="s">
        <v>580</v>
      </c>
      <c r="M29" s="1" t="s">
        <v>477</v>
      </c>
      <c r="N29" s="1" t="s">
        <v>477</v>
      </c>
      <c r="O29" s="1" t="s">
        <v>475</v>
      </c>
      <c r="P29" s="1" t="s">
        <v>478</v>
      </c>
      <c r="Q29" s="1" t="s">
        <v>581</v>
      </c>
      <c r="R29" s="1" t="s">
        <v>74</v>
      </c>
      <c r="S29" s="1" t="s">
        <v>36</v>
      </c>
      <c r="T29" s="1" t="s">
        <v>480</v>
      </c>
    </row>
    <row r="30" s="1" customFormat="1" spans="1:20">
      <c r="A30" s="1" t="s">
        <v>582</v>
      </c>
      <c r="B30" s="1" t="s">
        <v>81</v>
      </c>
      <c r="C30" s="1" t="s">
        <v>583</v>
      </c>
      <c r="D30" s="1" t="s">
        <v>584</v>
      </c>
      <c r="E30" s="1" t="s">
        <v>585</v>
      </c>
      <c r="F30" s="1" t="s">
        <v>81</v>
      </c>
      <c r="G30" s="1" t="s">
        <v>82</v>
      </c>
      <c r="H30" s="1" t="s">
        <v>474</v>
      </c>
      <c r="I30" s="1" t="s">
        <v>475</v>
      </c>
      <c r="J30" s="1" t="s">
        <v>476</v>
      </c>
      <c r="K30" s="1" t="s">
        <v>475</v>
      </c>
      <c r="L30" s="1" t="s">
        <v>475</v>
      </c>
      <c r="M30" s="1" t="s">
        <v>477</v>
      </c>
      <c r="N30" s="1" t="s">
        <v>477</v>
      </c>
      <c r="O30" s="1" t="s">
        <v>475</v>
      </c>
      <c r="P30" s="1" t="s">
        <v>478</v>
      </c>
      <c r="Q30" s="1" t="s">
        <v>586</v>
      </c>
      <c r="R30" s="1" t="s">
        <v>74</v>
      </c>
      <c r="S30" s="1" t="s">
        <v>36</v>
      </c>
      <c r="T30" s="1" t="s">
        <v>480</v>
      </c>
    </row>
    <row r="31" s="1" customFormat="1" spans="1:20">
      <c r="A31" s="1" t="s">
        <v>88</v>
      </c>
      <c r="B31" s="1" t="s">
        <v>81</v>
      </c>
      <c r="C31" s="1" t="s">
        <v>587</v>
      </c>
      <c r="D31" s="1" t="s">
        <v>90</v>
      </c>
      <c r="E31" s="1" t="s">
        <v>91</v>
      </c>
      <c r="F31" s="1" t="s">
        <v>81</v>
      </c>
      <c r="G31" s="1" t="s">
        <v>82</v>
      </c>
      <c r="H31" s="1" t="s">
        <v>474</v>
      </c>
      <c r="I31" s="1" t="s">
        <v>588</v>
      </c>
      <c r="J31" s="1" t="s">
        <v>476</v>
      </c>
      <c r="K31" s="1" t="s">
        <v>588</v>
      </c>
      <c r="L31" s="1" t="s">
        <v>588</v>
      </c>
      <c r="M31" s="1" t="s">
        <v>477</v>
      </c>
      <c r="N31" s="1" t="s">
        <v>477</v>
      </c>
      <c r="O31" s="1" t="s">
        <v>475</v>
      </c>
      <c r="P31" s="1" t="s">
        <v>478</v>
      </c>
      <c r="Q31" s="1" t="s">
        <v>589</v>
      </c>
      <c r="R31" s="1" t="s">
        <v>74</v>
      </c>
      <c r="S31" s="1" t="s">
        <v>36</v>
      </c>
      <c r="T31" s="1" t="s">
        <v>480</v>
      </c>
    </row>
    <row r="32" s="1" customFormat="1" spans="1:20">
      <c r="A32" s="1" t="s">
        <v>361</v>
      </c>
      <c r="B32" s="1" t="s">
        <v>81</v>
      </c>
      <c r="C32" s="1" t="s">
        <v>590</v>
      </c>
      <c r="D32" s="1" t="s">
        <v>363</v>
      </c>
      <c r="E32" s="1" t="s">
        <v>591</v>
      </c>
      <c r="F32" s="1" t="s">
        <v>81</v>
      </c>
      <c r="G32" s="1" t="s">
        <v>82</v>
      </c>
      <c r="H32" s="1" t="s">
        <v>474</v>
      </c>
      <c r="I32" s="1" t="s">
        <v>592</v>
      </c>
      <c r="J32" s="1" t="s">
        <v>476</v>
      </c>
      <c r="K32" s="1" t="s">
        <v>592</v>
      </c>
      <c r="L32" s="1" t="s">
        <v>592</v>
      </c>
      <c r="M32" s="1" t="s">
        <v>477</v>
      </c>
      <c r="N32" s="1" t="s">
        <v>477</v>
      </c>
      <c r="O32" s="1" t="s">
        <v>475</v>
      </c>
      <c r="P32" s="1" t="s">
        <v>478</v>
      </c>
      <c r="Q32" s="1" t="s">
        <v>593</v>
      </c>
      <c r="R32" s="1" t="s">
        <v>74</v>
      </c>
      <c r="S32" s="1" t="s">
        <v>36</v>
      </c>
      <c r="T32" s="1" t="s">
        <v>480</v>
      </c>
    </row>
    <row r="33" s="1" customFormat="1" spans="1:20">
      <c r="A33" s="1" t="s">
        <v>384</v>
      </c>
      <c r="B33" s="1" t="s">
        <v>81</v>
      </c>
      <c r="C33" s="1" t="s">
        <v>594</v>
      </c>
      <c r="D33" s="1" t="s">
        <v>386</v>
      </c>
      <c r="E33" s="1" t="s">
        <v>387</v>
      </c>
      <c r="F33" s="1" t="s">
        <v>81</v>
      </c>
      <c r="G33" s="1" t="s">
        <v>82</v>
      </c>
      <c r="H33" s="1" t="s">
        <v>474</v>
      </c>
      <c r="I33" s="1" t="s">
        <v>595</v>
      </c>
      <c r="J33" s="1" t="s">
        <v>476</v>
      </c>
      <c r="K33" s="1" t="s">
        <v>595</v>
      </c>
      <c r="L33" s="1" t="s">
        <v>595</v>
      </c>
      <c r="M33" s="1" t="s">
        <v>477</v>
      </c>
      <c r="N33" s="1" t="s">
        <v>477</v>
      </c>
      <c r="O33" s="1" t="s">
        <v>475</v>
      </c>
      <c r="P33" s="1" t="s">
        <v>478</v>
      </c>
      <c r="Q33" s="1" t="s">
        <v>596</v>
      </c>
      <c r="R33" s="1" t="s">
        <v>74</v>
      </c>
      <c r="S33" s="1" t="s">
        <v>36</v>
      </c>
      <c r="T33" s="1" t="s">
        <v>480</v>
      </c>
    </row>
    <row r="34" s="1" customFormat="1" spans="1:20">
      <c r="A34" s="1" t="s">
        <v>174</v>
      </c>
      <c r="B34" s="1" t="s">
        <v>81</v>
      </c>
      <c r="C34" s="1" t="s">
        <v>597</v>
      </c>
      <c r="D34" s="1" t="s">
        <v>176</v>
      </c>
      <c r="E34" s="1" t="s">
        <v>177</v>
      </c>
      <c r="F34" s="1" t="s">
        <v>81</v>
      </c>
      <c r="G34" s="1" t="s">
        <v>82</v>
      </c>
      <c r="H34" s="1" t="s">
        <v>474</v>
      </c>
      <c r="I34" s="1" t="s">
        <v>598</v>
      </c>
      <c r="J34" s="1" t="s">
        <v>476</v>
      </c>
      <c r="K34" s="1" t="s">
        <v>598</v>
      </c>
      <c r="L34" s="1" t="s">
        <v>598</v>
      </c>
      <c r="M34" s="1" t="s">
        <v>477</v>
      </c>
      <c r="N34" s="1" t="s">
        <v>477</v>
      </c>
      <c r="O34" s="1" t="s">
        <v>475</v>
      </c>
      <c r="P34" s="1" t="s">
        <v>478</v>
      </c>
      <c r="Q34" s="1" t="s">
        <v>599</v>
      </c>
      <c r="R34" s="1" t="s">
        <v>74</v>
      </c>
      <c r="S34" s="1" t="s">
        <v>36</v>
      </c>
      <c r="T34" s="1" t="s">
        <v>480</v>
      </c>
    </row>
    <row r="35" s="1" customFormat="1" spans="1:20">
      <c r="A35" s="1" t="s">
        <v>305</v>
      </c>
      <c r="B35" s="1" t="s">
        <v>81</v>
      </c>
      <c r="C35" s="1" t="s">
        <v>600</v>
      </c>
      <c r="D35" s="1" t="s">
        <v>601</v>
      </c>
      <c r="E35" s="1" t="s">
        <v>308</v>
      </c>
      <c r="F35" s="1" t="s">
        <v>81</v>
      </c>
      <c r="G35" s="1" t="s">
        <v>82</v>
      </c>
      <c r="H35" s="1" t="s">
        <v>474</v>
      </c>
      <c r="I35" s="1" t="s">
        <v>602</v>
      </c>
      <c r="J35" s="1" t="s">
        <v>476</v>
      </c>
      <c r="K35" s="1" t="s">
        <v>602</v>
      </c>
      <c r="L35" s="1" t="s">
        <v>602</v>
      </c>
      <c r="M35" s="1" t="s">
        <v>477</v>
      </c>
      <c r="N35" s="1" t="s">
        <v>477</v>
      </c>
      <c r="O35" s="1" t="s">
        <v>475</v>
      </c>
      <c r="P35" s="1" t="s">
        <v>478</v>
      </c>
      <c r="Q35" s="1" t="s">
        <v>603</v>
      </c>
      <c r="R35" s="1" t="s">
        <v>74</v>
      </c>
      <c r="S35" s="1" t="s">
        <v>36</v>
      </c>
      <c r="T35" s="1" t="s">
        <v>480</v>
      </c>
    </row>
    <row r="36" s="1" customFormat="1" spans="1:20">
      <c r="A36" s="1" t="s">
        <v>266</v>
      </c>
      <c r="B36" s="1" t="s">
        <v>81</v>
      </c>
      <c r="C36" s="1" t="s">
        <v>604</v>
      </c>
      <c r="D36" s="1" t="s">
        <v>268</v>
      </c>
      <c r="E36" s="1" t="s">
        <v>269</v>
      </c>
      <c r="F36" s="1" t="s">
        <v>81</v>
      </c>
      <c r="G36" s="1" t="s">
        <v>82</v>
      </c>
      <c r="H36" s="1" t="s">
        <v>474</v>
      </c>
      <c r="I36" s="1" t="s">
        <v>605</v>
      </c>
      <c r="J36" s="1" t="s">
        <v>476</v>
      </c>
      <c r="K36" s="1" t="s">
        <v>605</v>
      </c>
      <c r="L36" s="1" t="s">
        <v>605</v>
      </c>
      <c r="M36" s="1" t="s">
        <v>477</v>
      </c>
      <c r="N36" s="1" t="s">
        <v>477</v>
      </c>
      <c r="O36" s="1" t="s">
        <v>475</v>
      </c>
      <c r="P36" s="1" t="s">
        <v>478</v>
      </c>
      <c r="Q36" s="1" t="s">
        <v>606</v>
      </c>
      <c r="R36" s="1" t="s">
        <v>74</v>
      </c>
      <c r="S36" s="1" t="s">
        <v>36</v>
      </c>
      <c r="T36" s="1" t="s">
        <v>480</v>
      </c>
    </row>
    <row r="37" s="1" customFormat="1" spans="1:20">
      <c r="A37" s="1" t="s">
        <v>353</v>
      </c>
      <c r="B37" s="1" t="s">
        <v>81</v>
      </c>
      <c r="C37" s="1" t="s">
        <v>607</v>
      </c>
      <c r="D37" s="1" t="s">
        <v>608</v>
      </c>
      <c r="E37" s="1" t="s">
        <v>356</v>
      </c>
      <c r="F37" s="1" t="s">
        <v>81</v>
      </c>
      <c r="G37" s="1" t="s">
        <v>82</v>
      </c>
      <c r="H37" s="1" t="s">
        <v>474</v>
      </c>
      <c r="I37" s="1" t="s">
        <v>609</v>
      </c>
      <c r="J37" s="1" t="s">
        <v>476</v>
      </c>
      <c r="K37" s="1" t="s">
        <v>609</v>
      </c>
      <c r="L37" s="1" t="s">
        <v>609</v>
      </c>
      <c r="M37" s="1" t="s">
        <v>477</v>
      </c>
      <c r="N37" s="1" t="s">
        <v>477</v>
      </c>
      <c r="O37" s="1" t="s">
        <v>475</v>
      </c>
      <c r="P37" s="1" t="s">
        <v>478</v>
      </c>
      <c r="Q37" s="1" t="s">
        <v>610</v>
      </c>
      <c r="R37" s="1" t="s">
        <v>74</v>
      </c>
      <c r="S37" s="1" t="s">
        <v>36</v>
      </c>
      <c r="T37" s="1" t="s">
        <v>480</v>
      </c>
    </row>
    <row r="38" s="1" customFormat="1" spans="1:20">
      <c r="A38" s="1" t="s">
        <v>205</v>
      </c>
      <c r="B38" s="1" t="s">
        <v>81</v>
      </c>
      <c r="C38" s="1" t="s">
        <v>611</v>
      </c>
      <c r="D38" s="1" t="s">
        <v>207</v>
      </c>
      <c r="E38" s="1" t="s">
        <v>208</v>
      </c>
      <c r="F38" s="1" t="s">
        <v>81</v>
      </c>
      <c r="G38" s="1" t="s">
        <v>82</v>
      </c>
      <c r="H38" s="1" t="s">
        <v>474</v>
      </c>
      <c r="I38" s="1" t="s">
        <v>612</v>
      </c>
      <c r="J38" s="1" t="s">
        <v>476</v>
      </c>
      <c r="K38" s="1" t="s">
        <v>612</v>
      </c>
      <c r="L38" s="1" t="s">
        <v>612</v>
      </c>
      <c r="M38" s="1" t="s">
        <v>477</v>
      </c>
      <c r="N38" s="1" t="s">
        <v>477</v>
      </c>
      <c r="O38" s="1" t="s">
        <v>475</v>
      </c>
      <c r="P38" s="1" t="s">
        <v>478</v>
      </c>
      <c r="Q38" s="1" t="s">
        <v>613</v>
      </c>
      <c r="R38" s="1" t="s">
        <v>74</v>
      </c>
      <c r="S38" s="1" t="s">
        <v>36</v>
      </c>
      <c r="T38" s="1" t="s">
        <v>480</v>
      </c>
    </row>
    <row r="39" s="1" customFormat="1" spans="1:20">
      <c r="A39" s="1" t="s">
        <v>213</v>
      </c>
      <c r="B39" s="1" t="s">
        <v>81</v>
      </c>
      <c r="C39" s="1" t="s">
        <v>614</v>
      </c>
      <c r="D39" s="1" t="s">
        <v>215</v>
      </c>
      <c r="E39" s="1" t="s">
        <v>216</v>
      </c>
      <c r="F39" s="1" t="s">
        <v>81</v>
      </c>
      <c r="G39" s="1" t="s">
        <v>82</v>
      </c>
      <c r="H39" s="1" t="s">
        <v>474</v>
      </c>
      <c r="I39" s="1" t="s">
        <v>615</v>
      </c>
      <c r="J39" s="1" t="s">
        <v>476</v>
      </c>
      <c r="K39" s="1" t="s">
        <v>615</v>
      </c>
      <c r="L39" s="1" t="s">
        <v>615</v>
      </c>
      <c r="M39" s="1" t="s">
        <v>477</v>
      </c>
      <c r="N39" s="1" t="s">
        <v>477</v>
      </c>
      <c r="O39" s="1" t="s">
        <v>475</v>
      </c>
      <c r="P39" s="1" t="s">
        <v>478</v>
      </c>
      <c r="Q39" s="1" t="s">
        <v>616</v>
      </c>
      <c r="R39" s="1" t="s">
        <v>74</v>
      </c>
      <c r="S39" s="1" t="s">
        <v>36</v>
      </c>
      <c r="T39" s="1" t="s">
        <v>480</v>
      </c>
    </row>
    <row r="40" s="1" customFormat="1" spans="1:20">
      <c r="A40" s="1" t="s">
        <v>149</v>
      </c>
      <c r="B40" s="1" t="s">
        <v>81</v>
      </c>
      <c r="C40" s="1" t="s">
        <v>617</v>
      </c>
      <c r="D40" s="1" t="s">
        <v>618</v>
      </c>
      <c r="E40" s="1" t="s">
        <v>619</v>
      </c>
      <c r="F40" s="1" t="s">
        <v>81</v>
      </c>
      <c r="G40" s="1" t="s">
        <v>82</v>
      </c>
      <c r="H40" s="1" t="s">
        <v>474</v>
      </c>
      <c r="I40" s="1" t="s">
        <v>620</v>
      </c>
      <c r="J40" s="1" t="s">
        <v>476</v>
      </c>
      <c r="K40" s="1" t="s">
        <v>620</v>
      </c>
      <c r="L40" s="1" t="s">
        <v>620</v>
      </c>
      <c r="M40" s="1" t="s">
        <v>477</v>
      </c>
      <c r="N40" s="1" t="s">
        <v>477</v>
      </c>
      <c r="O40" s="1" t="s">
        <v>475</v>
      </c>
      <c r="P40" s="1" t="s">
        <v>478</v>
      </c>
      <c r="Q40" s="1" t="s">
        <v>621</v>
      </c>
      <c r="R40" s="1" t="s">
        <v>74</v>
      </c>
      <c r="S40" s="1" t="s">
        <v>36</v>
      </c>
      <c r="T40" s="1" t="s">
        <v>480</v>
      </c>
    </row>
    <row r="41" s="1" customFormat="1" spans="1:20">
      <c r="A41" s="1" t="s">
        <v>342</v>
      </c>
      <c r="B41" s="1" t="s">
        <v>81</v>
      </c>
      <c r="C41" s="1" t="s">
        <v>622</v>
      </c>
      <c r="D41" s="1" t="s">
        <v>623</v>
      </c>
      <c r="E41" s="1" t="s">
        <v>345</v>
      </c>
      <c r="F41" s="1" t="s">
        <v>81</v>
      </c>
      <c r="G41" s="1" t="s">
        <v>82</v>
      </c>
      <c r="H41" s="1" t="s">
        <v>474</v>
      </c>
      <c r="I41" s="1" t="s">
        <v>624</v>
      </c>
      <c r="J41" s="1" t="s">
        <v>476</v>
      </c>
      <c r="K41" s="1" t="s">
        <v>624</v>
      </c>
      <c r="L41" s="1" t="s">
        <v>624</v>
      </c>
      <c r="M41" s="1" t="s">
        <v>477</v>
      </c>
      <c r="N41" s="1" t="s">
        <v>477</v>
      </c>
      <c r="O41" s="1" t="s">
        <v>475</v>
      </c>
      <c r="P41" s="1" t="s">
        <v>478</v>
      </c>
      <c r="Q41" s="1" t="s">
        <v>625</v>
      </c>
      <c r="R41" s="1" t="s">
        <v>74</v>
      </c>
      <c r="S41" s="1" t="s">
        <v>36</v>
      </c>
      <c r="T41" s="1" t="s">
        <v>480</v>
      </c>
    </row>
    <row r="42" s="1" customFormat="1" spans="1:20">
      <c r="A42" s="1" t="s">
        <v>235</v>
      </c>
      <c r="B42" s="1" t="s">
        <v>81</v>
      </c>
      <c r="C42" s="1" t="s">
        <v>626</v>
      </c>
      <c r="D42" s="1" t="s">
        <v>627</v>
      </c>
      <c r="E42" s="1" t="s">
        <v>238</v>
      </c>
      <c r="F42" s="1" t="s">
        <v>81</v>
      </c>
      <c r="G42" s="1" t="s">
        <v>82</v>
      </c>
      <c r="H42" s="1" t="s">
        <v>474</v>
      </c>
      <c r="I42" s="1" t="s">
        <v>628</v>
      </c>
      <c r="J42" s="1" t="s">
        <v>476</v>
      </c>
      <c r="K42" s="1" t="s">
        <v>628</v>
      </c>
      <c r="L42" s="1" t="s">
        <v>628</v>
      </c>
      <c r="M42" s="1" t="s">
        <v>477</v>
      </c>
      <c r="N42" s="1" t="s">
        <v>477</v>
      </c>
      <c r="O42" s="1" t="s">
        <v>475</v>
      </c>
      <c r="P42" s="1" t="s">
        <v>478</v>
      </c>
      <c r="Q42" s="1" t="s">
        <v>629</v>
      </c>
      <c r="R42" s="1" t="s">
        <v>74</v>
      </c>
      <c r="S42" s="1" t="s">
        <v>36</v>
      </c>
      <c r="T42" s="1" t="s">
        <v>480</v>
      </c>
    </row>
    <row r="43" s="1" customFormat="1" spans="1:20">
      <c r="A43" s="1" t="s">
        <v>243</v>
      </c>
      <c r="B43" s="1" t="s">
        <v>81</v>
      </c>
      <c r="C43" s="1" t="s">
        <v>630</v>
      </c>
      <c r="D43" s="1" t="s">
        <v>245</v>
      </c>
      <c r="E43" s="1" t="s">
        <v>246</v>
      </c>
      <c r="F43" s="1" t="s">
        <v>81</v>
      </c>
      <c r="G43" s="1" t="s">
        <v>82</v>
      </c>
      <c r="H43" s="1" t="s">
        <v>474</v>
      </c>
      <c r="I43" s="1" t="s">
        <v>631</v>
      </c>
      <c r="J43" s="1" t="s">
        <v>476</v>
      </c>
      <c r="K43" s="1" t="s">
        <v>631</v>
      </c>
      <c r="L43" s="1" t="s">
        <v>631</v>
      </c>
      <c r="M43" s="1" t="s">
        <v>477</v>
      </c>
      <c r="N43" s="1" t="s">
        <v>477</v>
      </c>
      <c r="O43" s="1" t="s">
        <v>475</v>
      </c>
      <c r="P43" s="1" t="s">
        <v>478</v>
      </c>
      <c r="Q43" s="1" t="s">
        <v>632</v>
      </c>
      <c r="R43" s="1" t="s">
        <v>74</v>
      </c>
      <c r="S43" s="1" t="s">
        <v>36</v>
      </c>
      <c r="T43" s="1" t="s">
        <v>480</v>
      </c>
    </row>
    <row r="44" s="1" customFormat="1" spans="1:20">
      <c r="A44" s="1" t="s">
        <v>182</v>
      </c>
      <c r="B44" s="1" t="s">
        <v>81</v>
      </c>
      <c r="C44" s="1" t="s">
        <v>633</v>
      </c>
      <c r="D44" s="1" t="s">
        <v>184</v>
      </c>
      <c r="E44" s="1" t="s">
        <v>185</v>
      </c>
      <c r="F44" s="1" t="s">
        <v>81</v>
      </c>
      <c r="G44" s="1" t="s">
        <v>82</v>
      </c>
      <c r="H44" s="1" t="s">
        <v>474</v>
      </c>
      <c r="I44" s="1" t="s">
        <v>634</v>
      </c>
      <c r="J44" s="1" t="s">
        <v>476</v>
      </c>
      <c r="K44" s="1" t="s">
        <v>634</v>
      </c>
      <c r="L44" s="1" t="s">
        <v>634</v>
      </c>
      <c r="M44" s="1" t="s">
        <v>477</v>
      </c>
      <c r="N44" s="1" t="s">
        <v>477</v>
      </c>
      <c r="O44" s="1" t="s">
        <v>475</v>
      </c>
      <c r="P44" s="1" t="s">
        <v>478</v>
      </c>
      <c r="Q44" s="1" t="s">
        <v>635</v>
      </c>
      <c r="R44" s="1" t="s">
        <v>74</v>
      </c>
      <c r="S44" s="1" t="s">
        <v>36</v>
      </c>
      <c r="T44" s="1" t="s">
        <v>480</v>
      </c>
    </row>
    <row r="45" s="1" customFormat="1" spans="1:20">
      <c r="A45" s="1" t="s">
        <v>414</v>
      </c>
      <c r="B45" s="1" t="s">
        <v>81</v>
      </c>
      <c r="C45" s="1" t="s">
        <v>636</v>
      </c>
      <c r="D45" s="1" t="s">
        <v>416</v>
      </c>
      <c r="E45" s="1" t="s">
        <v>637</v>
      </c>
      <c r="F45" s="1" t="s">
        <v>81</v>
      </c>
      <c r="G45" s="1" t="s">
        <v>82</v>
      </c>
      <c r="H45" s="1" t="s">
        <v>474</v>
      </c>
      <c r="I45" s="1" t="s">
        <v>638</v>
      </c>
      <c r="J45" s="1" t="s">
        <v>476</v>
      </c>
      <c r="K45" s="1" t="s">
        <v>638</v>
      </c>
      <c r="L45" s="1" t="s">
        <v>638</v>
      </c>
      <c r="M45" s="1" t="s">
        <v>477</v>
      </c>
      <c r="N45" s="1" t="s">
        <v>477</v>
      </c>
      <c r="O45" s="1" t="s">
        <v>475</v>
      </c>
      <c r="P45" s="1" t="s">
        <v>478</v>
      </c>
      <c r="Q45" s="1" t="s">
        <v>639</v>
      </c>
      <c r="R45" s="1" t="s">
        <v>74</v>
      </c>
      <c r="S45" s="1" t="s">
        <v>36</v>
      </c>
      <c r="T45" s="1" t="s">
        <v>480</v>
      </c>
    </row>
    <row r="46" s="1" customFormat="1" spans="1:20">
      <c r="A46" s="1" t="s">
        <v>640</v>
      </c>
      <c r="B46" s="1" t="s">
        <v>81</v>
      </c>
      <c r="C46" s="1" t="s">
        <v>641</v>
      </c>
      <c r="D46" s="1" t="s">
        <v>642</v>
      </c>
      <c r="E46" s="1" t="s">
        <v>643</v>
      </c>
      <c r="F46" s="1" t="s">
        <v>81</v>
      </c>
      <c r="G46" s="1" t="s">
        <v>82</v>
      </c>
      <c r="H46" s="1" t="s">
        <v>474</v>
      </c>
      <c r="I46" s="1" t="s">
        <v>475</v>
      </c>
      <c r="J46" s="1" t="s">
        <v>476</v>
      </c>
      <c r="K46" s="1" t="s">
        <v>475</v>
      </c>
      <c r="L46" s="1" t="s">
        <v>475</v>
      </c>
      <c r="M46" s="1" t="s">
        <v>477</v>
      </c>
      <c r="N46" s="1" t="s">
        <v>477</v>
      </c>
      <c r="O46" s="1" t="s">
        <v>475</v>
      </c>
      <c r="P46" s="1" t="s">
        <v>478</v>
      </c>
      <c r="Q46" s="1" t="s">
        <v>644</v>
      </c>
      <c r="R46" s="1" t="s">
        <v>74</v>
      </c>
      <c r="S46" s="1" t="s">
        <v>36</v>
      </c>
      <c r="T46" s="1" t="s">
        <v>480</v>
      </c>
    </row>
    <row r="47" s="1" customFormat="1" spans="1:20">
      <c r="A47" s="1" t="s">
        <v>392</v>
      </c>
      <c r="B47" s="1" t="s">
        <v>81</v>
      </c>
      <c r="C47" s="1" t="s">
        <v>645</v>
      </c>
      <c r="D47" s="1" t="s">
        <v>394</v>
      </c>
      <c r="E47" s="1" t="s">
        <v>646</v>
      </c>
      <c r="F47" s="1" t="s">
        <v>81</v>
      </c>
      <c r="G47" s="1" t="s">
        <v>82</v>
      </c>
      <c r="H47" s="1" t="s">
        <v>474</v>
      </c>
      <c r="I47" s="1" t="s">
        <v>647</v>
      </c>
      <c r="J47" s="1" t="s">
        <v>476</v>
      </c>
      <c r="K47" s="1" t="s">
        <v>647</v>
      </c>
      <c r="L47" s="1" t="s">
        <v>647</v>
      </c>
      <c r="M47" s="1" t="s">
        <v>477</v>
      </c>
      <c r="N47" s="1" t="s">
        <v>477</v>
      </c>
      <c r="O47" s="1" t="s">
        <v>475</v>
      </c>
      <c r="P47" s="1" t="s">
        <v>478</v>
      </c>
      <c r="Q47" s="1" t="s">
        <v>648</v>
      </c>
      <c r="R47" s="1" t="s">
        <v>74</v>
      </c>
      <c r="S47" s="1" t="s">
        <v>36</v>
      </c>
      <c r="T47" s="1" t="s">
        <v>480</v>
      </c>
    </row>
    <row r="48" s="1" customFormat="1" spans="1:20">
      <c r="A48" s="1" t="s">
        <v>649</v>
      </c>
      <c r="B48" s="1" t="s">
        <v>81</v>
      </c>
      <c r="C48" s="1" t="s">
        <v>650</v>
      </c>
      <c r="D48" s="1" t="s">
        <v>584</v>
      </c>
      <c r="E48" s="1" t="s">
        <v>651</v>
      </c>
      <c r="F48" s="1" t="s">
        <v>81</v>
      </c>
      <c r="G48" s="1" t="s">
        <v>82</v>
      </c>
      <c r="H48" s="1" t="s">
        <v>474</v>
      </c>
      <c r="I48" s="1" t="s">
        <v>475</v>
      </c>
      <c r="J48" s="1" t="s">
        <v>476</v>
      </c>
      <c r="K48" s="1" t="s">
        <v>475</v>
      </c>
      <c r="L48" s="1" t="s">
        <v>475</v>
      </c>
      <c r="M48" s="1" t="s">
        <v>477</v>
      </c>
      <c r="N48" s="1" t="s">
        <v>477</v>
      </c>
      <c r="O48" s="1" t="s">
        <v>475</v>
      </c>
      <c r="P48" s="1" t="s">
        <v>478</v>
      </c>
      <c r="Q48" s="1" t="s">
        <v>652</v>
      </c>
      <c r="R48" s="1" t="s">
        <v>74</v>
      </c>
      <c r="S48" s="1" t="s">
        <v>36</v>
      </c>
      <c r="T48" s="1" t="s">
        <v>480</v>
      </c>
    </row>
    <row r="49" s="1" customFormat="1" spans="1:20">
      <c r="A49" s="1" t="s">
        <v>220</v>
      </c>
      <c r="B49" s="1" t="s">
        <v>81</v>
      </c>
      <c r="C49" s="1" t="s">
        <v>653</v>
      </c>
      <c r="D49" s="1" t="s">
        <v>222</v>
      </c>
      <c r="E49" s="1" t="s">
        <v>654</v>
      </c>
      <c r="F49" s="1" t="s">
        <v>81</v>
      </c>
      <c r="G49" s="1" t="s">
        <v>82</v>
      </c>
      <c r="H49" s="1" t="s">
        <v>474</v>
      </c>
      <c r="I49" s="1" t="s">
        <v>655</v>
      </c>
      <c r="J49" s="1" t="s">
        <v>476</v>
      </c>
      <c r="K49" s="1" t="s">
        <v>655</v>
      </c>
      <c r="L49" s="1" t="s">
        <v>655</v>
      </c>
      <c r="M49" s="1" t="s">
        <v>477</v>
      </c>
      <c r="N49" s="1" t="s">
        <v>477</v>
      </c>
      <c r="O49" s="1" t="s">
        <v>475</v>
      </c>
      <c r="P49" s="1" t="s">
        <v>478</v>
      </c>
      <c r="Q49" s="1" t="s">
        <v>656</v>
      </c>
      <c r="R49" s="1" t="s">
        <v>74</v>
      </c>
      <c r="S49" s="1" t="s">
        <v>36</v>
      </c>
      <c r="T49" s="1" t="s">
        <v>480</v>
      </c>
    </row>
    <row r="50" s="1" customFormat="1" spans="1:20">
      <c r="A50" s="1" t="s">
        <v>134</v>
      </c>
      <c r="B50" s="1" t="s">
        <v>81</v>
      </c>
      <c r="C50" s="1" t="s">
        <v>657</v>
      </c>
      <c r="D50" s="1" t="s">
        <v>136</v>
      </c>
      <c r="E50" s="1" t="s">
        <v>137</v>
      </c>
      <c r="F50" s="1" t="s">
        <v>81</v>
      </c>
      <c r="G50" s="1" t="s">
        <v>82</v>
      </c>
      <c r="H50" s="1" t="s">
        <v>474</v>
      </c>
      <c r="I50" s="1" t="s">
        <v>658</v>
      </c>
      <c r="J50" s="1" t="s">
        <v>476</v>
      </c>
      <c r="K50" s="1" t="s">
        <v>658</v>
      </c>
      <c r="L50" s="1" t="s">
        <v>658</v>
      </c>
      <c r="M50" s="1" t="s">
        <v>477</v>
      </c>
      <c r="N50" s="1" t="s">
        <v>477</v>
      </c>
      <c r="O50" s="1" t="s">
        <v>475</v>
      </c>
      <c r="P50" s="1" t="s">
        <v>478</v>
      </c>
      <c r="Q50" s="1" t="s">
        <v>659</v>
      </c>
      <c r="R50" s="1" t="s">
        <v>74</v>
      </c>
      <c r="S50" s="1" t="s">
        <v>36</v>
      </c>
      <c r="T50" s="1" t="s">
        <v>480</v>
      </c>
    </row>
    <row r="51" s="1" customFormat="1" spans="1:20">
      <c r="A51" s="1" t="s">
        <v>660</v>
      </c>
      <c r="B51" s="1" t="s">
        <v>81</v>
      </c>
      <c r="C51" s="1" t="s">
        <v>661</v>
      </c>
      <c r="D51" s="1" t="s">
        <v>584</v>
      </c>
      <c r="E51" s="1" t="s">
        <v>662</v>
      </c>
      <c r="F51" s="1" t="s">
        <v>81</v>
      </c>
      <c r="G51" s="1" t="s">
        <v>82</v>
      </c>
      <c r="H51" s="1" t="s">
        <v>474</v>
      </c>
      <c r="I51" s="1" t="s">
        <v>475</v>
      </c>
      <c r="J51" s="1" t="s">
        <v>476</v>
      </c>
      <c r="K51" s="1" t="s">
        <v>475</v>
      </c>
      <c r="L51" s="1" t="s">
        <v>475</v>
      </c>
      <c r="M51" s="1" t="s">
        <v>477</v>
      </c>
      <c r="N51" s="1" t="s">
        <v>477</v>
      </c>
      <c r="O51" s="1" t="s">
        <v>475</v>
      </c>
      <c r="P51" s="1" t="s">
        <v>478</v>
      </c>
      <c r="Q51" s="1" t="s">
        <v>663</v>
      </c>
      <c r="R51" s="1" t="s">
        <v>74</v>
      </c>
      <c r="S51" s="1" t="s">
        <v>36</v>
      </c>
      <c r="T51" s="1" t="s">
        <v>480</v>
      </c>
    </row>
    <row r="52" s="1" customFormat="1" spans="1:20">
      <c r="A52" s="1" t="s">
        <v>273</v>
      </c>
      <c r="B52" s="1" t="s">
        <v>81</v>
      </c>
      <c r="C52" s="1" t="s">
        <v>664</v>
      </c>
      <c r="D52" s="1" t="s">
        <v>275</v>
      </c>
      <c r="E52" s="1" t="s">
        <v>276</v>
      </c>
      <c r="F52" s="1" t="s">
        <v>81</v>
      </c>
      <c r="G52" s="1" t="s">
        <v>82</v>
      </c>
      <c r="H52" s="1" t="s">
        <v>474</v>
      </c>
      <c r="I52" s="1" t="s">
        <v>665</v>
      </c>
      <c r="J52" s="1" t="s">
        <v>476</v>
      </c>
      <c r="K52" s="1" t="s">
        <v>665</v>
      </c>
      <c r="L52" s="1" t="s">
        <v>665</v>
      </c>
      <c r="M52" s="1" t="s">
        <v>477</v>
      </c>
      <c r="N52" s="1" t="s">
        <v>477</v>
      </c>
      <c r="O52" s="1" t="s">
        <v>475</v>
      </c>
      <c r="P52" s="1" t="s">
        <v>478</v>
      </c>
      <c r="Q52" s="1" t="s">
        <v>666</v>
      </c>
      <c r="R52" s="1" t="s">
        <v>74</v>
      </c>
      <c r="S52" s="1" t="s">
        <v>36</v>
      </c>
      <c r="T52" s="1" t="s">
        <v>480</v>
      </c>
    </row>
    <row r="53" s="1" customFormat="1" spans="1:20">
      <c r="A53" s="1" t="s">
        <v>312</v>
      </c>
      <c r="B53" s="1" t="s">
        <v>81</v>
      </c>
      <c r="C53" s="1" t="s">
        <v>667</v>
      </c>
      <c r="D53" s="1" t="s">
        <v>584</v>
      </c>
      <c r="E53" s="1" t="s">
        <v>315</v>
      </c>
      <c r="F53" s="1" t="s">
        <v>81</v>
      </c>
      <c r="G53" s="1" t="s">
        <v>82</v>
      </c>
      <c r="H53" s="1" t="s">
        <v>474</v>
      </c>
      <c r="I53" s="1" t="s">
        <v>668</v>
      </c>
      <c r="J53" s="1" t="s">
        <v>476</v>
      </c>
      <c r="K53" s="1" t="s">
        <v>668</v>
      </c>
      <c r="L53" s="1" t="s">
        <v>668</v>
      </c>
      <c r="M53" s="1" t="s">
        <v>477</v>
      </c>
      <c r="N53" s="1" t="s">
        <v>477</v>
      </c>
      <c r="O53" s="1" t="s">
        <v>475</v>
      </c>
      <c r="P53" s="1" t="s">
        <v>478</v>
      </c>
      <c r="Q53" s="1" t="s">
        <v>669</v>
      </c>
      <c r="R53" s="1" t="s">
        <v>74</v>
      </c>
      <c r="S53" s="1" t="s">
        <v>36</v>
      </c>
      <c r="T53" s="1" t="s">
        <v>480</v>
      </c>
    </row>
    <row r="54" s="1" customFormat="1" spans="1:20">
      <c r="A54" s="1" t="s">
        <v>348</v>
      </c>
      <c r="B54" s="1" t="s">
        <v>81</v>
      </c>
      <c r="C54" s="1" t="s">
        <v>670</v>
      </c>
      <c r="D54" s="1" t="s">
        <v>350</v>
      </c>
      <c r="E54" s="1" t="s">
        <v>351</v>
      </c>
      <c r="F54" s="1" t="s">
        <v>81</v>
      </c>
      <c r="G54" s="1" t="s">
        <v>82</v>
      </c>
      <c r="H54" s="1" t="s">
        <v>474</v>
      </c>
      <c r="I54" s="1" t="s">
        <v>668</v>
      </c>
      <c r="J54" s="1" t="s">
        <v>476</v>
      </c>
      <c r="K54" s="1" t="s">
        <v>668</v>
      </c>
      <c r="L54" s="1" t="s">
        <v>668</v>
      </c>
      <c r="M54" s="1" t="s">
        <v>477</v>
      </c>
      <c r="N54" s="1" t="s">
        <v>477</v>
      </c>
      <c r="O54" s="1" t="s">
        <v>475</v>
      </c>
      <c r="P54" s="1" t="s">
        <v>478</v>
      </c>
      <c r="Q54" s="1" t="s">
        <v>671</v>
      </c>
      <c r="R54" s="1" t="s">
        <v>74</v>
      </c>
      <c r="S54" s="1" t="s">
        <v>36</v>
      </c>
      <c r="T54" s="1" t="s">
        <v>480</v>
      </c>
    </row>
    <row r="55" s="1" customFormat="1" spans="1:20">
      <c r="A55" s="1" t="s">
        <v>142</v>
      </c>
      <c r="B55" s="1" t="s">
        <v>81</v>
      </c>
      <c r="C55" s="1" t="s">
        <v>672</v>
      </c>
      <c r="D55" s="1" t="s">
        <v>673</v>
      </c>
      <c r="E55" s="1" t="s">
        <v>145</v>
      </c>
      <c r="F55" s="1" t="s">
        <v>81</v>
      </c>
      <c r="G55" s="1" t="s">
        <v>82</v>
      </c>
      <c r="H55" s="1" t="s">
        <v>474</v>
      </c>
      <c r="I55" s="1" t="s">
        <v>674</v>
      </c>
      <c r="J55" s="1" t="s">
        <v>476</v>
      </c>
      <c r="K55" s="1" t="s">
        <v>674</v>
      </c>
      <c r="L55" s="1" t="s">
        <v>674</v>
      </c>
      <c r="M55" s="1" t="s">
        <v>477</v>
      </c>
      <c r="N55" s="1" t="s">
        <v>477</v>
      </c>
      <c r="O55" s="1" t="s">
        <v>475</v>
      </c>
      <c r="P55" s="1" t="s">
        <v>478</v>
      </c>
      <c r="Q55" s="1" t="s">
        <v>675</v>
      </c>
      <c r="R55" s="1" t="s">
        <v>74</v>
      </c>
      <c r="S55" s="1" t="s">
        <v>36</v>
      </c>
      <c r="T55" s="1" t="s">
        <v>480</v>
      </c>
    </row>
    <row r="56" s="1" customFormat="1" spans="1:20">
      <c r="A56" s="1" t="s">
        <v>96</v>
      </c>
      <c r="B56" s="1" t="s">
        <v>81</v>
      </c>
      <c r="C56" s="1" t="s">
        <v>676</v>
      </c>
      <c r="D56" s="1" t="s">
        <v>98</v>
      </c>
      <c r="E56" s="1" t="s">
        <v>99</v>
      </c>
      <c r="F56" s="1" t="s">
        <v>81</v>
      </c>
      <c r="G56" s="1" t="s">
        <v>82</v>
      </c>
      <c r="H56" s="1" t="s">
        <v>474</v>
      </c>
      <c r="I56" s="1" t="s">
        <v>677</v>
      </c>
      <c r="J56" s="1" t="s">
        <v>476</v>
      </c>
      <c r="K56" s="1" t="s">
        <v>677</v>
      </c>
      <c r="L56" s="1" t="s">
        <v>677</v>
      </c>
      <c r="M56" s="1" t="s">
        <v>477</v>
      </c>
      <c r="N56" s="1" t="s">
        <v>477</v>
      </c>
      <c r="O56" s="1" t="s">
        <v>475</v>
      </c>
      <c r="P56" s="1" t="s">
        <v>478</v>
      </c>
      <c r="Q56" s="1" t="s">
        <v>678</v>
      </c>
      <c r="R56" s="1" t="s">
        <v>74</v>
      </c>
      <c r="S56" s="1" t="s">
        <v>36</v>
      </c>
      <c r="T56" s="1" t="s">
        <v>480</v>
      </c>
    </row>
    <row r="57" s="1" customFormat="1" spans="1:20">
      <c r="A57" s="1" t="s">
        <v>407</v>
      </c>
      <c r="B57" s="1" t="s">
        <v>81</v>
      </c>
      <c r="C57" s="1" t="s">
        <v>679</v>
      </c>
      <c r="D57" s="1" t="s">
        <v>409</v>
      </c>
      <c r="E57" s="1" t="s">
        <v>410</v>
      </c>
      <c r="F57" s="1" t="s">
        <v>81</v>
      </c>
      <c r="G57" s="1" t="s">
        <v>82</v>
      </c>
      <c r="H57" s="1" t="s">
        <v>474</v>
      </c>
      <c r="I57" s="1" t="s">
        <v>680</v>
      </c>
      <c r="J57" s="1" t="s">
        <v>476</v>
      </c>
      <c r="K57" s="1" t="s">
        <v>680</v>
      </c>
      <c r="L57" s="1" t="s">
        <v>680</v>
      </c>
      <c r="M57" s="1" t="s">
        <v>477</v>
      </c>
      <c r="N57" s="1" t="s">
        <v>477</v>
      </c>
      <c r="O57" s="1" t="s">
        <v>475</v>
      </c>
      <c r="P57" s="1" t="s">
        <v>478</v>
      </c>
      <c r="Q57" s="1" t="s">
        <v>681</v>
      </c>
      <c r="R57" s="1" t="s">
        <v>74</v>
      </c>
      <c r="S57" s="1" t="s">
        <v>36</v>
      </c>
      <c r="T57" s="1" t="s">
        <v>480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2021-08-06T02:10:45Z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5AF3B5E0032E442FBE271A0616F262DE</vt:lpwstr>
  </property>
</Properties>
</file>