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<sst xmlns="http://schemas.openxmlformats.org/spreadsheetml/2006/main" count="428" uniqueCount="144">
  <si>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</si>
  <si>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</si>
  <si>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</si>
  <si>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</si>
  <si>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</si>
  <si>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</si>
  <si>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</si>
  <si>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</si>
  <si>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</si>
  <si>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</si>
  <si>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</si>
  <si>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</si>
  <si>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</si>
  <si>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</si>
  <si>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</si>
  <si>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</si>
  <si>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</si>
  <si>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</si>
  <si>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</si>
  <si>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</si>
  <si>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</si>
  <si>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</si>
  <si>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</si>
  <si>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</si>
  <si>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</si>
  <si>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</si>
  <si>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</si>
  <si>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[香港]香港逸兰铜锣湾酒店(Lanson Place Causeway Bay, Hong Kong)(839173)</t>
  </si>
  <si>
    <t>高级房&lt;内宾&gt;&lt;双人入住&gt;&lt;预付&gt;&lt;无早&gt;</t>
  </si>
  <si>
    <t>CNY</t>
  </si>
  <si>
    <t>Chan/Ka Man</t>
  </si>
  <si>
    <t>CA363210806CNY</t>
  </si>
  <si>
    <t>未提现</t>
  </si>
  <si>
    <t>携程开票</t>
  </si>
  <si>
    <t>[上海]上海静安昆仑大酒店(22941488)</t>
  </si>
  <si>
    <t>行政豪华双床房&lt;双人入住&gt;&lt;内宾&gt;&lt;预付&gt;&lt;双早&gt;</t>
  </si>
  <si>
    <t>陈韵文</t>
  </si>
  <si>
    <t>[广州]广州白云宾馆(10091524)</t>
  </si>
  <si>
    <t>豪华大床房&lt;双人入住&gt;&lt;双早&gt;</t>
  </si>
  <si>
    <t>辜宾</t>
  </si>
  <si>
    <t>F21G210051</t>
  </si>
  <si>
    <t>葛剑敏</t>
  </si>
  <si>
    <t>山娜</t>
  </si>
  <si>
    <t>[香港]香港俪凯酒店(Le Prabelle Hotel)(10108824)</t>
  </si>
  <si>
    <t>豪華房 (大床)&lt;内宾&gt;&lt;双人入住&gt;&lt;预付&gt;&lt;无早&gt;</t>
  </si>
  <si>
    <t>Lam/tsz chung</t>
  </si>
  <si>
    <t>[梅州]梅州麓湖山酒店(67856423)</t>
  </si>
  <si>
    <t>公寓特惠双床房&lt;双人入住&gt;&lt;内宾&gt;&lt;预付&gt;&lt;双早&gt;</t>
  </si>
  <si>
    <t>郭金小</t>
  </si>
  <si>
    <t>[芜湖]芜湖新百金陵大酒店(37091376)</t>
  </si>
  <si>
    <t>行政大床房&lt;双人入住&gt;&lt;内宾&gt;&lt;预付&gt;&lt;无早&gt;</t>
  </si>
  <si>
    <t>徐赵</t>
  </si>
  <si>
    <t>刘松</t>
  </si>
  <si>
    <t>豪华双床房&lt;双人入住&gt;&lt;内宾&gt;&lt;预付&gt;&lt;双早&gt;</t>
  </si>
  <si>
    <t>罗钢</t>
  </si>
  <si>
    <t>[北京]北京瑜舍(17098009)</t>
  </si>
  <si>
    <t>45平米开间&lt;双人入住&gt;&lt;内宾&gt;&lt;预付&gt;&lt;双早&gt;</t>
  </si>
  <si>
    <t>徐晖</t>
  </si>
  <si>
    <t>[长沙县]长沙县机宾大酒店(36839057)</t>
  </si>
  <si>
    <t>标准双人间&lt;双人入住&gt;&lt;内宾&gt;&lt;预付&gt;&lt;双早&gt;</t>
  </si>
  <si>
    <t>张宏</t>
  </si>
  <si>
    <t>取消</t>
  </si>
  <si>
    <t>公寓标准大床房&lt;双人入住&gt;&lt;内宾&gt;&lt;预付&gt;&lt;双早&gt;</t>
  </si>
  <si>
    <t>杨丽红</t>
  </si>
  <si>
    <t>，</t>
  </si>
  <si>
    <t>A210806093606481</t>
  </si>
  <si>
    <t>A210806093659481</t>
  </si>
  <si>
    <t>A210806093740481</t>
  </si>
  <si>
    <t>CNY / HKD 当前参考汇率: 1.203201109</t>
  </si>
  <si>
    <t>总计：9613.72 CNY/
11567.24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</si>
  <si>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</si>
  <si>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</si>
  <si>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</si>
  <si>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</si>
  <si>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</si>
  <si>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</si>
  <si>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</si>
  <si>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</si>
  <si>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</si>
  <si>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</si>
  <si>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</si>
  <si>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</si>
  <si>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</si>
  <si>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</si>
  <si>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</si>
  <si>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</si>
  <si>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</si>
  <si>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2021-07-19</t>
  </si>
  <si>
    <t>2201954</t>
  </si>
  <si>
    <t>香港逸兰精品酒店</t>
  </si>
  <si>
    <t>Chan Ka Man</t>
  </si>
  <si>
    <t>2021-07-20</t>
  </si>
  <si>
    <t>2021-07-22</t>
  </si>
  <si>
    <t>退房日周结</t>
  </si>
  <si>
    <t>1634.88</t>
  </si>
  <si>
    <t>RMB</t>
  </si>
  <si>
    <t>0</t>
  </si>
  <si>
    <t>0.00</t>
  </si>
  <si>
    <t>携程国内直连(DD)</t>
  </si>
  <si>
    <t>2021-07-19 13:19:17</t>
  </si>
  <si>
    <t>否</t>
  </si>
  <si>
    <t>汇智国际旅游发展有限公司</t>
  </si>
  <si>
    <t>直连</t>
  </si>
  <si>
    <t>2202899</t>
  </si>
  <si>
    <t>上海静安昆仑大酒店</t>
  </si>
  <si>
    <t>2053.58</t>
  </si>
  <si>
    <t>2021-07-20 13:06:58</t>
  </si>
  <si>
    <t>2203170</t>
  </si>
  <si>
    <t>广州白云宾馆</t>
  </si>
  <si>
    <t>2021-07-21</t>
  </si>
  <si>
    <t>569.70</t>
  </si>
  <si>
    <t>2021-07-20 18:04:24</t>
  </si>
  <si>
    <t>直采</t>
  </si>
  <si>
    <t>2203812</t>
  </si>
  <si>
    <t>1025.69</t>
  </si>
  <si>
    <t>2021-07-21 06:22:01</t>
  </si>
  <si>
    <t>2203861</t>
  </si>
  <si>
    <t>香港俪凯酒店</t>
  </si>
  <si>
    <t>Lam tsz chung</t>
  </si>
  <si>
    <t>287.73</t>
  </si>
  <si>
    <t>2021-07-21 08:06:23</t>
  </si>
  <si>
    <t>2203870</t>
  </si>
  <si>
    <t>梅州麓湖山酒店</t>
  </si>
  <si>
    <t>275.40</t>
  </si>
  <si>
    <t>2021-07-21 08:18:39</t>
  </si>
  <si>
    <t>Saas酒店</t>
  </si>
  <si>
    <t>2203943</t>
  </si>
  <si>
    <t>2021-07-21 10:01:11</t>
  </si>
  <si>
    <t>2204035</t>
  </si>
  <si>
    <t>芜湖新百金陵大酒店</t>
  </si>
  <si>
    <t>321.62</t>
  </si>
  <si>
    <t>2021-07-21 11:30:22</t>
  </si>
  <si>
    <t>2204036</t>
  </si>
  <si>
    <t>2021-07-21 11:30:17</t>
  </si>
  <si>
    <t>2204042</t>
  </si>
  <si>
    <t>408.00</t>
  </si>
  <si>
    <t>2021-07-21 11:31:43</t>
  </si>
  <si>
    <t>2204244</t>
  </si>
  <si>
    <t>北京瑜舍</t>
  </si>
  <si>
    <t>1850.00</t>
  </si>
  <si>
    <t>2021-07-21 14:24:31</t>
  </si>
  <si>
    <t>2204657</t>
  </si>
  <si>
    <t>295.80</t>
  </si>
  <si>
    <t>2021-07-21 21:40:18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</si>
</sst>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15" fillId="16" borderId="1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15854455072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44397</v>
      </c>
      <c r="G2" s="5">
        <v>44399</v>
      </c>
      <c r="H2" s="4">
        <v>1</v>
      </c>
      <c r="I2" s="4">
        <v>2</v>
      </c>
      <c r="J2" s="4">
        <v>2</v>
      </c>
      <c r="K2" s="4" t="s">
        <v>29</v>
      </c>
      <c r="L2" s="4">
        <v>1634.88</v>
      </c>
      <c r="M2" s="4">
        <v>1634.88</v>
      </c>
      <c r="N2" s="4" t="s">
        <v>30</v>
      </c>
      <c r="O2" s="4" t="s">
        <v>31</v>
      </c>
      <c r="P2" s="4" t="s">
        <v>32</v>
      </c>
      <c r="Q2" s="4">
        <v>0</v>
      </c>
      <c r="R2" s="6">
        <v>44396</v>
      </c>
      <c r="S2" s="5">
        <v>44414</v>
      </c>
      <c r="T2" s="4" t="s">
        <v>33</v>
      </c>
      <c r="U2" s="4">
        <v>1634.88</v>
      </c>
      <c r="V2" s="4">
        <v>0</v>
      </c>
      <c r="W2" s="4">
        <v>0</v>
      </c>
      <c r="X2" s="4">
        <v>2201954</v>
      </c>
    </row>
    <row r="3" s="4" customFormat="1" spans="1:24">
      <c r="A3" s="4">
        <v>15864518394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44397</v>
      </c>
      <c r="G3" s="5">
        <v>44399</v>
      </c>
      <c r="H3" s="4">
        <v>1</v>
      </c>
      <c r="I3" s="4">
        <v>2</v>
      </c>
      <c r="J3" s="4">
        <v>2</v>
      </c>
      <c r="K3" s="4" t="s">
        <v>29</v>
      </c>
      <c r="L3" s="4">
        <v>2053.58</v>
      </c>
      <c r="M3" s="4">
        <v>2053.58</v>
      </c>
      <c r="N3" s="4" t="s">
        <v>36</v>
      </c>
      <c r="O3" s="4" t="s">
        <v>31</v>
      </c>
      <c r="P3" s="4" t="s">
        <v>32</v>
      </c>
      <c r="Q3" s="4">
        <v>0</v>
      </c>
      <c r="R3" s="6">
        <v>44397</v>
      </c>
      <c r="S3" s="5">
        <v>44414</v>
      </c>
      <c r="T3" s="4" t="s">
        <v>33</v>
      </c>
      <c r="U3" s="4">
        <v>2053.58</v>
      </c>
      <c r="V3" s="4">
        <v>0</v>
      </c>
      <c r="W3" s="4">
        <v>0</v>
      </c>
      <c r="X3" s="4">
        <v>2202899</v>
      </c>
    </row>
    <row r="4" s="4" customFormat="1" spans="1:25">
      <c r="A4" s="4">
        <v>15866416803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44398</v>
      </c>
      <c r="G4" s="5">
        <v>44399</v>
      </c>
      <c r="H4" s="4">
        <v>1</v>
      </c>
      <c r="I4" s="4">
        <v>1</v>
      </c>
      <c r="J4" s="4">
        <v>1</v>
      </c>
      <c r="K4" s="4" t="s">
        <v>29</v>
      </c>
      <c r="L4" s="4">
        <v>569.7</v>
      </c>
      <c r="M4" s="4">
        <v>569.7</v>
      </c>
      <c r="N4" s="4" t="s">
        <v>39</v>
      </c>
      <c r="O4" s="4" t="s">
        <v>31</v>
      </c>
      <c r="P4" s="4" t="s">
        <v>32</v>
      </c>
      <c r="Q4" s="4">
        <v>0</v>
      </c>
      <c r="R4" s="6">
        <v>44397</v>
      </c>
      <c r="S4" s="5">
        <v>44414</v>
      </c>
      <c r="T4" s="4" t="s">
        <v>33</v>
      </c>
      <c r="U4" s="4">
        <v>569.7</v>
      </c>
      <c r="V4" s="4">
        <v>0</v>
      </c>
      <c r="W4" s="4">
        <v>0</v>
      </c>
      <c r="X4" s="4"/>
      <c r="Y4" s="4" t="s">
        <v>40</v>
      </c>
    </row>
    <row r="5" s="4" customFormat="1" spans="1:24">
      <c r="A5" s="4">
        <v>15866435956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44398</v>
      </c>
      <c r="G5" s="5">
        <v>44399</v>
      </c>
      <c r="H5" s="4">
        <v>1</v>
      </c>
      <c r="I5" s="4">
        <v>1</v>
      </c>
      <c r="J5" s="4">
        <v>1</v>
      </c>
      <c r="K5" s="4" t="s">
        <v>29</v>
      </c>
      <c r="L5" s="4">
        <v>569.7</v>
      </c>
      <c r="M5" s="4">
        <v>569.7</v>
      </c>
      <c r="N5" s="4" t="s">
        <v>41</v>
      </c>
      <c r="O5" s="4" t="s">
        <v>31</v>
      </c>
      <c r="P5" s="4" t="s">
        <v>32</v>
      </c>
      <c r="Q5" s="4">
        <v>0</v>
      </c>
      <c r="R5" s="6">
        <v>44397</v>
      </c>
      <c r="S5" s="5">
        <v>44414</v>
      </c>
      <c r="T5" s="4" t="s">
        <v>33</v>
      </c>
      <c r="U5" s="4">
        <v>569.7</v>
      </c>
      <c r="V5" s="4">
        <v>0</v>
      </c>
      <c r="W5" s="4">
        <v>0</v>
      </c>
      <c r="X5" s="4">
        <v>2203170</v>
      </c>
    </row>
    <row r="6" s="4" customFormat="1" spans="1:24">
      <c r="A6" s="4">
        <v>15874586120</v>
      </c>
      <c r="B6" s="4" t="s">
        <v>25</v>
      </c>
      <c r="C6" s="4" t="s">
        <v>26</v>
      </c>
      <c r="D6" s="4" t="s">
        <v>34</v>
      </c>
      <c r="E6" s="4" t="s">
        <v>35</v>
      </c>
      <c r="F6" s="5">
        <v>44398</v>
      </c>
      <c r="G6" s="5">
        <v>44399</v>
      </c>
      <c r="H6" s="4">
        <v>1</v>
      </c>
      <c r="I6" s="4">
        <v>1</v>
      </c>
      <c r="J6" s="4">
        <v>1</v>
      </c>
      <c r="K6" s="4" t="s">
        <v>29</v>
      </c>
      <c r="L6" s="4">
        <v>1025.69</v>
      </c>
      <c r="M6" s="4">
        <v>1025.69</v>
      </c>
      <c r="N6" s="4" t="s">
        <v>42</v>
      </c>
      <c r="O6" s="4" t="s">
        <v>31</v>
      </c>
      <c r="P6" s="4" t="s">
        <v>32</v>
      </c>
      <c r="Q6" s="4">
        <v>0</v>
      </c>
      <c r="R6" s="6">
        <v>44398</v>
      </c>
      <c r="S6" s="5">
        <v>44414</v>
      </c>
      <c r="T6" s="4" t="s">
        <v>33</v>
      </c>
      <c r="U6" s="4">
        <v>1025.69</v>
      </c>
      <c r="V6" s="4">
        <v>0</v>
      </c>
      <c r="W6" s="4">
        <v>0</v>
      </c>
      <c r="X6" s="4">
        <v>2203812</v>
      </c>
    </row>
    <row r="7" s="4" customFormat="1" spans="1:24">
      <c r="A7" s="4">
        <v>15874856071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44398</v>
      </c>
      <c r="G7" s="5">
        <v>44399</v>
      </c>
      <c r="H7" s="4">
        <v>1</v>
      </c>
      <c r="I7" s="4">
        <v>1</v>
      </c>
      <c r="J7" s="4">
        <v>1</v>
      </c>
      <c r="K7" s="4" t="s">
        <v>29</v>
      </c>
      <c r="L7" s="4">
        <v>287.73</v>
      </c>
      <c r="M7" s="4">
        <v>287.73</v>
      </c>
      <c r="N7" s="4" t="s">
        <v>45</v>
      </c>
      <c r="O7" s="4" t="s">
        <v>31</v>
      </c>
      <c r="P7" s="4" t="s">
        <v>32</v>
      </c>
      <c r="Q7" s="4">
        <v>0</v>
      </c>
      <c r="R7" s="6">
        <v>44398</v>
      </c>
      <c r="S7" s="5">
        <v>44414</v>
      </c>
      <c r="T7" s="4" t="s">
        <v>33</v>
      </c>
      <c r="U7" s="4">
        <v>287.73</v>
      </c>
      <c r="V7" s="4">
        <v>0</v>
      </c>
      <c r="W7" s="4">
        <v>0</v>
      </c>
      <c r="X7" s="4">
        <v>2203861</v>
      </c>
    </row>
    <row r="8" s="4" customFormat="1" spans="1:24">
      <c r="A8" s="4">
        <v>15874911987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44398</v>
      </c>
      <c r="G8" s="5">
        <v>44399</v>
      </c>
      <c r="H8" s="4">
        <v>1</v>
      </c>
      <c r="I8" s="4">
        <v>1</v>
      </c>
      <c r="J8" s="4">
        <v>1</v>
      </c>
      <c r="K8" s="4" t="s">
        <v>29</v>
      </c>
      <c r="L8" s="4">
        <v>275.4</v>
      </c>
      <c r="M8" s="4">
        <v>275.4</v>
      </c>
      <c r="N8" s="4" t="s">
        <v>48</v>
      </c>
      <c r="O8" s="4" t="s">
        <v>31</v>
      </c>
      <c r="P8" s="4" t="s">
        <v>32</v>
      </c>
      <c r="Q8" s="4">
        <v>0</v>
      </c>
      <c r="R8" s="6">
        <v>44398</v>
      </c>
      <c r="S8" s="5">
        <v>44414</v>
      </c>
      <c r="T8" s="4" t="s">
        <v>33</v>
      </c>
      <c r="U8" s="4">
        <v>275.4</v>
      </c>
      <c r="V8" s="4">
        <v>0</v>
      </c>
      <c r="W8" s="4">
        <v>0</v>
      </c>
      <c r="X8" s="4">
        <v>2203870</v>
      </c>
    </row>
    <row r="9" s="4" customFormat="1" spans="1:23">
      <c r="A9" s="4">
        <v>15876376848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44398</v>
      </c>
      <c r="G9" s="5">
        <v>44399</v>
      </c>
      <c r="H9" s="4">
        <v>1</v>
      </c>
      <c r="I9" s="4">
        <v>1</v>
      </c>
      <c r="J9" s="4">
        <v>1</v>
      </c>
      <c r="K9" s="4" t="s">
        <v>29</v>
      </c>
      <c r="L9" s="4">
        <v>321.62</v>
      </c>
      <c r="M9" s="4">
        <v>321.62</v>
      </c>
      <c r="N9" s="4" t="s">
        <v>51</v>
      </c>
      <c r="O9" s="4" t="s">
        <v>31</v>
      </c>
      <c r="P9" s="4" t="s">
        <v>32</v>
      </c>
      <c r="Q9" s="4">
        <v>0</v>
      </c>
      <c r="R9" s="6">
        <v>44398</v>
      </c>
      <c r="S9" s="5">
        <v>44414</v>
      </c>
      <c r="T9" s="4" t="s">
        <v>33</v>
      </c>
      <c r="U9" s="4">
        <v>321.62</v>
      </c>
      <c r="V9" s="4">
        <v>0</v>
      </c>
      <c r="W9" s="4">
        <v>0</v>
      </c>
    </row>
    <row r="10" s="4" customFormat="1" spans="1:23">
      <c r="A10" s="4">
        <v>15876378047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44398</v>
      </c>
      <c r="G10" s="5">
        <v>44399</v>
      </c>
      <c r="H10" s="4">
        <v>1</v>
      </c>
      <c r="I10" s="4">
        <v>1</v>
      </c>
      <c r="J10" s="4">
        <v>1</v>
      </c>
      <c r="K10" s="4" t="s">
        <v>29</v>
      </c>
      <c r="L10" s="4">
        <v>321.62</v>
      </c>
      <c r="M10" s="4">
        <v>321.62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44398</v>
      </c>
      <c r="S10" s="5">
        <v>44414</v>
      </c>
      <c r="T10" s="4" t="s">
        <v>33</v>
      </c>
      <c r="U10" s="4">
        <v>321.62</v>
      </c>
      <c r="V10" s="4">
        <v>0</v>
      </c>
      <c r="W10" s="4">
        <v>0</v>
      </c>
    </row>
    <row r="11" s="4" customFormat="1" spans="1:24">
      <c r="A11" s="4">
        <v>15876415821</v>
      </c>
      <c r="B11" s="4" t="s">
        <v>25</v>
      </c>
      <c r="C11" s="4" t="s">
        <v>26</v>
      </c>
      <c r="D11" s="4" t="s">
        <v>46</v>
      </c>
      <c r="E11" s="4" t="s">
        <v>53</v>
      </c>
      <c r="F11" s="5">
        <v>44398</v>
      </c>
      <c r="G11" s="5">
        <v>44399</v>
      </c>
      <c r="H11" s="4">
        <v>1</v>
      </c>
      <c r="I11" s="4">
        <v>1</v>
      </c>
      <c r="J11" s="4">
        <v>1</v>
      </c>
      <c r="K11" s="4" t="s">
        <v>29</v>
      </c>
      <c r="L11" s="4">
        <v>408</v>
      </c>
      <c r="M11" s="4">
        <v>408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44398</v>
      </c>
      <c r="S11" s="5">
        <v>44414</v>
      </c>
      <c r="T11" s="4" t="s">
        <v>33</v>
      </c>
      <c r="U11" s="4">
        <v>408</v>
      </c>
      <c r="V11" s="4">
        <v>0</v>
      </c>
      <c r="W11" s="4">
        <v>0</v>
      </c>
      <c r="X11" s="4">
        <v>2204042</v>
      </c>
    </row>
    <row r="12" s="4" customFormat="1" spans="1:25">
      <c r="A12" s="4">
        <v>15877136798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44398</v>
      </c>
      <c r="G12" s="5">
        <v>44399</v>
      </c>
      <c r="H12" s="4">
        <v>1</v>
      </c>
      <c r="I12" s="4">
        <v>1</v>
      </c>
      <c r="J12" s="4">
        <v>1</v>
      </c>
      <c r="K12" s="4" t="s">
        <v>29</v>
      </c>
      <c r="L12" s="4">
        <v>1850</v>
      </c>
      <c r="M12" s="4">
        <v>1850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44398</v>
      </c>
      <c r="S12" s="5">
        <v>44414</v>
      </c>
      <c r="T12" s="4" t="s">
        <v>33</v>
      </c>
      <c r="U12" s="4">
        <v>1850</v>
      </c>
      <c r="V12" s="4">
        <v>0</v>
      </c>
      <c r="W12" s="4">
        <v>0</v>
      </c>
      <c r="X12" s="4"/>
      <c r="Y12" s="4">
        <v>42077136</v>
      </c>
    </row>
    <row r="13" s="4" customFormat="1" spans="1:24">
      <c r="A13" s="4">
        <v>15886869804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44398</v>
      </c>
      <c r="G13" s="5">
        <v>44399</v>
      </c>
      <c r="H13" s="4">
        <v>1</v>
      </c>
      <c r="I13" s="4">
        <v>1</v>
      </c>
      <c r="J13" s="4">
        <v>1</v>
      </c>
      <c r="K13" s="4" t="s">
        <v>29</v>
      </c>
      <c r="L13" s="4">
        <v>279.42</v>
      </c>
      <c r="M13" s="4">
        <v>279.42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44398</v>
      </c>
      <c r="S13" s="5">
        <v>44414</v>
      </c>
      <c r="T13" s="4" t="s">
        <v>33</v>
      </c>
      <c r="U13" s="4">
        <v>279.42</v>
      </c>
      <c r="V13" s="4">
        <v>0</v>
      </c>
      <c r="W13" s="4">
        <v>0</v>
      </c>
      <c r="X13" s="4">
        <v>2204579</v>
      </c>
    </row>
    <row r="14" s="4" customFormat="1" spans="1:24">
      <c r="A14" s="4">
        <v>15886869804</v>
      </c>
      <c r="B14" s="4" t="s">
        <v>25</v>
      </c>
      <c r="C14" s="4" t="s">
        <v>61</v>
      </c>
      <c r="D14" s="4" t="s">
        <v>58</v>
      </c>
      <c r="E14" s="4" t="s">
        <v>59</v>
      </c>
      <c r="F14" s="5">
        <v>44398</v>
      </c>
      <c r="G14" s="5">
        <v>44399</v>
      </c>
      <c r="H14" s="4">
        <v>1</v>
      </c>
      <c r="I14" s="4">
        <v>1</v>
      </c>
      <c r="J14" s="4">
        <v>1</v>
      </c>
      <c r="K14" s="4" t="s">
        <v>29</v>
      </c>
      <c r="L14" s="4">
        <v>-279.42</v>
      </c>
      <c r="M14" s="4">
        <v>-279.42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44398</v>
      </c>
      <c r="S14" s="5">
        <v>44414</v>
      </c>
      <c r="T14" s="4" t="s">
        <v>33</v>
      </c>
      <c r="U14" s="4">
        <v>-279.42</v>
      </c>
      <c r="V14" s="4">
        <v>0</v>
      </c>
      <c r="W14" s="4">
        <v>0</v>
      </c>
      <c r="X14" s="4">
        <v>2204579</v>
      </c>
    </row>
    <row r="15" s="4" customFormat="1" spans="1:23">
      <c r="A15" s="4">
        <v>15886891370</v>
      </c>
      <c r="B15" s="4" t="s">
        <v>25</v>
      </c>
      <c r="C15" s="4" t="s">
        <v>26</v>
      </c>
      <c r="D15" s="4" t="s">
        <v>58</v>
      </c>
      <c r="E15" s="4" t="s">
        <v>59</v>
      </c>
      <c r="F15" s="5">
        <v>44398</v>
      </c>
      <c r="G15" s="5">
        <v>44399</v>
      </c>
      <c r="H15" s="4">
        <v>1</v>
      </c>
      <c r="I15" s="4">
        <v>1</v>
      </c>
      <c r="J15" s="4">
        <v>1</v>
      </c>
      <c r="K15" s="4" t="s">
        <v>29</v>
      </c>
      <c r="L15" s="4">
        <v>279.42</v>
      </c>
      <c r="M15" s="4">
        <v>279.42</v>
      </c>
      <c r="N15" s="4" t="s">
        <v>60</v>
      </c>
      <c r="O15" s="4" t="s">
        <v>31</v>
      </c>
      <c r="P15" s="4" t="s">
        <v>32</v>
      </c>
      <c r="Q15" s="4">
        <v>0</v>
      </c>
      <c r="R15" s="6">
        <v>44398</v>
      </c>
      <c r="S15" s="5">
        <v>44414</v>
      </c>
      <c r="T15" s="4" t="s">
        <v>33</v>
      </c>
      <c r="U15" s="4">
        <v>279.42</v>
      </c>
      <c r="V15" s="4">
        <v>0</v>
      </c>
      <c r="W15" s="4">
        <v>0</v>
      </c>
    </row>
    <row r="16" s="4" customFormat="1" spans="1:23">
      <c r="A16" s="4">
        <v>15886891370</v>
      </c>
      <c r="B16" s="4" t="s">
        <v>25</v>
      </c>
      <c r="C16" s="4" t="s">
        <v>61</v>
      </c>
      <c r="D16" s="4" t="s">
        <v>58</v>
      </c>
      <c r="E16" s="4" t="s">
        <v>59</v>
      </c>
      <c r="F16" s="5">
        <v>44398</v>
      </c>
      <c r="G16" s="5">
        <v>44399</v>
      </c>
      <c r="H16" s="4">
        <v>1</v>
      </c>
      <c r="I16" s="4">
        <v>1</v>
      </c>
      <c r="J16" s="4">
        <v>1</v>
      </c>
      <c r="K16" s="4" t="s">
        <v>29</v>
      </c>
      <c r="L16" s="4">
        <v>-279.42</v>
      </c>
      <c r="M16" s="4">
        <v>-279.42</v>
      </c>
      <c r="N16" s="4" t="s">
        <v>60</v>
      </c>
      <c r="O16" s="4" t="s">
        <v>31</v>
      </c>
      <c r="P16" s="4" t="s">
        <v>32</v>
      </c>
      <c r="Q16" s="4">
        <v>0</v>
      </c>
      <c r="R16" s="6">
        <v>44398</v>
      </c>
      <c r="S16" s="5">
        <v>44414</v>
      </c>
      <c r="T16" s="4" t="s">
        <v>33</v>
      </c>
      <c r="U16" s="4">
        <v>-279.42</v>
      </c>
      <c r="V16" s="4">
        <v>0</v>
      </c>
      <c r="W16" s="4">
        <v>0</v>
      </c>
    </row>
    <row r="17" s="4" customFormat="1" spans="1:24">
      <c r="A17" s="4">
        <v>15887466766</v>
      </c>
      <c r="B17" s="4" t="s">
        <v>25</v>
      </c>
      <c r="C17" s="4" t="s">
        <v>26</v>
      </c>
      <c r="D17" s="4" t="s">
        <v>46</v>
      </c>
      <c r="E17" s="4" t="s">
        <v>62</v>
      </c>
      <c r="F17" s="5">
        <v>44398</v>
      </c>
      <c r="G17" s="5">
        <v>44399</v>
      </c>
      <c r="H17" s="4">
        <v>1</v>
      </c>
      <c r="I17" s="4">
        <v>1</v>
      </c>
      <c r="J17" s="4">
        <v>1</v>
      </c>
      <c r="K17" s="4" t="s">
        <v>29</v>
      </c>
      <c r="L17" s="4">
        <v>295.8</v>
      </c>
      <c r="M17" s="4">
        <v>295.8</v>
      </c>
      <c r="N17" s="4" t="s">
        <v>63</v>
      </c>
      <c r="O17" s="4" t="s">
        <v>31</v>
      </c>
      <c r="P17" s="4" t="s">
        <v>32</v>
      </c>
      <c r="Q17" s="4">
        <v>0</v>
      </c>
      <c r="R17" s="6">
        <v>44398</v>
      </c>
      <c r="S17" s="5">
        <v>44414</v>
      </c>
      <c r="T17" s="4" t="s">
        <v>33</v>
      </c>
      <c r="U17" s="4">
        <v>295.8</v>
      </c>
      <c r="V17" s="4">
        <v>0</v>
      </c>
      <c r="W17" s="4">
        <v>0</v>
      </c>
      <c r="X17" s="4">
        <v>2204657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C35" sqref="C35"/>
    </sheetView>
  </sheetViews>
  <sheetFormatPr defaultColWidth="9" defaultRowHeight="13.5"/>
  <cols>
    <col min="1" max="1" width="12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4">
        <v>15854455072</v>
      </c>
      <c r="B2" s="5">
        <v>44397</v>
      </c>
      <c r="C2" s="5">
        <v>44399</v>
      </c>
      <c r="D2" s="4">
        <v>1634.88</v>
      </c>
      <c r="E2" s="4" t="str">
        <f>VLOOKUP(A2,HOP!A:L,12,0)</f>
        <v>1634.88</v>
      </c>
      <c r="F2" s="4" t="str">
        <f>VLOOKUP(A2,HOP!A:C,3,0)</f>
        <v>2201954</v>
      </c>
      <c r="G2" s="4">
        <f>D2-E2</f>
        <v>0</v>
      </c>
      <c r="H2" s="4" t="str">
        <f>$H$1&amp;F2</f>
        <v>，2201954</v>
      </c>
      <c r="I2" s="4" t="str">
        <f>VLOOKUP(A2,HOP!A:T,20,0)</f>
        <v>直连</v>
      </c>
    </row>
    <row r="3" s="4" customFormat="1" spans="1:9">
      <c r="A3" s="4">
        <v>15864518394</v>
      </c>
      <c r="B3" s="5">
        <v>44397</v>
      </c>
      <c r="C3" s="5">
        <v>44399</v>
      </c>
      <c r="D3" s="4">
        <v>2053.58</v>
      </c>
      <c r="E3" s="4" t="str">
        <f>VLOOKUP(A3,HOP!A:L,12,0)</f>
        <v>2053.58</v>
      </c>
      <c r="F3" s="4" t="str">
        <f>VLOOKUP(A3,HOP!A:C,3,0)</f>
        <v>2202899</v>
      </c>
      <c r="G3" s="4">
        <f t="shared" ref="G3:G17" si="0">D3-E3</f>
        <v>0</v>
      </c>
      <c r="H3" s="4" t="str">
        <f t="shared" ref="H3:H17" si="1">$H$1&amp;F3</f>
        <v>，2202899</v>
      </c>
      <c r="I3" s="4" t="str">
        <f>VLOOKUP(A3,HOP!A:T,20,0)</f>
        <v>直连</v>
      </c>
    </row>
    <row r="4" s="4" customFormat="1" spans="1:9">
      <c r="A4" s="4">
        <v>15866416803</v>
      </c>
      <c r="B4" s="5">
        <v>44398</v>
      </c>
      <c r="C4" s="5">
        <v>44399</v>
      </c>
      <c r="D4" s="4">
        <v>569.7</v>
      </c>
      <c r="E4" s="4" t="str">
        <f>VLOOKUP(A4,HOP!A:L,12,0)</f>
        <v>569.70</v>
      </c>
      <c r="F4" s="4" t="str">
        <f>VLOOKUP(A4,HOP!A:C,3,0)</f>
        <v>2203943</v>
      </c>
      <c r="G4" s="4">
        <f t="shared" si="0"/>
        <v>0</v>
      </c>
      <c r="H4" s="4" t="str">
        <f t="shared" si="1"/>
        <v>，2203943</v>
      </c>
      <c r="I4" s="4" t="str">
        <f>VLOOKUP(A4,HOP!A:T,20,0)</f>
        <v>直采</v>
      </c>
    </row>
    <row r="5" s="4" customFormat="1" spans="1:9">
      <c r="A5" s="4">
        <v>15866435956</v>
      </c>
      <c r="B5" s="5">
        <v>44398</v>
      </c>
      <c r="C5" s="5">
        <v>44399</v>
      </c>
      <c r="D5" s="4">
        <v>569.7</v>
      </c>
      <c r="E5" s="4" t="str">
        <f>VLOOKUP(A5,HOP!A:L,12,0)</f>
        <v>569.70</v>
      </c>
      <c r="F5" s="4" t="str">
        <f>VLOOKUP(A5,HOP!A:C,3,0)</f>
        <v>2203170</v>
      </c>
      <c r="G5" s="4">
        <f t="shared" si="0"/>
        <v>0</v>
      </c>
      <c r="H5" s="4" t="str">
        <f t="shared" si="1"/>
        <v>，2203170</v>
      </c>
      <c r="I5" s="4" t="str">
        <f>VLOOKUP(A5,HOP!A:T,20,0)</f>
        <v>直采</v>
      </c>
    </row>
    <row r="6" s="4" customFormat="1" spans="1:9">
      <c r="A6" s="4">
        <v>15874586120</v>
      </c>
      <c r="B6" s="5">
        <v>44398</v>
      </c>
      <c r="C6" s="5">
        <v>44399</v>
      </c>
      <c r="D6" s="4">
        <v>1025.69</v>
      </c>
      <c r="E6" s="4" t="str">
        <f>VLOOKUP(A6,HOP!A:L,12,0)</f>
        <v>1025.69</v>
      </c>
      <c r="F6" s="4" t="str">
        <f>VLOOKUP(A6,HOP!A:C,3,0)</f>
        <v>2203812</v>
      </c>
      <c r="G6" s="4">
        <f t="shared" si="0"/>
        <v>0</v>
      </c>
      <c r="H6" s="4" t="str">
        <f t="shared" si="1"/>
        <v>，2203812</v>
      </c>
      <c r="I6" s="4" t="str">
        <f>VLOOKUP(A6,HOP!A:T,20,0)</f>
        <v>直连</v>
      </c>
    </row>
    <row r="7" s="4" customFormat="1" spans="1:9">
      <c r="A7" s="4">
        <v>15874856071</v>
      </c>
      <c r="B7" s="5">
        <v>44398</v>
      </c>
      <c r="C7" s="5">
        <v>44399</v>
      </c>
      <c r="D7" s="4">
        <v>287.73</v>
      </c>
      <c r="E7" s="4" t="str">
        <f>VLOOKUP(A7,HOP!A:L,12,0)</f>
        <v>287.73</v>
      </c>
      <c r="F7" s="4" t="str">
        <f>VLOOKUP(A7,HOP!A:C,3,0)</f>
        <v>2203861</v>
      </c>
      <c r="G7" s="4">
        <f t="shared" si="0"/>
        <v>0</v>
      </c>
      <c r="H7" s="4" t="str">
        <f t="shared" si="1"/>
        <v>，2203861</v>
      </c>
      <c r="I7" s="4" t="str">
        <f>VLOOKUP(A7,HOP!A:T,20,0)</f>
        <v>直连</v>
      </c>
    </row>
    <row r="8" s="4" customFormat="1" spans="1:9">
      <c r="A8" s="4">
        <v>15874911987</v>
      </c>
      <c r="B8" s="5">
        <v>44398</v>
      </c>
      <c r="C8" s="5">
        <v>44399</v>
      </c>
      <c r="D8" s="4">
        <v>275.4</v>
      </c>
      <c r="E8" s="4" t="str">
        <f>VLOOKUP(A8,HOP!A:L,12,0)</f>
        <v>275.40</v>
      </c>
      <c r="F8" s="4" t="str">
        <f>VLOOKUP(A8,HOP!A:C,3,0)</f>
        <v>2203870</v>
      </c>
      <c r="G8" s="4">
        <f t="shared" si="0"/>
        <v>0</v>
      </c>
      <c r="H8" s="4" t="str">
        <f t="shared" si="1"/>
        <v>，2203870</v>
      </c>
      <c r="I8" s="4" t="str">
        <f>VLOOKUP(A8,HOP!A:T,20,0)</f>
        <v>Saas酒店</v>
      </c>
    </row>
    <row r="9" s="4" customFormat="1" spans="1:9">
      <c r="A9" s="4">
        <v>15876376848</v>
      </c>
      <c r="B9" s="5">
        <v>44398</v>
      </c>
      <c r="C9" s="5">
        <v>44399</v>
      </c>
      <c r="D9" s="4">
        <v>321.62</v>
      </c>
      <c r="E9" s="4" t="str">
        <f>VLOOKUP(A9,HOP!A:L,12,0)</f>
        <v>321.62</v>
      </c>
      <c r="F9" s="4" t="str">
        <f>VLOOKUP(A9,HOP!A:C,3,0)</f>
        <v>2204035</v>
      </c>
      <c r="G9" s="4">
        <f t="shared" si="0"/>
        <v>0</v>
      </c>
      <c r="H9" s="4" t="str">
        <f t="shared" si="1"/>
        <v>，2204035</v>
      </c>
      <c r="I9" s="4" t="str">
        <f>VLOOKUP(A9,HOP!A:T,20,0)</f>
        <v>直连</v>
      </c>
    </row>
    <row r="10" s="4" customFormat="1" spans="1:9">
      <c r="A10" s="4">
        <v>15876378047</v>
      </c>
      <c r="B10" s="5">
        <v>44398</v>
      </c>
      <c r="C10" s="5">
        <v>44399</v>
      </c>
      <c r="D10" s="4">
        <v>321.62</v>
      </c>
      <c r="E10" s="4" t="str">
        <f>VLOOKUP(A10,HOP!A:L,12,0)</f>
        <v>321.62</v>
      </c>
      <c r="F10" s="4" t="str">
        <f>VLOOKUP(A10,HOP!A:C,3,0)</f>
        <v>2204036</v>
      </c>
      <c r="G10" s="4">
        <f t="shared" si="0"/>
        <v>0</v>
      </c>
      <c r="H10" s="4" t="str">
        <f t="shared" si="1"/>
        <v>，2204036</v>
      </c>
      <c r="I10" s="4" t="str">
        <f>VLOOKUP(A10,HOP!A:T,20,0)</f>
        <v>直连</v>
      </c>
    </row>
    <row r="11" s="4" customFormat="1" spans="1:9">
      <c r="A11" s="4">
        <v>15876415821</v>
      </c>
      <c r="B11" s="5">
        <v>44398</v>
      </c>
      <c r="C11" s="5">
        <v>44399</v>
      </c>
      <c r="D11" s="4">
        <v>408</v>
      </c>
      <c r="E11" s="4" t="str">
        <f>VLOOKUP(A11,HOP!A:L,12,0)</f>
        <v>408.00</v>
      </c>
      <c r="F11" s="4" t="str">
        <f>VLOOKUP(A11,HOP!A:C,3,0)</f>
        <v>2204042</v>
      </c>
      <c r="G11" s="4">
        <f t="shared" si="0"/>
        <v>0</v>
      </c>
      <c r="H11" s="4" t="str">
        <f t="shared" si="1"/>
        <v>，2204042</v>
      </c>
      <c r="I11" s="4" t="str">
        <f>VLOOKUP(A11,HOP!A:T,20,0)</f>
        <v>Saas酒店</v>
      </c>
    </row>
    <row r="12" s="4" customFormat="1" spans="1:9">
      <c r="A12" s="4">
        <v>15877136798</v>
      </c>
      <c r="B12" s="5">
        <v>44398</v>
      </c>
      <c r="C12" s="5">
        <v>44399</v>
      </c>
      <c r="D12" s="4">
        <v>1850</v>
      </c>
      <c r="E12" s="4" t="str">
        <f>VLOOKUP(A12,HOP!A:L,12,0)</f>
        <v>1850.00</v>
      </c>
      <c r="F12" s="4" t="str">
        <f>VLOOKUP(A12,HOP!A:C,3,0)</f>
        <v>2204244</v>
      </c>
      <c r="G12" s="4">
        <f t="shared" si="0"/>
        <v>0</v>
      </c>
      <c r="H12" s="4" t="str">
        <f t="shared" si="1"/>
        <v>，2204244</v>
      </c>
      <c r="I12" s="4" t="str">
        <f>VLOOKUP(A12,HOP!A:T,20,0)</f>
        <v>直采</v>
      </c>
    </row>
    <row r="13" s="4" customFormat="1" hidden="1" spans="1:9">
      <c r="A13" s="4">
        <v>15886869804</v>
      </c>
      <c r="B13" s="5">
        <v>44398</v>
      </c>
      <c r="C13" s="5">
        <v>44399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hidden="1" spans="1:9">
      <c r="A14" s="4">
        <v>15886891370</v>
      </c>
      <c r="B14" s="5">
        <v>44398</v>
      </c>
      <c r="C14" s="5">
        <v>44399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4" t="e">
        <f>VLOOKUP(A14,HOP!A:T,20,0)</f>
        <v>#N/A</v>
      </c>
    </row>
    <row r="15" s="4" customFormat="1" spans="1:9">
      <c r="A15" s="4">
        <v>15887466766</v>
      </c>
      <c r="B15" s="5">
        <v>44398</v>
      </c>
      <c r="C15" s="5">
        <v>44399</v>
      </c>
      <c r="D15" s="4">
        <v>295.8</v>
      </c>
      <c r="E15" s="4" t="str">
        <f>VLOOKUP(A15,HOP!A:L,12,0)</f>
        <v>295.80</v>
      </c>
      <c r="F15" s="4" t="str">
        <f>VLOOKUP(A15,HOP!A:C,3,0)</f>
        <v>2204657</v>
      </c>
      <c r="G15" s="4">
        <f>D15-E15</f>
        <v>0</v>
      </c>
      <c r="H15" s="4" t="str">
        <f>$H$1&amp;F15</f>
        <v>，2204657</v>
      </c>
      <c r="I15" s="4" t="str">
        <f>VLOOKUP(A15,HOP!A:T,20,0)</f>
        <v>Saas酒店</v>
      </c>
    </row>
    <row r="17" spans="4:4">
      <c r="D17" s="4">
        <f>SUM(D2:D16)</f>
        <v>9613.72</v>
      </c>
    </row>
    <row r="20" spans="1:1">
      <c r="A20" s="4" t="s">
        <v>65</v>
      </c>
    </row>
    <row r="21" spans="1:1">
      <c r="A21" s="4" t="s">
        <v>66</v>
      </c>
    </row>
    <row r="22" spans="1:1">
      <c r="A22" s="4" t="s">
        <v>67</v>
      </c>
    </row>
    <row r="23" spans="1:1">
      <c r="A23" s="4" t="s">
        <v>68</v>
      </c>
    </row>
    <row r="24" spans="1:1">
      <c r="A24" s="4" t="s">
        <v>69</v>
      </c>
    </row>
  </sheetData>
  <autoFilter ref="A1:XFD24">
    <filterColumn colId="3">
      <filters blank="1">
        <filter val="1850"/>
        <filter val="321.62"/>
        <filter val="9613.72"/>
        <filter val="287.73"/>
        <filter val="275.4"/>
        <filter val="569.7"/>
        <filter val="408"/>
        <filter val="295.8"/>
        <filter val="1634.88"/>
        <filter val="2053.58"/>
        <filter val="1025.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</row>
    <row r="2" s="1" customFormat="1" spans="1:20">
      <c r="A2" s="3">
        <v>15854455072</v>
      </c>
      <c r="B2" s="1" t="s">
        <v>87</v>
      </c>
      <c r="C2" s="1" t="s">
        <v>88</v>
      </c>
      <c r="D2" s="1" t="s">
        <v>89</v>
      </c>
      <c r="E2" s="1" t="s">
        <v>90</v>
      </c>
      <c r="F2" s="1" t="s">
        <v>91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</row>
    <row r="3" s="1" customFormat="1" spans="1:20">
      <c r="A3" s="3">
        <v>15864518394</v>
      </c>
      <c r="B3" s="1" t="s">
        <v>91</v>
      </c>
      <c r="C3" s="1" t="s">
        <v>103</v>
      </c>
      <c r="D3" s="1" t="s">
        <v>104</v>
      </c>
      <c r="E3" s="1" t="s">
        <v>36</v>
      </c>
      <c r="F3" s="1" t="s">
        <v>91</v>
      </c>
      <c r="G3" s="1" t="s">
        <v>92</v>
      </c>
      <c r="H3" s="1" t="s">
        <v>93</v>
      </c>
      <c r="I3" s="1" t="s">
        <v>105</v>
      </c>
      <c r="J3" s="1" t="s">
        <v>95</v>
      </c>
      <c r="K3" s="1" t="s">
        <v>105</v>
      </c>
      <c r="L3" s="1" t="s">
        <v>105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106</v>
      </c>
      <c r="R3" s="1" t="s">
        <v>100</v>
      </c>
      <c r="S3" s="1" t="s">
        <v>101</v>
      </c>
      <c r="T3" s="1" t="s">
        <v>102</v>
      </c>
    </row>
    <row r="4" s="1" customFormat="1" spans="1:20">
      <c r="A4" s="3">
        <v>15866435956</v>
      </c>
      <c r="B4" s="1" t="s">
        <v>91</v>
      </c>
      <c r="C4" s="1" t="s">
        <v>107</v>
      </c>
      <c r="D4" s="1" t="s">
        <v>108</v>
      </c>
      <c r="E4" s="1" t="s">
        <v>41</v>
      </c>
      <c r="F4" s="1" t="s">
        <v>109</v>
      </c>
      <c r="G4" s="1" t="s">
        <v>92</v>
      </c>
      <c r="H4" s="1" t="s">
        <v>93</v>
      </c>
      <c r="I4" s="1" t="s">
        <v>110</v>
      </c>
      <c r="J4" s="1" t="s">
        <v>95</v>
      </c>
      <c r="K4" s="1" t="s">
        <v>110</v>
      </c>
      <c r="L4" s="1" t="s">
        <v>110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111</v>
      </c>
      <c r="R4" s="1" t="s">
        <v>100</v>
      </c>
      <c r="S4" s="1" t="s">
        <v>101</v>
      </c>
      <c r="T4" s="1" t="s">
        <v>112</v>
      </c>
    </row>
    <row r="5" s="1" customFormat="1" spans="1:20">
      <c r="A5" s="3">
        <v>15874586120</v>
      </c>
      <c r="B5" s="1" t="s">
        <v>109</v>
      </c>
      <c r="C5" s="1" t="s">
        <v>113</v>
      </c>
      <c r="D5" s="1" t="s">
        <v>104</v>
      </c>
      <c r="E5" s="1" t="s">
        <v>42</v>
      </c>
      <c r="F5" s="1" t="s">
        <v>109</v>
      </c>
      <c r="G5" s="1" t="s">
        <v>92</v>
      </c>
      <c r="H5" s="1" t="s">
        <v>93</v>
      </c>
      <c r="I5" s="1" t="s">
        <v>114</v>
      </c>
      <c r="J5" s="1" t="s">
        <v>95</v>
      </c>
      <c r="K5" s="1" t="s">
        <v>114</v>
      </c>
      <c r="L5" s="1" t="s">
        <v>114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115</v>
      </c>
      <c r="R5" s="1" t="s">
        <v>100</v>
      </c>
      <c r="S5" s="1" t="s">
        <v>101</v>
      </c>
      <c r="T5" s="1" t="s">
        <v>102</v>
      </c>
    </row>
    <row r="6" s="1" customFormat="1" spans="1:20">
      <c r="A6" s="3">
        <v>15874856071</v>
      </c>
      <c r="B6" s="1" t="s">
        <v>109</v>
      </c>
      <c r="C6" s="1" t="s">
        <v>116</v>
      </c>
      <c r="D6" s="1" t="s">
        <v>117</v>
      </c>
      <c r="E6" s="1" t="s">
        <v>118</v>
      </c>
      <c r="F6" s="1" t="s">
        <v>109</v>
      </c>
      <c r="G6" s="1" t="s">
        <v>92</v>
      </c>
      <c r="H6" s="1" t="s">
        <v>93</v>
      </c>
      <c r="I6" s="1" t="s">
        <v>119</v>
      </c>
      <c r="J6" s="1" t="s">
        <v>95</v>
      </c>
      <c r="K6" s="1" t="s">
        <v>119</v>
      </c>
      <c r="L6" s="1" t="s">
        <v>119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120</v>
      </c>
      <c r="R6" s="1" t="s">
        <v>100</v>
      </c>
      <c r="S6" s="1" t="s">
        <v>101</v>
      </c>
      <c r="T6" s="1" t="s">
        <v>102</v>
      </c>
    </row>
    <row r="7" s="1" customFormat="1" spans="1:20">
      <c r="A7" s="3">
        <v>15874911987</v>
      </c>
      <c r="B7" s="1" t="s">
        <v>109</v>
      </c>
      <c r="C7" s="1" t="s">
        <v>121</v>
      </c>
      <c r="D7" s="1" t="s">
        <v>122</v>
      </c>
      <c r="E7" s="1" t="s">
        <v>48</v>
      </c>
      <c r="F7" s="1" t="s">
        <v>109</v>
      </c>
      <c r="G7" s="1" t="s">
        <v>92</v>
      </c>
      <c r="H7" s="1" t="s">
        <v>93</v>
      </c>
      <c r="I7" s="1" t="s">
        <v>123</v>
      </c>
      <c r="J7" s="1" t="s">
        <v>95</v>
      </c>
      <c r="K7" s="1" t="s">
        <v>123</v>
      </c>
      <c r="L7" s="1" t="s">
        <v>123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124</v>
      </c>
      <c r="R7" s="1" t="s">
        <v>100</v>
      </c>
      <c r="S7" s="1" t="s">
        <v>101</v>
      </c>
      <c r="T7" s="1" t="s">
        <v>125</v>
      </c>
    </row>
    <row r="8" s="1" customFormat="1" spans="1:20">
      <c r="A8" s="3">
        <v>15866416803</v>
      </c>
      <c r="B8" s="1" t="s">
        <v>109</v>
      </c>
      <c r="C8" s="1" t="s">
        <v>126</v>
      </c>
      <c r="D8" s="1" t="s">
        <v>108</v>
      </c>
      <c r="E8" s="1" t="s">
        <v>39</v>
      </c>
      <c r="F8" s="1" t="s">
        <v>109</v>
      </c>
      <c r="G8" s="1" t="s">
        <v>92</v>
      </c>
      <c r="H8" s="1" t="s">
        <v>93</v>
      </c>
      <c r="I8" s="1" t="s">
        <v>110</v>
      </c>
      <c r="J8" s="1" t="s">
        <v>95</v>
      </c>
      <c r="K8" s="1" t="s">
        <v>110</v>
      </c>
      <c r="L8" s="1" t="s">
        <v>110</v>
      </c>
      <c r="M8" s="1" t="s">
        <v>96</v>
      </c>
      <c r="N8" s="1" t="s">
        <v>96</v>
      </c>
      <c r="O8" s="1" t="s">
        <v>97</v>
      </c>
      <c r="P8" s="1" t="s">
        <v>98</v>
      </c>
      <c r="Q8" s="1" t="s">
        <v>127</v>
      </c>
      <c r="R8" s="1" t="s">
        <v>100</v>
      </c>
      <c r="S8" s="1" t="s">
        <v>101</v>
      </c>
      <c r="T8" s="1" t="s">
        <v>112</v>
      </c>
    </row>
    <row r="9" s="1" customFormat="1" spans="1:20">
      <c r="A9" s="3">
        <v>15876376848</v>
      </c>
      <c r="B9" s="1" t="s">
        <v>109</v>
      </c>
      <c r="C9" s="1" t="s">
        <v>128</v>
      </c>
      <c r="D9" s="1" t="s">
        <v>129</v>
      </c>
      <c r="E9" s="1" t="s">
        <v>51</v>
      </c>
      <c r="F9" s="1" t="s">
        <v>109</v>
      </c>
      <c r="G9" s="1" t="s">
        <v>92</v>
      </c>
      <c r="H9" s="1" t="s">
        <v>93</v>
      </c>
      <c r="I9" s="1" t="s">
        <v>130</v>
      </c>
      <c r="J9" s="1" t="s">
        <v>95</v>
      </c>
      <c r="K9" s="1" t="s">
        <v>130</v>
      </c>
      <c r="L9" s="1" t="s">
        <v>130</v>
      </c>
      <c r="M9" s="1" t="s">
        <v>96</v>
      </c>
      <c r="N9" s="1" t="s">
        <v>96</v>
      </c>
      <c r="O9" s="1" t="s">
        <v>97</v>
      </c>
      <c r="P9" s="1" t="s">
        <v>98</v>
      </c>
      <c r="Q9" s="1" t="s">
        <v>131</v>
      </c>
      <c r="R9" s="1" t="s">
        <v>100</v>
      </c>
      <c r="S9" s="1" t="s">
        <v>101</v>
      </c>
      <c r="T9" s="1" t="s">
        <v>102</v>
      </c>
    </row>
    <row r="10" s="1" customFormat="1" spans="1:20">
      <c r="A10" s="3">
        <v>15876378047</v>
      </c>
      <c r="B10" s="1" t="s">
        <v>109</v>
      </c>
      <c r="C10" s="1" t="s">
        <v>132</v>
      </c>
      <c r="D10" s="1" t="s">
        <v>129</v>
      </c>
      <c r="E10" s="1" t="s">
        <v>52</v>
      </c>
      <c r="F10" s="1" t="s">
        <v>109</v>
      </c>
      <c r="G10" s="1" t="s">
        <v>92</v>
      </c>
      <c r="H10" s="1" t="s">
        <v>93</v>
      </c>
      <c r="I10" s="1" t="s">
        <v>130</v>
      </c>
      <c r="J10" s="1" t="s">
        <v>95</v>
      </c>
      <c r="K10" s="1" t="s">
        <v>130</v>
      </c>
      <c r="L10" s="1" t="s">
        <v>130</v>
      </c>
      <c r="M10" s="1" t="s">
        <v>96</v>
      </c>
      <c r="N10" s="1" t="s">
        <v>96</v>
      </c>
      <c r="O10" s="1" t="s">
        <v>97</v>
      </c>
      <c r="P10" s="1" t="s">
        <v>98</v>
      </c>
      <c r="Q10" s="1" t="s">
        <v>133</v>
      </c>
      <c r="R10" s="1" t="s">
        <v>100</v>
      </c>
      <c r="S10" s="1" t="s">
        <v>101</v>
      </c>
      <c r="T10" s="1" t="s">
        <v>102</v>
      </c>
    </row>
    <row r="11" s="1" customFormat="1" spans="1:20">
      <c r="A11" s="3">
        <v>15876415821</v>
      </c>
      <c r="B11" s="1" t="s">
        <v>109</v>
      </c>
      <c r="C11" s="1" t="s">
        <v>134</v>
      </c>
      <c r="D11" s="1" t="s">
        <v>122</v>
      </c>
      <c r="E11" s="1" t="s">
        <v>54</v>
      </c>
      <c r="F11" s="1" t="s">
        <v>109</v>
      </c>
      <c r="G11" s="1" t="s">
        <v>92</v>
      </c>
      <c r="H11" s="1" t="s">
        <v>93</v>
      </c>
      <c r="I11" s="1" t="s">
        <v>135</v>
      </c>
      <c r="J11" s="1" t="s">
        <v>95</v>
      </c>
      <c r="K11" s="1" t="s">
        <v>135</v>
      </c>
      <c r="L11" s="1" t="s">
        <v>135</v>
      </c>
      <c r="M11" s="1" t="s">
        <v>96</v>
      </c>
      <c r="N11" s="1" t="s">
        <v>96</v>
      </c>
      <c r="O11" s="1" t="s">
        <v>97</v>
      </c>
      <c r="P11" s="1" t="s">
        <v>98</v>
      </c>
      <c r="Q11" s="1" t="s">
        <v>136</v>
      </c>
      <c r="R11" s="1" t="s">
        <v>100</v>
      </c>
      <c r="S11" s="1" t="s">
        <v>101</v>
      </c>
      <c r="T11" s="1" t="s">
        <v>125</v>
      </c>
    </row>
    <row r="12" s="1" customFormat="1" spans="1:20">
      <c r="A12" s="3">
        <v>15877136798</v>
      </c>
      <c r="B12" s="1" t="s">
        <v>109</v>
      </c>
      <c r="C12" s="1" t="s">
        <v>137</v>
      </c>
      <c r="D12" s="1" t="s">
        <v>138</v>
      </c>
      <c r="E12" s="1" t="s">
        <v>57</v>
      </c>
      <c r="F12" s="1" t="s">
        <v>109</v>
      </c>
      <c r="G12" s="1" t="s">
        <v>92</v>
      </c>
      <c r="H12" s="1" t="s">
        <v>93</v>
      </c>
      <c r="I12" s="1" t="s">
        <v>139</v>
      </c>
      <c r="J12" s="1" t="s">
        <v>95</v>
      </c>
      <c r="K12" s="1" t="s">
        <v>139</v>
      </c>
      <c r="L12" s="1" t="s">
        <v>139</v>
      </c>
      <c r="M12" s="1" t="s">
        <v>96</v>
      </c>
      <c r="N12" s="1" t="s">
        <v>96</v>
      </c>
      <c r="O12" s="1" t="s">
        <v>97</v>
      </c>
      <c r="P12" s="1" t="s">
        <v>98</v>
      </c>
      <c r="Q12" s="1" t="s">
        <v>140</v>
      </c>
      <c r="R12" s="1" t="s">
        <v>100</v>
      </c>
      <c r="S12" s="1" t="s">
        <v>101</v>
      </c>
      <c r="T12" s="1" t="s">
        <v>112</v>
      </c>
    </row>
    <row r="13" s="1" customFormat="1" spans="1:20">
      <c r="A13" s="3">
        <v>15887466766</v>
      </c>
      <c r="B13" s="1" t="s">
        <v>109</v>
      </c>
      <c r="C13" s="1" t="s">
        <v>141</v>
      </c>
      <c r="D13" s="1" t="s">
        <v>122</v>
      </c>
      <c r="E13" s="1" t="s">
        <v>63</v>
      </c>
      <c r="F13" s="1" t="s">
        <v>109</v>
      </c>
      <c r="G13" s="1" t="s">
        <v>92</v>
      </c>
      <c r="H13" s="1" t="s">
        <v>93</v>
      </c>
      <c r="I13" s="1" t="s">
        <v>142</v>
      </c>
      <c r="J13" s="1" t="s">
        <v>95</v>
      </c>
      <c r="K13" s="1" t="s">
        <v>142</v>
      </c>
      <c r="L13" s="1" t="s">
        <v>142</v>
      </c>
      <c r="M13" s="1" t="s">
        <v>96</v>
      </c>
      <c r="N13" s="1" t="s">
        <v>96</v>
      </c>
      <c r="O13" s="1" t="s">
        <v>97</v>
      </c>
      <c r="P13" s="1" t="s">
        <v>98</v>
      </c>
      <c r="Q13" s="1" t="s">
        <v>143</v>
      </c>
      <c r="R13" s="1" t="s">
        <v>100</v>
      </c>
      <c r="S13" s="1" t="s">
        <v>101</v>
      </c>
      <c r="T13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2021-08-06T01:29:19Z</dcterms:created>
  <dcterms:modified xsi:type="dcterms:W3CDTF">2021-08-06T01:38:18Z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56FE5B83536143F18EA5F8F88B78D6B6</vt:lpwstr>
  </property>
  <property fmtid="{D5CDD505-2E9C-101B-9397-08002B2CF9AE}" pid="3" name="KSOProductBuildVer">
    <vt:lpwstr>2052-11.1.0.10503</vt:lpwstr>
  </property>
</Properties>
</file>