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对账!$A$1:$H$3</definedName>
  </definedNames>
  <calcPr calcId="144525"/>
</workbook>
</file>

<file path=xl/sharedStrings.xml><?xml version="1.0" encoding="utf-8"?>
<sst xmlns="http://schemas.openxmlformats.org/spreadsheetml/2006/main" count="118" uniqueCount="78">
  <si>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</si>
  <si>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</si>
  <si>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</si>
  <si>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</si>
  <si>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</si>
  <si>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</si>
  <si>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</si>
  <si>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</si>
  <si>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</si>
  <si>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</si>
  <si>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</si>
  <si>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</si>
  <si>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</si>
  <si>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</si>
  <si>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</si>
  <si>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</si>
  <si>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</si>
  <si>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</si>
  <si>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</si>
  <si>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</si>
  <si>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</si>
  <si>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</si>
  <si>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</si>
  <si>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</si>
  <si>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</si>
  <si>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</si>
  <si>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</si>
  <si>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[昆山]周庄云水谣临河阳光客栈(73715356)</t>
  </si>
  <si>
    <t>卷云抒房&lt;双人入住&gt;&lt;无早&gt;</t>
  </si>
  <si>
    <t>CNY</t>
  </si>
  <si>
    <t>杨添勋</t>
  </si>
  <si>
    <t>CA13744210806CNY</t>
  </si>
  <si>
    <t>未提现</t>
  </si>
  <si>
    <t>携程开票</t>
  </si>
  <si>
    <t>[上海]上海东方佘山索菲特大酒店(77149423)</t>
  </si>
  <si>
    <t>索菲特豪华房&lt;大床&gt;&lt;双人入住&gt;&lt;双早&gt;</t>
  </si>
  <si>
    <t>周天宇</t>
  </si>
  <si>
    <t>取消</t>
  </si>
  <si>
    <t>，</t>
  </si>
  <si>
    <t>992 CNY</t>
  </si>
  <si>
    <t>A210806094520481</t>
  </si>
  <si>
    <t>总计：992元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</si>
  <si>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</si>
  <si>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</si>
  <si>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</si>
  <si>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</si>
  <si>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</si>
  <si>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</si>
  <si>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</si>
  <si>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</si>
  <si>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</si>
  <si>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</si>
  <si>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</si>
  <si>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</si>
  <si>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</si>
  <si>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</si>
  <si>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</si>
  <si>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</si>
  <si>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</si>
  <si>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2021-07-07</t>
  </si>
  <si>
    <t>2186594</t>
  </si>
  <si>
    <t>周庄云水谣临河阳光客栈</t>
  </si>
  <si>
    <t>2021-07-21</t>
  </si>
  <si>
    <t>2021-07-22</t>
  </si>
  <si>
    <t>退房日月结</t>
  </si>
  <si>
    <t>0.00</t>
  </si>
  <si>
    <t>RMB</t>
  </si>
  <si>
    <t>0</t>
  </si>
  <si>
    <t>携程汇登国内直连</t>
  </si>
  <si>
    <t>2021-07-07 15:24:58</t>
  </si>
  <si>
    <t>否</t>
  </si>
  <si>
    <t>广州汇登信息科技有限公司</t>
  </si>
  <si>
    <t>直采</t>
  </si>
  <si>
    <t>2021-07-12</t>
  </si>
  <si>
    <t>2193484</t>
  </si>
  <si>
    <t>上海东方佘山索菲特大酒店</t>
  </si>
  <si>
    <t>992.00</t>
  </si>
  <si>
    <t>2021-07-12 11:34:37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</si>
</sst>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0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11" fillId="6" borderId="3" applyNumberFormat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15723080599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44398</v>
      </c>
      <c r="G2" s="5">
        <v>44399</v>
      </c>
      <c r="H2" s="4">
        <v>1</v>
      </c>
      <c r="I2" s="4">
        <v>1</v>
      </c>
      <c r="J2" s="4">
        <v>1</v>
      </c>
      <c r="K2" s="4" t="s">
        <v>29</v>
      </c>
      <c r="L2" s="4">
        <v>210</v>
      </c>
      <c r="M2" s="4">
        <v>210</v>
      </c>
      <c r="N2" s="4" t="s">
        <v>30</v>
      </c>
      <c r="O2" s="4" t="s">
        <v>31</v>
      </c>
      <c r="P2" s="4" t="s">
        <v>32</v>
      </c>
      <c r="Q2" s="4">
        <v>0</v>
      </c>
      <c r="R2" s="6">
        <v>44384</v>
      </c>
      <c r="S2" s="5">
        <v>44414</v>
      </c>
      <c r="T2" s="4" t="s">
        <v>33</v>
      </c>
      <c r="U2" s="4">
        <v>210</v>
      </c>
      <c r="V2" s="4">
        <v>0</v>
      </c>
      <c r="W2" s="4">
        <v>0</v>
      </c>
    </row>
    <row r="3" s="4" customFormat="1" spans="1:23">
      <c r="A3" s="4">
        <v>15774077303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44398</v>
      </c>
      <c r="G3" s="5">
        <v>44399</v>
      </c>
      <c r="H3" s="4">
        <v>1</v>
      </c>
      <c r="I3" s="4">
        <v>1</v>
      </c>
      <c r="J3" s="4">
        <v>1</v>
      </c>
      <c r="K3" s="4" t="s">
        <v>29</v>
      </c>
      <c r="L3" s="4">
        <v>992</v>
      </c>
      <c r="M3" s="4">
        <v>992</v>
      </c>
      <c r="N3" s="4" t="s">
        <v>36</v>
      </c>
      <c r="O3" s="4" t="s">
        <v>31</v>
      </c>
      <c r="P3" s="4" t="s">
        <v>32</v>
      </c>
      <c r="Q3" s="4">
        <v>0</v>
      </c>
      <c r="R3" s="6">
        <v>44389</v>
      </c>
      <c r="S3" s="5">
        <v>44414</v>
      </c>
      <c r="T3" s="4" t="s">
        <v>33</v>
      </c>
      <c r="U3" s="4">
        <v>992</v>
      </c>
      <c r="V3" s="4">
        <v>0</v>
      </c>
      <c r="W3" s="4">
        <v>0</v>
      </c>
    </row>
    <row r="4" s="4" customFormat="1" spans="1:23">
      <c r="A4" s="4">
        <v>15723080599</v>
      </c>
      <c r="B4" s="4" t="s">
        <v>25</v>
      </c>
      <c r="C4" s="4" t="s">
        <v>37</v>
      </c>
      <c r="D4" s="4" t="s">
        <v>27</v>
      </c>
      <c r="E4" s="4" t="s">
        <v>28</v>
      </c>
      <c r="F4" s="5">
        <v>44398</v>
      </c>
      <c r="G4" s="5">
        <v>44399</v>
      </c>
      <c r="H4" s="4">
        <v>1</v>
      </c>
      <c r="I4" s="4">
        <v>1</v>
      </c>
      <c r="J4" s="4">
        <v>1</v>
      </c>
      <c r="K4" s="4" t="s">
        <v>29</v>
      </c>
      <c r="L4" s="4">
        <v>-210</v>
      </c>
      <c r="M4" s="4">
        <v>-210</v>
      </c>
      <c r="N4" s="4" t="s">
        <v>30</v>
      </c>
      <c r="O4" s="4" t="s">
        <v>31</v>
      </c>
      <c r="P4" s="4" t="s">
        <v>32</v>
      </c>
      <c r="Q4" s="4">
        <v>0</v>
      </c>
      <c r="R4" s="6">
        <v>44384</v>
      </c>
      <c r="S4" s="5">
        <v>44414</v>
      </c>
      <c r="T4" s="4" t="s">
        <v>33</v>
      </c>
      <c r="U4" s="4">
        <v>-210</v>
      </c>
      <c r="V4" s="4">
        <v>0</v>
      </c>
      <c r="W4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10"/>
  <sheetViews>
    <sheetView tabSelected="1" workbookViewId="0">
      <selection activeCell="A9" sqref="A9:A11"/>
    </sheetView>
  </sheetViews>
  <sheetFormatPr defaultColWidth="9" defaultRowHeight="13.5" outlineLevelCol="7"/>
  <cols>
    <col min="1" max="1" width="14.2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38</v>
      </c>
    </row>
    <row r="2" s="4" customFormat="1" hidden="1" spans="1:8">
      <c r="A2" s="4">
        <v>15723080599</v>
      </c>
      <c r="B2" s="5">
        <v>44398</v>
      </c>
      <c r="C2" s="5">
        <v>44399</v>
      </c>
      <c r="D2" s="4">
        <v>0</v>
      </c>
      <c r="E2" s="4" t="str">
        <f>VLOOKUP(A2,HOP!A:L,12,0)</f>
        <v>0.00</v>
      </c>
      <c r="F2" s="4" t="str">
        <f>VLOOKUP(A2,HOP!A:C,3,0)</f>
        <v>2186594</v>
      </c>
      <c r="G2" s="4">
        <f>D2-E2</f>
        <v>0</v>
      </c>
      <c r="H2" s="4" t="str">
        <f>$H$1&amp;F2</f>
        <v>，2186594</v>
      </c>
    </row>
    <row r="3" s="4" customFormat="1" spans="1:8">
      <c r="A3" s="4">
        <v>15774077303</v>
      </c>
      <c r="B3" s="5">
        <v>44398</v>
      </c>
      <c r="C3" s="5">
        <v>44399</v>
      </c>
      <c r="D3" s="4">
        <v>992</v>
      </c>
      <c r="E3" s="4" t="str">
        <f>VLOOKUP(A3,HOP!A:L,12,0)</f>
        <v>992.00</v>
      </c>
      <c r="F3" s="4" t="str">
        <f>VLOOKUP(A3,HOP!A:C,3,0)</f>
        <v>2193484</v>
      </c>
      <c r="G3" s="4">
        <f>D3-E3</f>
        <v>0</v>
      </c>
      <c r="H3" s="4" t="str">
        <f>$H$1&amp;F3</f>
        <v>，2193484</v>
      </c>
    </row>
    <row r="5" spans="4:4">
      <c r="D5" s="4">
        <f>SUM(D2:D4)</f>
        <v>992</v>
      </c>
    </row>
    <row r="6" spans="4:4">
      <c r="D6" s="4" t="s">
        <v>39</v>
      </c>
    </row>
    <row r="9" spans="1:1">
      <c r="A9" s="4" t="s">
        <v>40</v>
      </c>
    </row>
    <row r="10" spans="1:1">
      <c r="A10" s="4" t="s">
        <v>41</v>
      </c>
    </row>
  </sheetData>
  <autoFilter ref="A1:H3">
    <filterColumn colId="3">
      <customFilters>
        <customFilter operator="equal" val="992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workbookViewId="0">
      <selection activeCell="B7" sqref="B7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0">
      <c r="A1" s="2" t="s">
        <v>42</v>
      </c>
      <c r="B1" s="2" t="s">
        <v>43</v>
      </c>
      <c r="C1" s="2" t="s">
        <v>44</v>
      </c>
      <c r="D1" s="2" t="s">
        <v>45</v>
      </c>
      <c r="E1" s="2" t="s">
        <v>13</v>
      </c>
      <c r="F1" s="2" t="s">
        <v>5</v>
      </c>
      <c r="G1" s="2" t="s">
        <v>6</v>
      </c>
      <c r="H1" s="2" t="s">
        <v>46</v>
      </c>
      <c r="I1" s="2" t="s">
        <v>47</v>
      </c>
      <c r="J1" s="2" t="s">
        <v>48</v>
      </c>
      <c r="K1" s="2" t="s">
        <v>49</v>
      </c>
      <c r="L1" s="2" t="s">
        <v>50</v>
      </c>
      <c r="M1" s="2" t="s">
        <v>51</v>
      </c>
      <c r="N1" s="2" t="s">
        <v>52</v>
      </c>
      <c r="O1" s="2" t="s">
        <v>53</v>
      </c>
      <c r="P1" s="2" t="s">
        <v>54</v>
      </c>
      <c r="Q1" s="2" t="s">
        <v>55</v>
      </c>
      <c r="R1" s="2" t="s">
        <v>56</v>
      </c>
      <c r="S1" s="2" t="s">
        <v>57</v>
      </c>
      <c r="T1" s="2" t="s">
        <v>58</v>
      </c>
    </row>
    <row r="2" s="1" customFormat="1" spans="1:20">
      <c r="A2" s="3">
        <v>15723080599</v>
      </c>
      <c r="B2" s="1" t="s">
        <v>59</v>
      </c>
      <c r="C2" s="1" t="s">
        <v>60</v>
      </c>
      <c r="D2" s="1" t="s">
        <v>61</v>
      </c>
      <c r="E2" s="1" t="s">
        <v>30</v>
      </c>
      <c r="F2" s="1" t="s">
        <v>62</v>
      </c>
      <c r="G2" s="1" t="s">
        <v>63</v>
      </c>
      <c r="H2" s="1" t="s">
        <v>64</v>
      </c>
      <c r="I2" s="1" t="s">
        <v>65</v>
      </c>
      <c r="J2" s="1" t="s">
        <v>66</v>
      </c>
      <c r="K2" s="1" t="s">
        <v>65</v>
      </c>
      <c r="L2" s="1" t="s">
        <v>65</v>
      </c>
      <c r="M2" s="1" t="s">
        <v>67</v>
      </c>
      <c r="N2" s="1" t="s">
        <v>67</v>
      </c>
      <c r="O2" s="1" t="s">
        <v>65</v>
      </c>
      <c r="P2" s="1" t="s">
        <v>68</v>
      </c>
      <c r="Q2" s="1" t="s">
        <v>69</v>
      </c>
      <c r="R2" s="1" t="s">
        <v>70</v>
      </c>
      <c r="S2" s="1" t="s">
        <v>71</v>
      </c>
      <c r="T2" s="1" t="s">
        <v>72</v>
      </c>
    </row>
    <row r="3" s="1" customFormat="1" spans="1:20">
      <c r="A3" s="3">
        <v>15774077303</v>
      </c>
      <c r="B3" s="1" t="s">
        <v>73</v>
      </c>
      <c r="C3" s="1" t="s">
        <v>74</v>
      </c>
      <c r="D3" s="1" t="s">
        <v>75</v>
      </c>
      <c r="E3" s="1" t="s">
        <v>36</v>
      </c>
      <c r="F3" s="1" t="s">
        <v>62</v>
      </c>
      <c r="G3" s="1" t="s">
        <v>63</v>
      </c>
      <c r="H3" s="1" t="s">
        <v>64</v>
      </c>
      <c r="I3" s="1" t="s">
        <v>76</v>
      </c>
      <c r="J3" s="1" t="s">
        <v>66</v>
      </c>
      <c r="K3" s="1" t="s">
        <v>76</v>
      </c>
      <c r="L3" s="1" t="s">
        <v>76</v>
      </c>
      <c r="M3" s="1" t="s">
        <v>67</v>
      </c>
      <c r="N3" s="1" t="s">
        <v>67</v>
      </c>
      <c r="O3" s="1" t="s">
        <v>65</v>
      </c>
      <c r="P3" s="1" t="s">
        <v>68</v>
      </c>
      <c r="Q3" s="1" t="s">
        <v>77</v>
      </c>
      <c r="R3" s="1" t="s">
        <v>70</v>
      </c>
      <c r="S3" s="1" t="s">
        <v>71</v>
      </c>
      <c r="T3" s="1" t="s">
        <v>72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2021-08-06T01:39:00Z</dcterms:created>
  <dcterms:modified xsi:type="dcterms:W3CDTF">2021-08-06T01:44:44Z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DACF29A7883F4F22A385F5D9D956463D</vt:lpwstr>
  </property>
  <property fmtid="{D5CDD505-2E9C-101B-9397-08002B2CF9AE}" pid="3" name="KSOProductBuildVer">
    <vt:lpwstr>2052-11.1.0.10503</vt:lpwstr>
  </property>
</Properties>
</file>