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<sst xmlns="http://schemas.openxmlformats.org/spreadsheetml/2006/main" count="1146" uniqueCount="414">
  <si>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</si>
  <si>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</si>
  <si>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</si>
  <si>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</si>
  <si>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</si>
  <si>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</si>
  <si>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</si>
  <si>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</si>
  <si>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</si>
  <si>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</si>
  <si>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</si>
  <si>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</si>
  <si>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</si>
  <si>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</si>
  <si>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</si>
  <si>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</si>
  <si>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</si>
  <si>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</si>
  <si>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</si>
  <si>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</si>
  <si>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</si>
  <si>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</si>
  <si>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</si>
  <si>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</si>
  <si>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</si>
  <si>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</si>
  <si>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</si>
  <si>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[西归浦市]济州神话世界度假酒店-蓝鼎(Landing Jeju Shinhwa World Hotels&amp;Resorts)(15812984)</t>
  </si>
  <si>
    <t>高级双床房&lt;不退款&gt;&lt;2人入住&gt;</t>
  </si>
  <si>
    <t>USD</t>
  </si>
  <si>
    <t>Lee/Junbeom</t>
  </si>
  <si>
    <t>CA6352210809USD-W</t>
  </si>
  <si>
    <t>未提现</t>
  </si>
  <si>
    <t>携程开票</t>
  </si>
  <si>
    <t>[马拉加]宜必思马拉加中心酒店(Ibis Malaga Centro Ciudad)(16012217)</t>
  </si>
  <si>
    <t>双人床房&lt;1&gt;(至少连住2晚及以上)&lt;2人入住&gt;&lt;不退款&gt;</t>
  </si>
  <si>
    <t>HERNANDEZ MARTINEZ/DIEGO</t>
  </si>
  <si>
    <t>[米兰]米兰芙罗拉酒店(Hotel Flora Milan)(16117418)</t>
  </si>
  <si>
    <t>标准双床房&lt;2人入住&gt;&lt;不退款&gt;</t>
  </si>
  <si>
    <t>Stauffer/Magaly,Stauffer/Magaly</t>
  </si>
  <si>
    <t>高级特大床房&lt;不退款&gt;&lt;2人入住&gt;</t>
  </si>
  <si>
    <t>LEE/SUNGHYUN</t>
  </si>
  <si>
    <t>[费斯特斯]列克星敦酒店(Quality Inn Festus)(39986509)</t>
  </si>
  <si>
    <t>标准间1特大床(至少连住2晚及以上)&lt;2人入住&gt;&lt;不退款&gt;&lt;早餐&gt;</t>
  </si>
  <si>
    <t>Burnham/Ken</t>
  </si>
  <si>
    <t>[加尔维斯顿]巨浪旅馆(Beachcomber Inn)(39927543)</t>
  </si>
  <si>
    <t>2张双人床房(至少连住2晚及以上)&lt;2人入住&gt;&lt;不退款&gt;</t>
  </si>
  <si>
    <t>Moore/Sharon,Day/Beverly</t>
  </si>
  <si>
    <t>[巴哈撒丁岛]格兰德雷勒德努拉盖酒店(Hotel Grand Relais Dei Nuraghi)(39508374)</t>
  </si>
  <si>
    <t>精致套房(至少连住2晚及以上)&lt;2人入住&gt;&lt;不退款&gt;&lt;早餐&gt;</t>
  </si>
  <si>
    <t>Lafargue/Paul</t>
  </si>
  <si>
    <t>Tak/Gabin</t>
  </si>
  <si>
    <t>[卡法斯]金沙滩酒店(Golden Sand Hotel)(39890652)</t>
  </si>
  <si>
    <t>标准间双人床（海景）&lt;2人入住&gt;&lt;不退款&gt;</t>
  </si>
  <si>
    <t>Bouboudakis/stylianos,Li/Fengzhi</t>
  </si>
  <si>
    <t>[坦帕]坦帕布兰登会议中心克莱恩酒店(Clarion Inn and Conference Center Tampa-Brandon)(40008339)</t>
  </si>
  <si>
    <t>标准间1特大床&lt;不退款&gt;&lt;2人入住&gt;</t>
  </si>
  <si>
    <t>PINTO/DIANELLYS</t>
  </si>
  <si>
    <t>[圣达菲]圣达菲酒店(The Lodge at Santa Fe)(40066560)</t>
  </si>
  <si>
    <t>传统客房2张双人床&lt;不退款&gt;&lt;2人入住&gt;</t>
  </si>
  <si>
    <t>Zwisler/Rebecca</t>
  </si>
  <si>
    <t>[济州市]济州岛卡尔酒店(Kal Hotel Jeju)(15619453)</t>
  </si>
  <si>
    <t>标准双人房&lt;不退款&gt;&lt;2人入住&gt;</t>
  </si>
  <si>
    <t>HYUN/JONGBAE</t>
  </si>
  <si>
    <t>[圣彼得堡]科尔多瓦酒店 - 圣彼得堡(Cordova Inn - Saint Petersburg)(39992277)</t>
  </si>
  <si>
    <t>标准间1特大床(至少连住2晚及以上)&lt;2人入住&gt;&lt;不退款&gt;</t>
  </si>
  <si>
    <t>Pittenger/Samantha Jean</t>
  </si>
  <si>
    <t>[巴尔哈柏]巴尔港瑞吉度假村(The St Regis Bal Harbour Resort)(16094205)</t>
  </si>
  <si>
    <t>海滨至尊奢华特大床房(至少连住2晚及以上)&lt;2人入住&gt;&lt;不退款&gt;</t>
  </si>
  <si>
    <t>Sims/Jayla</t>
  </si>
  <si>
    <t>[沃尔顿堡滩]海风酒店 - 沃尔顿堡(Seabreeze Inn - Fort Walton)(39919478)</t>
  </si>
  <si>
    <t>豪华客房2张大床&lt;不退款&gt;&lt;2人入住&gt;</t>
  </si>
  <si>
    <t>Martinovic/Izet</t>
  </si>
  <si>
    <t>[济州市]口哨云雀酒店(Hotel Whistle Lark)(15679371)</t>
  </si>
  <si>
    <t>豪华山景大床房&lt;不退款&gt;&lt;2人入住&gt;</t>
  </si>
  <si>
    <t>Park/Sanggil</t>
  </si>
  <si>
    <t>[费尔霍普]费尔霍普基韦斯特酒店(Key West Inn - Fairhope)(39946309)</t>
  </si>
  <si>
    <t>Peirce/Anne</t>
  </si>
  <si>
    <t>[基拉戈]基耶拉尔戈旅馆 - 全面禁烟酒店(Key Largo Inn, a Smoke-Free Property)(40022839)</t>
  </si>
  <si>
    <t>特大床房(至少连住2晚及以上)&lt;2人入住&gt;&lt;不退款&gt;&lt;早餐&gt;</t>
  </si>
  <si>
    <t>White/Casey,Bowman/Chad</t>
  </si>
  <si>
    <t>[佛布鲁克]弗布鲁克市中心伊克诺套房旅馆(Econo Lodge Inn &amp; Suites Fallbrook Downtown)(17889067)</t>
  </si>
  <si>
    <t>标准房, 1 张特大床房(至少连住2晚及以上)&lt;2人入住&gt;&lt;不退款&gt;</t>
  </si>
  <si>
    <t>Sparks/Justin</t>
  </si>
  <si>
    <t>取消</t>
  </si>
  <si>
    <t>阶梯</t>
  </si>
  <si>
    <t>[纽约]威廉斯堡酒店(The Williamsburg Hotel)(46911999)</t>
  </si>
  <si>
    <t>大床房(至少连住2晚及以上)&lt;2人入住&gt;&lt;不退款&gt;</t>
  </si>
  <si>
    <t>Gross/Emily,Gross/Emily</t>
  </si>
  <si>
    <t>[南帕诸岛]半岛度假村及Spa(Peninsula Island Resort &amp; Spa)(40026496)</t>
  </si>
  <si>
    <t>特大床房带沙发床(至少连住2晚及以上)&lt;2人入住&gt;&lt;不退款&gt;&lt;早餐&gt;</t>
  </si>
  <si>
    <t>Moreno/Ernest</t>
  </si>
  <si>
    <t>[仁川]金色郁金香仁川机场酒店&amp;套房(GOLDEN TULIP Incheon Airport Hotel &amp; Suites)(16077403)</t>
  </si>
  <si>
    <t>标准大床房&lt;1&gt;&lt;不退款&gt;&lt;2人入住&gt;</t>
  </si>
  <si>
    <t>KIM/SANGHYEONG</t>
  </si>
  <si>
    <t>[釜山]帆布旅舍(Canvas Hostel)(37499764)</t>
  </si>
  <si>
    <t>标准双人房(至少连住2晚及以上)&lt;2人入住&gt;&lt;不退款&gt;</t>
  </si>
  <si>
    <t>Wong/Mellvin,Wong/Mellvin,Wong/Mellvin,Wong/Mellvin,Wong/Mellvin,Wong/Mellvin</t>
  </si>
  <si>
    <t>[约翰逊县]洛斯提克溪牧场度假村(Rustic Creek Ranch Resort)(39925388)</t>
  </si>
  <si>
    <t>两居室家庭小屋(至少连住2晚及以上)&lt;2人入住&gt;&lt;不退款&gt;</t>
  </si>
  <si>
    <t>Zuniga/Norma</t>
  </si>
  <si>
    <t>[马尼拉]JMM公寓套房酒店(JMM Apartment Suites)(44803211)</t>
  </si>
  <si>
    <t>一室房(至少连住2晚及以上)&lt;2人入住&gt;&lt;不退款&gt;</t>
  </si>
  <si>
    <t>Deriada/Cielo,Deriada/Cielo</t>
  </si>
  <si>
    <t>[多佛尔]多佛-朴茨茅夫舒适套房酒店(Comfort Inn &amp; Suites Dover-Portsmouth)(17513143)</t>
  </si>
  <si>
    <t>无障碍特大床房(至少连住2晚及以上)&lt;2人入住&gt;&lt;不退款&gt;&lt;早餐&gt;</t>
  </si>
  <si>
    <t>Caprio/Marie L</t>
  </si>
  <si>
    <t>[班沙拉披]卡马蒙兰纳度假村(Kham Mon Lanna Resort)(7375183)</t>
  </si>
  <si>
    <t>豪华房&lt;1&gt;&lt;不退款&gt;&lt;2人入住&gt;</t>
  </si>
  <si>
    <t>QIU/JUNQING</t>
  </si>
  <si>
    <t>[首尔]梨大新村H大道酒店(H Avenue Hotel Idae Shinchon)(37499796)</t>
  </si>
  <si>
    <t>标准双人间&lt;不退款&gt;&lt;2人入住&gt;</t>
  </si>
  <si>
    <t>JEON/SOHYEON</t>
  </si>
  <si>
    <t>[济州市]济州贝斯特韦斯特酒店(Best Western Jeju Hotel)(15600049)</t>
  </si>
  <si>
    <t>双人床房&lt;中宾&gt;&lt;不退款&gt;&lt;2人入住&gt;</t>
  </si>
  <si>
    <t>XIA/JUNRUI,JIN/RUN</t>
  </si>
  <si>
    <t>[黑鹰]美洲之星黑鹰赌场度假屋(Ameristar Casino Black Hawk)(39554599)</t>
  </si>
  <si>
    <t>豪华2张大床房(至少连住2晚及以上)&lt;2人入住&gt;&lt;不退款&gt;</t>
  </si>
  <si>
    <t>Bessire/Barbara B</t>
  </si>
  <si>
    <t>[塔拉哈西]拉卡萨酒店及套房(La Casa Inn and Suites)(39946315)</t>
  </si>
  <si>
    <t>标准间1特大床（吸烟）(至少连住2晚及以上)&lt;2人入住&gt;&lt;不退款&gt;</t>
  </si>
  <si>
    <t>Hatcher/Ruby Nicole</t>
  </si>
  <si>
    <t>[赫希]赫尔希景色酒店(HersheyScape Inn)(17527637)</t>
  </si>
  <si>
    <t>标准房, 2 张大床房&lt;2人入住&gt;&lt;不退款&gt;</t>
  </si>
  <si>
    <t>Coughlin/Brenda</t>
  </si>
  <si>
    <t>GUGLIELMI/GIOSUE</t>
  </si>
  <si>
    <t>退单</t>
  </si>
  <si>
    <t>[西归浦市]济州神话世界度假酒店 – 蓝鼎(Landing Jeju Shinhwa World Hotel)(15812984)</t>
  </si>
  <si>
    <t>Kim/Taihoung</t>
  </si>
  <si>
    <t>[釜山]欣欣酒店(Shin Shin Hotel)(21768802)</t>
  </si>
  <si>
    <t>豪华双床房&lt;2人入住&gt;&lt;不退款&gt;</t>
  </si>
  <si>
    <t>Jeong/Dong Eun</t>
  </si>
  <si>
    <t>CHO/YEEWON</t>
  </si>
  <si>
    <t>MIN/SEONGHYE</t>
  </si>
  <si>
    <t>[乌曾戈]乌曾戈索尔鲁酒店(Uzungol Soylu Hotel)(39516507)</t>
  </si>
  <si>
    <t>标准三人间&lt;2人入住&gt;&lt;不退款&gt;</t>
  </si>
  <si>
    <t>Ali/Bader Abdulhadi</t>
  </si>
  <si>
    <t>，</t>
  </si>
  <si>
    <t xml:space="preserve"> 本期扣款102</t>
  </si>
  <si>
    <t>A210809105915481</t>
  </si>
  <si>
    <t>A210809110009481</t>
  </si>
  <si>
    <t>USD / THB 当前参考汇率: 33.42</t>
  </si>
  <si>
    <t>总计：13802 USD/
461262.84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</si>
  <si>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</si>
  <si>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</si>
  <si>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</si>
  <si>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</si>
  <si>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</si>
  <si>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</si>
  <si>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</si>
  <si>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</si>
  <si>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</si>
  <si>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</si>
  <si>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</si>
  <si>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</si>
  <si>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</si>
  <si>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</si>
  <si>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</si>
  <si>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</si>
  <si>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</si>
  <si>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2021-06-10</t>
  </si>
  <si>
    <t>2152851</t>
  </si>
  <si>
    <t>济州神话世界度假酒店-蓝鼎</t>
  </si>
  <si>
    <t>Lee Junbeom</t>
  </si>
  <si>
    <t>2021-08-02</t>
  </si>
  <si>
    <t>2021-08-05</t>
  </si>
  <si>
    <t>退房日周结</t>
  </si>
  <si>
    <t>2944.40</t>
  </si>
  <si>
    <t>459.99</t>
  </si>
  <si>
    <t>0</t>
  </si>
  <si>
    <t>0.00</t>
  </si>
  <si>
    <t>携程国际直连(CIT)</t>
  </si>
  <si>
    <t>2021-06-10 19:05:02</t>
  </si>
  <si>
    <t>否</t>
  </si>
  <si>
    <t>汇智国际旅游发展有限公司</t>
  </si>
  <si>
    <t>直连</t>
  </si>
  <si>
    <t>2021-06-14</t>
  </si>
  <si>
    <t>2156729</t>
  </si>
  <si>
    <t>宜必思马拉加中心酒店</t>
  </si>
  <si>
    <t>HERNANDEZ MARTINEZ DIEGO</t>
  </si>
  <si>
    <t>2021-08-08</t>
  </si>
  <si>
    <t>1589.99</t>
  </si>
  <si>
    <t>248.01</t>
  </si>
  <si>
    <t>2021-06-14 04:24:12</t>
  </si>
  <si>
    <t>2021-06-21</t>
  </si>
  <si>
    <t>2165062</t>
  </si>
  <si>
    <t>佛罗拉酒店</t>
  </si>
  <si>
    <t>Stauffer Magaly,Stauffer Magaly</t>
  </si>
  <si>
    <t>2021-08-04</t>
  </si>
  <si>
    <t>582.00</t>
  </si>
  <si>
    <t>90.00</t>
  </si>
  <si>
    <t>2021-06-21 00:06:32</t>
  </si>
  <si>
    <t>2021-06-25</t>
  </si>
  <si>
    <t>2171453</t>
  </si>
  <si>
    <t>LEE SUNGHYUN</t>
  </si>
  <si>
    <t>2021-08-06</t>
  </si>
  <si>
    <t>2723.78</t>
  </si>
  <si>
    <t>420.00</t>
  </si>
  <si>
    <t>2021-06-25 11:30:38</t>
  </si>
  <si>
    <t>2021-06-28</t>
  </si>
  <si>
    <t>2175378</t>
  </si>
  <si>
    <t>列克星顿旅馆 - 夏利马尔广场及会议中心</t>
  </si>
  <si>
    <t>Burnham Ken</t>
  </si>
  <si>
    <t>2021-08-07</t>
  </si>
  <si>
    <t>1151.78</t>
  </si>
  <si>
    <t>178.00</t>
  </si>
  <si>
    <t>2021-06-28 07:15:46</t>
  </si>
  <si>
    <t>2021-07-06</t>
  </si>
  <si>
    <t>2184873</t>
  </si>
  <si>
    <t>巨浪旅馆</t>
  </si>
  <si>
    <t>Moore Sharon,Day Beverly</t>
  </si>
  <si>
    <t>2919.69</t>
  </si>
  <si>
    <t>450.00</t>
  </si>
  <si>
    <t>2021-07-06 00:39:07</t>
  </si>
  <si>
    <t>2184922</t>
  </si>
  <si>
    <t>雷勒德努拉盖大酒店</t>
  </si>
  <si>
    <t>Lafargue Paul</t>
  </si>
  <si>
    <t>2021-08-01</t>
  </si>
  <si>
    <t>12925.01</t>
  </si>
  <si>
    <t>1995.00</t>
  </si>
  <si>
    <t>2021-07-06 03:33:24</t>
  </si>
  <si>
    <t>2185894</t>
  </si>
  <si>
    <t>Tak Gabin</t>
  </si>
  <si>
    <t>1593.76</t>
  </si>
  <si>
    <t>246.00</t>
  </si>
  <si>
    <t>2021-07-06 22:17:56</t>
  </si>
  <si>
    <t>2021-07-08</t>
  </si>
  <si>
    <t>2187425</t>
  </si>
  <si>
    <t>金色沙滩酒店</t>
  </si>
  <si>
    <t>Bouboudakis stylianos,Li Fengzhi</t>
  </si>
  <si>
    <t>2452.35</t>
  </si>
  <si>
    <t>378.00</t>
  </si>
  <si>
    <t>2021-07-08 05:01:03</t>
  </si>
  <si>
    <t>2021-07-10</t>
  </si>
  <si>
    <t>2192187</t>
  </si>
  <si>
    <t>布兰登坦帕凯瑞华晟酒店及会议中心</t>
  </si>
  <si>
    <t>PINTO DIANELLYS</t>
  </si>
  <si>
    <t>2021-07-30</t>
  </si>
  <si>
    <t>2025.57</t>
  </si>
  <si>
    <t>312.00</t>
  </si>
  <si>
    <t>2021-07-10 22:59:42</t>
  </si>
  <si>
    <t>2021-07-13</t>
  </si>
  <si>
    <t>2194740</t>
  </si>
  <si>
    <t>圣达菲酒店</t>
  </si>
  <si>
    <t>Zwisler Rebecca</t>
  </si>
  <si>
    <t>2038.08</t>
  </si>
  <si>
    <t>314.00</t>
  </si>
  <si>
    <t>2021-07-13 09:54:56</t>
  </si>
  <si>
    <t>2195653</t>
  </si>
  <si>
    <t>济州岛卡尔酒店</t>
  </si>
  <si>
    <t>HYUN JONGBAE</t>
  </si>
  <si>
    <t>73.00</t>
  </si>
  <si>
    <t>72</t>
  </si>
  <si>
    <t>473</t>
  </si>
  <si>
    <t>2021-07-13 22:25:24</t>
  </si>
  <si>
    <t>2021-07-16</t>
  </si>
  <si>
    <t>2198582</t>
  </si>
  <si>
    <t>科尔多瓦酒店</t>
  </si>
  <si>
    <t>Pittenger Samantha Jean</t>
  </si>
  <si>
    <t>2021-07-31</t>
  </si>
  <si>
    <t>2021-08-03</t>
  </si>
  <si>
    <t>2084.95</t>
  </si>
  <si>
    <t>321.99</t>
  </si>
  <si>
    <t>2021-07-16 10:22:32</t>
  </si>
  <si>
    <t>2199413</t>
  </si>
  <si>
    <t>巴尔港瑞吉度假村</t>
  </si>
  <si>
    <t>Sims Jayla</t>
  </si>
  <si>
    <t>8909.88</t>
  </si>
  <si>
    <t>1376.00</t>
  </si>
  <si>
    <t>2021-07-16 21:53:31</t>
  </si>
  <si>
    <t>2021-07-19</t>
  </si>
  <si>
    <t>2201720</t>
  </si>
  <si>
    <t>海风酒店</t>
  </si>
  <si>
    <t>Martinovic Izet</t>
  </si>
  <si>
    <t>2655.31</t>
  </si>
  <si>
    <t>409.00</t>
  </si>
  <si>
    <t>2021-07-19 07:02:39</t>
  </si>
  <si>
    <t>2202514</t>
  </si>
  <si>
    <t>口哨云雀酒店</t>
  </si>
  <si>
    <t>Park Sanggil</t>
  </si>
  <si>
    <t>1499.70</t>
  </si>
  <si>
    <t>231.00</t>
  </si>
  <si>
    <t>2021-07-19 23:07:24</t>
  </si>
  <si>
    <t>2021-07-21</t>
  </si>
  <si>
    <t>2203772</t>
  </si>
  <si>
    <t>阿拉巴马费尔霍普基韦斯特旅馆</t>
  </si>
  <si>
    <t>Peirce Anne</t>
  </si>
  <si>
    <t>1325.73</t>
  </si>
  <si>
    <t>204.00</t>
  </si>
  <si>
    <t>2021-07-21 03:04:48</t>
  </si>
  <si>
    <t>2021-07-22</t>
  </si>
  <si>
    <t>2204890</t>
  </si>
  <si>
    <t>基耶拉尔戈旅馆 - 全面禁烟酒店</t>
  </si>
  <si>
    <t>White Casey,Bowman Chad</t>
  </si>
  <si>
    <t>2346.19</t>
  </si>
  <si>
    <t>362.00</t>
  </si>
  <si>
    <t>2021-07-22 09:18:50</t>
  </si>
  <si>
    <t>2204987</t>
  </si>
  <si>
    <t>弗布鲁克市中心伊克诺套房旅馆</t>
  </si>
  <si>
    <t>Sparks Justin</t>
  </si>
  <si>
    <t>1296.24</t>
  </si>
  <si>
    <t>200.00</t>
  </si>
  <si>
    <t>2021-07-22 10:54:11</t>
  </si>
  <si>
    <t>2021-07-23</t>
  </si>
  <si>
    <t>2206104</t>
  </si>
  <si>
    <t>威廉斯堡酒店</t>
  </si>
  <si>
    <t>Gross Emily,Gross Emily</t>
  </si>
  <si>
    <t>4914.64</t>
  </si>
  <si>
    <t>758.00</t>
  </si>
  <si>
    <t>2021-07-23 11:18:56</t>
  </si>
  <si>
    <t>2021-07-25</t>
  </si>
  <si>
    <t>2208012</t>
  </si>
  <si>
    <t>半岛度假村及 SPA 中心</t>
  </si>
  <si>
    <t>Moreno Ernest</t>
  </si>
  <si>
    <t>3662.73</t>
  </si>
  <si>
    <t>564.00</t>
  </si>
  <si>
    <t>2021-07-25 01:42:34</t>
  </si>
  <si>
    <t>2021-07-27</t>
  </si>
  <si>
    <t>2209823</t>
  </si>
  <si>
    <t>金色郁金香仁川机场酒店</t>
  </si>
  <si>
    <t>KIM SANGHYEONG</t>
  </si>
  <si>
    <t>805.53</t>
  </si>
  <si>
    <t>124.00</t>
  </si>
  <si>
    <t>2021-07-27 14:50:15</t>
  </si>
  <si>
    <t>2210253</t>
  </si>
  <si>
    <t>帆布旅舍</t>
  </si>
  <si>
    <t>Wong Mellvin,Wong Mellvin,Wong Mellvin,Wong Mellvin,Wong Mellvin,Wong Mellvin</t>
  </si>
  <si>
    <t>2143.75</t>
  </si>
  <si>
    <t>330.00</t>
  </si>
  <si>
    <t>2021-07-27 21:12:57</t>
  </si>
  <si>
    <t>2021-07-28</t>
  </si>
  <si>
    <t>2210749</t>
  </si>
  <si>
    <t>洛斯提克溪牧场度假村</t>
  </si>
  <si>
    <t>Zuniga Norma</t>
  </si>
  <si>
    <t>3824.12</t>
  </si>
  <si>
    <t>586.00</t>
  </si>
  <si>
    <t>2021-07-28 09:25:46</t>
  </si>
  <si>
    <t>2210860</t>
  </si>
  <si>
    <t>JMM公寓套房酒店</t>
  </si>
  <si>
    <t>Deriada Cielo,Deriada Cielo</t>
  </si>
  <si>
    <t>965.82</t>
  </si>
  <si>
    <t>148.00</t>
  </si>
  <si>
    <t>2021-07-28 11:05:07</t>
  </si>
  <si>
    <t>2213321</t>
  </si>
  <si>
    <t>多佛尔舒适套房酒店</t>
  </si>
  <si>
    <t>Caprio Marie L</t>
  </si>
  <si>
    <t>2187.27</t>
  </si>
  <si>
    <t>338.00</t>
  </si>
  <si>
    <t>2021-07-30 11:15:46</t>
  </si>
  <si>
    <t>2214289</t>
  </si>
  <si>
    <t>卡马蒙兰纳度假村</t>
  </si>
  <si>
    <t>QIU JUNQING</t>
  </si>
  <si>
    <t>1204.76</t>
  </si>
  <si>
    <t>186.00</t>
  </si>
  <si>
    <t>2021-07-31 13:51:50</t>
  </si>
  <si>
    <t>2214327</t>
  </si>
  <si>
    <t>新大田H大道酒店</t>
  </si>
  <si>
    <t>JEON SOHYEON</t>
  </si>
  <si>
    <t>408.06</t>
  </si>
  <si>
    <t>63.00</t>
  </si>
  <si>
    <t>2021-07-31 14:46:18</t>
  </si>
  <si>
    <t>2214348</t>
  </si>
  <si>
    <t>济州岛贝斯特韦斯特酒店</t>
  </si>
  <si>
    <t>XIA JUNRUI,JIN RUN</t>
  </si>
  <si>
    <t>1599.87</t>
  </si>
  <si>
    <t>247.00</t>
  </si>
  <si>
    <t>2021-07-31 15:17:25</t>
  </si>
  <si>
    <t>2214835</t>
  </si>
  <si>
    <t>美洲之星黑鹰娱乐场温泉度假村</t>
  </si>
  <si>
    <t>Bessire Barbara B</t>
  </si>
  <si>
    <t>2888.83</t>
  </si>
  <si>
    <t>446.00</t>
  </si>
  <si>
    <t>2021-07-31 22:14:30</t>
  </si>
  <si>
    <t>2214965</t>
  </si>
  <si>
    <t>拉卡萨套房旅馆</t>
  </si>
  <si>
    <t>Hatcher Ruby Nicole</t>
  </si>
  <si>
    <t>1392.60</t>
  </si>
  <si>
    <t>215.00</t>
  </si>
  <si>
    <t>2021-08-01 01:51:02</t>
  </si>
  <si>
    <t>2215362</t>
  </si>
  <si>
    <t>赫尔希伊克诺旅馆</t>
  </si>
  <si>
    <t>Coughlin Brenda</t>
  </si>
  <si>
    <t>1852.48</t>
  </si>
  <si>
    <t>286.00</t>
  </si>
  <si>
    <t>2021-08-01 20:00:18</t>
  </si>
  <si>
    <t>2215822</t>
  </si>
  <si>
    <t>GUGLIELMI GIOSUE</t>
  </si>
  <si>
    <t>1522.14</t>
  </si>
  <si>
    <t>235.00</t>
  </si>
  <si>
    <t>2021-08-02 17:42:23</t>
  </si>
  <si>
    <t>2216408</t>
  </si>
  <si>
    <t>Kim Taihoung</t>
  </si>
  <si>
    <t>1916.81</t>
  </si>
  <si>
    <t>296.00</t>
  </si>
  <si>
    <t>2021-08-03 18:39:33</t>
  </si>
  <si>
    <t>直采</t>
  </si>
  <si>
    <t>2216592</t>
  </si>
  <si>
    <t>欣欣酒店</t>
  </si>
  <si>
    <t>Jeong Dong Eun</t>
  </si>
  <si>
    <t>582.81</t>
  </si>
  <si>
    <t>2021-08-03 23:15:05</t>
  </si>
  <si>
    <t>2216629</t>
  </si>
  <si>
    <t>CHO YEEWON</t>
  </si>
  <si>
    <t>2021-08-04 10:10:27</t>
  </si>
  <si>
    <t>2216803</t>
  </si>
  <si>
    <t>MIN SEONGHYE</t>
  </si>
  <si>
    <t>1919.32</t>
  </si>
  <si>
    <t>2021-08-04 12:17:02</t>
  </si>
  <si>
    <t>2216929</t>
  </si>
  <si>
    <t>乌尊戈尔索尔鲁酒店</t>
  </si>
  <si>
    <t>Ali Bader Abdulhadi</t>
  </si>
  <si>
    <t>855.91</t>
  </si>
  <si>
    <t>132.00</t>
  </si>
  <si>
    <t>2021-08-04 16:04:08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</si>
</sst>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4" fillId="2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15546601728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44410</v>
      </c>
      <c r="G2" s="5">
        <v>44413</v>
      </c>
      <c r="H2" s="4">
        <v>1</v>
      </c>
      <c r="I2" s="4">
        <v>3</v>
      </c>
      <c r="J2" s="4">
        <v>3</v>
      </c>
      <c r="K2" s="4" t="s">
        <v>29</v>
      </c>
      <c r="L2" s="4">
        <v>460</v>
      </c>
      <c r="M2" s="4">
        <v>460</v>
      </c>
      <c r="N2" s="4" t="s">
        <v>30</v>
      </c>
      <c r="O2" s="4" t="s">
        <v>31</v>
      </c>
      <c r="P2" s="4" t="s">
        <v>32</v>
      </c>
      <c r="Q2" s="4">
        <v>0</v>
      </c>
      <c r="R2" s="6">
        <v>44357</v>
      </c>
      <c r="S2" s="5">
        <v>44417</v>
      </c>
      <c r="T2" s="4" t="s">
        <v>33</v>
      </c>
      <c r="U2" s="4">
        <v>460</v>
      </c>
      <c r="V2" s="4">
        <v>0</v>
      </c>
      <c r="W2" s="4">
        <v>0</v>
      </c>
      <c r="X2" s="4">
        <v>2152851</v>
      </c>
    </row>
    <row r="3" s="4" customFormat="1" spans="1:24">
      <c r="A3" s="4">
        <v>15550695788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44413</v>
      </c>
      <c r="G3" s="5">
        <v>44416</v>
      </c>
      <c r="H3" s="4">
        <v>1</v>
      </c>
      <c r="I3" s="4">
        <v>3</v>
      </c>
      <c r="J3" s="4">
        <v>3</v>
      </c>
      <c r="K3" s="4" t="s">
        <v>29</v>
      </c>
      <c r="L3" s="4">
        <v>248</v>
      </c>
      <c r="M3" s="4">
        <v>248</v>
      </c>
      <c r="N3" s="4" t="s">
        <v>36</v>
      </c>
      <c r="O3" s="4" t="s">
        <v>31</v>
      </c>
      <c r="P3" s="4" t="s">
        <v>32</v>
      </c>
      <c r="Q3" s="4">
        <v>0</v>
      </c>
      <c r="R3" s="6">
        <v>44361</v>
      </c>
      <c r="S3" s="5">
        <v>44417</v>
      </c>
      <c r="T3" s="4" t="s">
        <v>33</v>
      </c>
      <c r="U3" s="4">
        <v>248</v>
      </c>
      <c r="V3" s="4">
        <v>0</v>
      </c>
      <c r="W3" s="4">
        <v>0</v>
      </c>
      <c r="X3" s="4">
        <v>2156729</v>
      </c>
    </row>
    <row r="4" s="4" customFormat="1" spans="1:24">
      <c r="A4" s="4">
        <v>15588152328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44410</v>
      </c>
      <c r="G4" s="5">
        <v>44412</v>
      </c>
      <c r="H4" s="4">
        <v>1</v>
      </c>
      <c r="I4" s="4">
        <v>2</v>
      </c>
      <c r="J4" s="4">
        <v>2</v>
      </c>
      <c r="K4" s="4" t="s">
        <v>29</v>
      </c>
      <c r="L4" s="4">
        <v>90</v>
      </c>
      <c r="M4" s="4">
        <v>90</v>
      </c>
      <c r="N4" s="4" t="s">
        <v>39</v>
      </c>
      <c r="O4" s="4" t="s">
        <v>31</v>
      </c>
      <c r="P4" s="4" t="s">
        <v>32</v>
      </c>
      <c r="Q4" s="4">
        <v>0</v>
      </c>
      <c r="R4" s="6">
        <v>44368</v>
      </c>
      <c r="S4" s="5">
        <v>44417</v>
      </c>
      <c r="T4" s="4" t="s">
        <v>33</v>
      </c>
      <c r="U4" s="4">
        <v>90</v>
      </c>
      <c r="V4" s="4">
        <v>0</v>
      </c>
      <c r="W4" s="4">
        <v>0</v>
      </c>
      <c r="X4" s="4">
        <v>2165062</v>
      </c>
    </row>
    <row r="5" s="4" customFormat="1" spans="1:24">
      <c r="A5" s="4">
        <v>15619634038</v>
      </c>
      <c r="B5" s="4" t="s">
        <v>25</v>
      </c>
      <c r="C5" s="4" t="s">
        <v>26</v>
      </c>
      <c r="D5" s="4" t="s">
        <v>27</v>
      </c>
      <c r="E5" s="4" t="s">
        <v>40</v>
      </c>
      <c r="F5" s="5">
        <v>44412</v>
      </c>
      <c r="G5" s="5">
        <v>44414</v>
      </c>
      <c r="H5" s="4">
        <v>1</v>
      </c>
      <c r="I5" s="4">
        <v>2</v>
      </c>
      <c r="J5" s="4">
        <v>2</v>
      </c>
      <c r="K5" s="4" t="s">
        <v>29</v>
      </c>
      <c r="L5" s="4">
        <v>420</v>
      </c>
      <c r="M5" s="4">
        <v>420</v>
      </c>
      <c r="N5" s="4" t="s">
        <v>41</v>
      </c>
      <c r="O5" s="4" t="s">
        <v>31</v>
      </c>
      <c r="P5" s="4" t="s">
        <v>32</v>
      </c>
      <c r="Q5" s="4">
        <v>0</v>
      </c>
      <c r="R5" s="6">
        <v>44372</v>
      </c>
      <c r="S5" s="5">
        <v>44417</v>
      </c>
      <c r="T5" s="4" t="s">
        <v>33</v>
      </c>
      <c r="U5" s="4">
        <v>420</v>
      </c>
      <c r="V5" s="4">
        <v>0</v>
      </c>
      <c r="W5" s="4">
        <v>0</v>
      </c>
      <c r="X5" s="4">
        <v>2171453</v>
      </c>
    </row>
    <row r="6" s="4" customFormat="1" spans="1:24">
      <c r="A6" s="4">
        <v>15641243610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44413</v>
      </c>
      <c r="G6" s="5">
        <v>44415</v>
      </c>
      <c r="H6" s="4">
        <v>1</v>
      </c>
      <c r="I6" s="4">
        <v>2</v>
      </c>
      <c r="J6" s="4">
        <v>2</v>
      </c>
      <c r="K6" s="4" t="s">
        <v>29</v>
      </c>
      <c r="L6" s="4">
        <v>178</v>
      </c>
      <c r="M6" s="4">
        <v>178</v>
      </c>
      <c r="N6" s="4" t="s">
        <v>44</v>
      </c>
      <c r="O6" s="4" t="s">
        <v>31</v>
      </c>
      <c r="P6" s="4" t="s">
        <v>32</v>
      </c>
      <c r="Q6" s="4">
        <v>0</v>
      </c>
      <c r="R6" s="6">
        <v>44375</v>
      </c>
      <c r="S6" s="5">
        <v>44417</v>
      </c>
      <c r="T6" s="4" t="s">
        <v>33</v>
      </c>
      <c r="U6" s="4">
        <v>178</v>
      </c>
      <c r="V6" s="4">
        <v>0</v>
      </c>
      <c r="W6" s="4">
        <v>0</v>
      </c>
      <c r="X6" s="4">
        <v>2175378</v>
      </c>
    </row>
    <row r="7" s="4" customFormat="1" spans="1:24">
      <c r="A7" s="4">
        <v>15708479724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44412</v>
      </c>
      <c r="G7" s="5">
        <v>44415</v>
      </c>
      <c r="H7" s="4">
        <v>1</v>
      </c>
      <c r="I7" s="4">
        <v>3</v>
      </c>
      <c r="J7" s="4">
        <v>3</v>
      </c>
      <c r="K7" s="4" t="s">
        <v>29</v>
      </c>
      <c r="L7" s="4">
        <v>450</v>
      </c>
      <c r="M7" s="4">
        <v>450</v>
      </c>
      <c r="N7" s="4" t="s">
        <v>47</v>
      </c>
      <c r="O7" s="4" t="s">
        <v>31</v>
      </c>
      <c r="P7" s="4" t="s">
        <v>32</v>
      </c>
      <c r="Q7" s="4">
        <v>0</v>
      </c>
      <c r="R7" s="6">
        <v>44383</v>
      </c>
      <c r="S7" s="5">
        <v>44417</v>
      </c>
      <c r="T7" s="4" t="s">
        <v>33</v>
      </c>
      <c r="U7" s="4">
        <v>450</v>
      </c>
      <c r="V7" s="4">
        <v>0</v>
      </c>
      <c r="W7" s="4">
        <v>0</v>
      </c>
      <c r="X7" s="4">
        <v>2184873</v>
      </c>
    </row>
    <row r="8" s="4" customFormat="1" spans="1:24">
      <c r="A8" s="4">
        <v>15708655072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44409</v>
      </c>
      <c r="G8" s="5">
        <v>44412</v>
      </c>
      <c r="H8" s="4">
        <v>1</v>
      </c>
      <c r="I8" s="4">
        <v>3</v>
      </c>
      <c r="J8" s="4">
        <v>3</v>
      </c>
      <c r="K8" s="4" t="s">
        <v>29</v>
      </c>
      <c r="L8" s="4">
        <v>1995</v>
      </c>
      <c r="M8" s="4">
        <v>1995</v>
      </c>
      <c r="N8" s="4" t="s">
        <v>50</v>
      </c>
      <c r="O8" s="4" t="s">
        <v>31</v>
      </c>
      <c r="P8" s="4" t="s">
        <v>32</v>
      </c>
      <c r="Q8" s="4">
        <v>0</v>
      </c>
      <c r="R8" s="6">
        <v>44383</v>
      </c>
      <c r="S8" s="5">
        <v>44417</v>
      </c>
      <c r="T8" s="4" t="s">
        <v>33</v>
      </c>
      <c r="U8" s="4">
        <v>1995</v>
      </c>
      <c r="V8" s="4">
        <v>0</v>
      </c>
      <c r="W8" s="4">
        <v>0</v>
      </c>
      <c r="X8" s="4">
        <v>2184922</v>
      </c>
    </row>
    <row r="9" s="4" customFormat="1" spans="1:24">
      <c r="A9" s="4">
        <v>15719657395</v>
      </c>
      <c r="B9" s="4" t="s">
        <v>25</v>
      </c>
      <c r="C9" s="4" t="s">
        <v>26</v>
      </c>
      <c r="D9" s="4" t="s">
        <v>27</v>
      </c>
      <c r="E9" s="4" t="s">
        <v>28</v>
      </c>
      <c r="F9" s="5">
        <v>44414</v>
      </c>
      <c r="G9" s="5">
        <v>44416</v>
      </c>
      <c r="H9" s="4">
        <v>1</v>
      </c>
      <c r="I9" s="4">
        <v>2</v>
      </c>
      <c r="J9" s="4">
        <v>2</v>
      </c>
      <c r="K9" s="4" t="s">
        <v>29</v>
      </c>
      <c r="L9" s="4">
        <v>246</v>
      </c>
      <c r="M9" s="4">
        <v>246</v>
      </c>
      <c r="N9" s="4" t="s">
        <v>51</v>
      </c>
      <c r="O9" s="4" t="s">
        <v>31</v>
      </c>
      <c r="P9" s="4" t="s">
        <v>32</v>
      </c>
      <c r="Q9" s="4">
        <v>0</v>
      </c>
      <c r="R9" s="6">
        <v>44383</v>
      </c>
      <c r="S9" s="5">
        <v>44417</v>
      </c>
      <c r="T9" s="4" t="s">
        <v>33</v>
      </c>
      <c r="U9" s="4">
        <v>246</v>
      </c>
      <c r="V9" s="4">
        <v>0</v>
      </c>
      <c r="W9" s="4">
        <v>0</v>
      </c>
      <c r="X9" s="4">
        <v>2185894</v>
      </c>
    </row>
    <row r="10" s="4" customFormat="1" spans="1:24">
      <c r="A10" s="4">
        <v>15729933849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44413</v>
      </c>
      <c r="G10" s="5">
        <v>44416</v>
      </c>
      <c r="H10" s="4">
        <v>1</v>
      </c>
      <c r="I10" s="4">
        <v>3</v>
      </c>
      <c r="J10" s="4">
        <v>3</v>
      </c>
      <c r="K10" s="4" t="s">
        <v>29</v>
      </c>
      <c r="L10" s="4">
        <v>378</v>
      </c>
      <c r="M10" s="4">
        <v>378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44385</v>
      </c>
      <c r="S10" s="5">
        <v>44417</v>
      </c>
      <c r="T10" s="4" t="s">
        <v>33</v>
      </c>
      <c r="U10" s="4">
        <v>378</v>
      </c>
      <c r="V10" s="4">
        <v>0</v>
      </c>
      <c r="W10" s="4">
        <v>0</v>
      </c>
      <c r="X10" s="4">
        <v>2187425</v>
      </c>
    </row>
    <row r="11" s="4" customFormat="1" spans="1:24">
      <c r="A11" s="4">
        <v>15759891027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44407</v>
      </c>
      <c r="G11" s="5">
        <v>44410</v>
      </c>
      <c r="H11" s="4">
        <v>1</v>
      </c>
      <c r="I11" s="4">
        <v>3</v>
      </c>
      <c r="J11" s="4">
        <v>3</v>
      </c>
      <c r="K11" s="4" t="s">
        <v>29</v>
      </c>
      <c r="L11" s="4">
        <v>312</v>
      </c>
      <c r="M11" s="4">
        <v>312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44387</v>
      </c>
      <c r="S11" s="5">
        <v>44417</v>
      </c>
      <c r="T11" s="4" t="s">
        <v>33</v>
      </c>
      <c r="U11" s="4">
        <v>312</v>
      </c>
      <c r="V11" s="4">
        <v>0</v>
      </c>
      <c r="W11" s="4">
        <v>0</v>
      </c>
      <c r="X11" s="4">
        <v>2192187</v>
      </c>
    </row>
    <row r="12" s="4" customFormat="1" spans="1:24">
      <c r="A12" s="4">
        <v>15785583356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44412</v>
      </c>
      <c r="G12" s="5">
        <v>44414</v>
      </c>
      <c r="H12" s="4">
        <v>1</v>
      </c>
      <c r="I12" s="4">
        <v>2</v>
      </c>
      <c r="J12" s="4">
        <v>2</v>
      </c>
      <c r="K12" s="4" t="s">
        <v>29</v>
      </c>
      <c r="L12" s="4">
        <v>314</v>
      </c>
      <c r="M12" s="4">
        <v>314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44390</v>
      </c>
      <c r="S12" s="5">
        <v>44417</v>
      </c>
      <c r="T12" s="4" t="s">
        <v>33</v>
      </c>
      <c r="U12" s="4">
        <v>314</v>
      </c>
      <c r="V12" s="4">
        <v>0</v>
      </c>
      <c r="W12" s="4">
        <v>0</v>
      </c>
      <c r="X12" s="4">
        <v>2194740</v>
      </c>
    </row>
    <row r="13" s="4" customFormat="1" spans="1:24">
      <c r="A13" s="4">
        <v>15793188888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44410</v>
      </c>
      <c r="G13" s="5">
        <v>44412</v>
      </c>
      <c r="H13" s="4">
        <v>1</v>
      </c>
      <c r="I13" s="4">
        <v>2</v>
      </c>
      <c r="J13" s="4">
        <v>2</v>
      </c>
      <c r="K13" s="4" t="s">
        <v>29</v>
      </c>
      <c r="L13" s="4">
        <v>146</v>
      </c>
      <c r="M13" s="4">
        <v>146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44390</v>
      </c>
      <c r="S13" s="5">
        <v>44417</v>
      </c>
      <c r="T13" s="4" t="s">
        <v>33</v>
      </c>
      <c r="U13" s="4">
        <v>146</v>
      </c>
      <c r="V13" s="4">
        <v>0</v>
      </c>
      <c r="W13" s="4">
        <v>0</v>
      </c>
      <c r="X13" s="4">
        <v>2195653</v>
      </c>
    </row>
    <row r="14" s="4" customFormat="1" spans="1:24">
      <c r="A14" s="4">
        <v>15818134217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44408</v>
      </c>
      <c r="G14" s="5">
        <v>44411</v>
      </c>
      <c r="H14" s="4">
        <v>1</v>
      </c>
      <c r="I14" s="4">
        <v>3</v>
      </c>
      <c r="J14" s="4">
        <v>3</v>
      </c>
      <c r="K14" s="4" t="s">
        <v>29</v>
      </c>
      <c r="L14" s="4">
        <v>322</v>
      </c>
      <c r="M14" s="4">
        <v>322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44393</v>
      </c>
      <c r="S14" s="5">
        <v>44417</v>
      </c>
      <c r="T14" s="4" t="s">
        <v>33</v>
      </c>
      <c r="U14" s="4">
        <v>322</v>
      </c>
      <c r="V14" s="4">
        <v>0</v>
      </c>
      <c r="W14" s="4">
        <v>0</v>
      </c>
      <c r="X14" s="4">
        <v>2198582</v>
      </c>
    </row>
    <row r="15" s="4" customFormat="1" spans="1:24">
      <c r="A15" s="4">
        <v>15825994455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44414</v>
      </c>
      <c r="G15" s="5">
        <v>44416</v>
      </c>
      <c r="H15" s="4">
        <v>1</v>
      </c>
      <c r="I15" s="4">
        <v>2</v>
      </c>
      <c r="J15" s="4">
        <v>2</v>
      </c>
      <c r="K15" s="4" t="s">
        <v>29</v>
      </c>
      <c r="L15" s="4">
        <v>1376</v>
      </c>
      <c r="M15" s="4">
        <v>1376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44393</v>
      </c>
      <c r="S15" s="5">
        <v>44417</v>
      </c>
      <c r="T15" s="4" t="s">
        <v>33</v>
      </c>
      <c r="U15" s="4">
        <v>1376</v>
      </c>
      <c r="V15" s="4">
        <v>0</v>
      </c>
      <c r="W15" s="4">
        <v>0</v>
      </c>
      <c r="X15" s="4">
        <v>2199413</v>
      </c>
    </row>
    <row r="16" s="4" customFormat="1" spans="1:24">
      <c r="A16" s="4">
        <v>15849690646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44413</v>
      </c>
      <c r="G16" s="5">
        <v>44415</v>
      </c>
      <c r="H16" s="4">
        <v>1</v>
      </c>
      <c r="I16" s="4">
        <v>2</v>
      </c>
      <c r="J16" s="4">
        <v>2</v>
      </c>
      <c r="K16" s="4" t="s">
        <v>29</v>
      </c>
      <c r="L16" s="4">
        <v>409</v>
      </c>
      <c r="M16" s="4">
        <v>409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44396</v>
      </c>
      <c r="S16" s="5">
        <v>44417</v>
      </c>
      <c r="T16" s="4" t="s">
        <v>33</v>
      </c>
      <c r="U16" s="4">
        <v>409</v>
      </c>
      <c r="V16" s="4">
        <v>0</v>
      </c>
      <c r="W16" s="4">
        <v>0</v>
      </c>
      <c r="X16" s="4">
        <v>2201720</v>
      </c>
    </row>
    <row r="17" s="4" customFormat="1" spans="1:24">
      <c r="A17" s="4">
        <v>15861198772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44408</v>
      </c>
      <c r="G17" s="5">
        <v>44411</v>
      </c>
      <c r="H17" s="4">
        <v>1</v>
      </c>
      <c r="I17" s="4">
        <v>3</v>
      </c>
      <c r="J17" s="4">
        <v>3</v>
      </c>
      <c r="K17" s="4" t="s">
        <v>29</v>
      </c>
      <c r="L17" s="4">
        <v>231</v>
      </c>
      <c r="M17" s="4">
        <v>231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44396</v>
      </c>
      <c r="S17" s="5">
        <v>44417</v>
      </c>
      <c r="T17" s="4" t="s">
        <v>33</v>
      </c>
      <c r="U17" s="4">
        <v>231</v>
      </c>
      <c r="V17" s="4">
        <v>0</v>
      </c>
      <c r="W17" s="4">
        <v>0</v>
      </c>
      <c r="X17" s="4">
        <v>2202514</v>
      </c>
    </row>
    <row r="18" s="4" customFormat="1" spans="1:24">
      <c r="A18" s="4">
        <v>15874414952</v>
      </c>
      <c r="B18" s="4" t="s">
        <v>25</v>
      </c>
      <c r="C18" s="4" t="s">
        <v>26</v>
      </c>
      <c r="D18" s="4" t="s">
        <v>76</v>
      </c>
      <c r="E18" s="4" t="s">
        <v>56</v>
      </c>
      <c r="F18" s="5">
        <v>44410</v>
      </c>
      <c r="G18" s="5">
        <v>44412</v>
      </c>
      <c r="H18" s="4">
        <v>1</v>
      </c>
      <c r="I18" s="4">
        <v>2</v>
      </c>
      <c r="J18" s="4">
        <v>2</v>
      </c>
      <c r="K18" s="4" t="s">
        <v>29</v>
      </c>
      <c r="L18" s="4">
        <v>204</v>
      </c>
      <c r="M18" s="4">
        <v>204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44398</v>
      </c>
      <c r="S18" s="5">
        <v>44417</v>
      </c>
      <c r="T18" s="4" t="s">
        <v>33</v>
      </c>
      <c r="U18" s="4">
        <v>204</v>
      </c>
      <c r="V18" s="4">
        <v>0</v>
      </c>
      <c r="W18" s="4">
        <v>0</v>
      </c>
      <c r="X18" s="4">
        <v>2203772</v>
      </c>
    </row>
    <row r="19" s="4" customFormat="1" spans="1:24">
      <c r="A19" s="4">
        <v>15889257642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44414</v>
      </c>
      <c r="G19" s="5">
        <v>44416</v>
      </c>
      <c r="H19" s="4">
        <v>1</v>
      </c>
      <c r="I19" s="4">
        <v>2</v>
      </c>
      <c r="J19" s="4">
        <v>2</v>
      </c>
      <c r="K19" s="4" t="s">
        <v>29</v>
      </c>
      <c r="L19" s="4">
        <v>362</v>
      </c>
      <c r="M19" s="4">
        <v>362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44399</v>
      </c>
      <c r="S19" s="5">
        <v>44417</v>
      </c>
      <c r="T19" s="4" t="s">
        <v>33</v>
      </c>
      <c r="U19" s="4">
        <v>362</v>
      </c>
      <c r="V19" s="4">
        <v>0</v>
      </c>
      <c r="W19" s="4">
        <v>0</v>
      </c>
      <c r="X19" s="4">
        <v>2204890</v>
      </c>
    </row>
    <row r="20" s="4" customFormat="1" spans="1:24">
      <c r="A20" s="4">
        <v>15893186368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44409</v>
      </c>
      <c r="G20" s="5">
        <v>44411</v>
      </c>
      <c r="H20" s="4">
        <v>1</v>
      </c>
      <c r="I20" s="4">
        <v>2</v>
      </c>
      <c r="J20" s="4">
        <v>2</v>
      </c>
      <c r="K20" s="4" t="s">
        <v>29</v>
      </c>
      <c r="L20" s="4">
        <v>200</v>
      </c>
      <c r="M20" s="4">
        <v>200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44399</v>
      </c>
      <c r="S20" s="5">
        <v>44417</v>
      </c>
      <c r="T20" s="4" t="s">
        <v>33</v>
      </c>
      <c r="U20" s="4">
        <v>200</v>
      </c>
      <c r="V20" s="4">
        <v>0</v>
      </c>
      <c r="W20" s="4">
        <v>0</v>
      </c>
      <c r="X20" s="4">
        <v>2204987</v>
      </c>
    </row>
    <row r="21" s="4" customFormat="1" spans="1:24">
      <c r="A21" s="4">
        <v>15793188888</v>
      </c>
      <c r="B21" s="4" t="s">
        <v>25</v>
      </c>
      <c r="C21" s="4" t="s">
        <v>84</v>
      </c>
      <c r="D21" s="4" t="s">
        <v>61</v>
      </c>
      <c r="E21" s="4" t="s">
        <v>62</v>
      </c>
      <c r="F21" s="5">
        <v>44410</v>
      </c>
      <c r="G21" s="5">
        <v>44412</v>
      </c>
      <c r="H21" s="4">
        <v>1</v>
      </c>
      <c r="I21" s="4">
        <v>2</v>
      </c>
      <c r="J21" s="4">
        <v>2</v>
      </c>
      <c r="K21" s="4" t="s">
        <v>29</v>
      </c>
      <c r="L21" s="4">
        <v>-146</v>
      </c>
      <c r="M21" s="4">
        <v>-146</v>
      </c>
      <c r="N21" s="4" t="s">
        <v>63</v>
      </c>
      <c r="O21" s="4" t="s">
        <v>31</v>
      </c>
      <c r="P21" s="4" t="s">
        <v>32</v>
      </c>
      <c r="Q21" s="4">
        <v>0</v>
      </c>
      <c r="R21" s="6">
        <v>44390</v>
      </c>
      <c r="S21" s="5">
        <v>44417</v>
      </c>
      <c r="T21" s="4" t="s">
        <v>33</v>
      </c>
      <c r="U21" s="4">
        <v>-146</v>
      </c>
      <c r="V21" s="4">
        <v>0</v>
      </c>
      <c r="W21" s="4">
        <v>0</v>
      </c>
      <c r="X21" s="4">
        <v>2195653</v>
      </c>
    </row>
    <row r="22" s="4" customFormat="1" spans="1:24">
      <c r="A22" s="4">
        <v>15793188888</v>
      </c>
      <c r="B22" s="4" t="s">
        <v>25</v>
      </c>
      <c r="C22" s="4" t="s">
        <v>85</v>
      </c>
      <c r="D22" s="4" t="s">
        <v>61</v>
      </c>
      <c r="E22" s="4" t="s">
        <v>62</v>
      </c>
      <c r="F22" s="5">
        <v>44410</v>
      </c>
      <c r="G22" s="5">
        <v>44412</v>
      </c>
      <c r="H22" s="4">
        <v>1</v>
      </c>
      <c r="I22" s="4">
        <v>2</v>
      </c>
      <c r="J22" s="4">
        <v>2</v>
      </c>
      <c r="K22" s="4" t="s">
        <v>29</v>
      </c>
      <c r="L22" s="4">
        <v>73</v>
      </c>
      <c r="M22" s="4">
        <v>73</v>
      </c>
      <c r="N22" s="4" t="s">
        <v>63</v>
      </c>
      <c r="O22" s="4" t="s">
        <v>31</v>
      </c>
      <c r="P22" s="4" t="s">
        <v>32</v>
      </c>
      <c r="Q22" s="4">
        <v>0</v>
      </c>
      <c r="R22" s="6">
        <v>44390</v>
      </c>
      <c r="S22" s="5">
        <v>44417</v>
      </c>
      <c r="T22" s="4" t="s">
        <v>33</v>
      </c>
      <c r="U22" s="4">
        <v>73</v>
      </c>
      <c r="V22" s="4">
        <v>0</v>
      </c>
      <c r="W22" s="4">
        <v>0</v>
      </c>
      <c r="X22" s="4">
        <v>2195653</v>
      </c>
    </row>
    <row r="23" s="4" customFormat="1" spans="1:24">
      <c r="A23" s="4">
        <v>15904660952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44414</v>
      </c>
      <c r="G23" s="5">
        <v>44416</v>
      </c>
      <c r="H23" s="4">
        <v>1</v>
      </c>
      <c r="I23" s="4">
        <v>2</v>
      </c>
      <c r="J23" s="4">
        <v>2</v>
      </c>
      <c r="K23" s="4" t="s">
        <v>29</v>
      </c>
      <c r="L23" s="4">
        <v>758</v>
      </c>
      <c r="M23" s="4">
        <v>758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44400</v>
      </c>
      <c r="S23" s="5">
        <v>44417</v>
      </c>
      <c r="T23" s="4" t="s">
        <v>33</v>
      </c>
      <c r="U23" s="4">
        <v>758</v>
      </c>
      <c r="V23" s="4">
        <v>0</v>
      </c>
      <c r="W23" s="4">
        <v>0</v>
      </c>
      <c r="X23" s="4">
        <v>2206104</v>
      </c>
    </row>
    <row r="24" s="4" customFormat="1" spans="1:24">
      <c r="A24" s="4">
        <v>15922250990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44410</v>
      </c>
      <c r="G24" s="5">
        <v>44412</v>
      </c>
      <c r="H24" s="4">
        <v>1</v>
      </c>
      <c r="I24" s="4">
        <v>2</v>
      </c>
      <c r="J24" s="4">
        <v>2</v>
      </c>
      <c r="K24" s="4" t="s">
        <v>29</v>
      </c>
      <c r="L24" s="4">
        <v>564</v>
      </c>
      <c r="M24" s="4">
        <v>564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44402</v>
      </c>
      <c r="S24" s="5">
        <v>44417</v>
      </c>
      <c r="T24" s="4" t="s">
        <v>33</v>
      </c>
      <c r="U24" s="4">
        <v>564</v>
      </c>
      <c r="V24" s="4">
        <v>0</v>
      </c>
      <c r="W24" s="4">
        <v>0</v>
      </c>
      <c r="X24" s="4">
        <v>2208012</v>
      </c>
    </row>
    <row r="25" s="4" customFormat="1" spans="1:24">
      <c r="A25" s="4">
        <v>15947838965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44413</v>
      </c>
      <c r="G25" s="5">
        <v>44415</v>
      </c>
      <c r="H25" s="4">
        <v>1</v>
      </c>
      <c r="I25" s="4">
        <v>2</v>
      </c>
      <c r="J25" s="4">
        <v>2</v>
      </c>
      <c r="K25" s="4" t="s">
        <v>29</v>
      </c>
      <c r="L25" s="4">
        <v>124</v>
      </c>
      <c r="M25" s="4">
        <v>124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44404</v>
      </c>
      <c r="S25" s="5">
        <v>44417</v>
      </c>
      <c r="T25" s="4" t="s">
        <v>33</v>
      </c>
      <c r="U25" s="4">
        <v>124</v>
      </c>
      <c r="V25" s="4">
        <v>0</v>
      </c>
      <c r="W25" s="4">
        <v>0</v>
      </c>
      <c r="X25" s="4">
        <v>2209823</v>
      </c>
    </row>
    <row r="26" s="4" customFormat="1" spans="1:24">
      <c r="A26" s="4">
        <v>15950187160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44410</v>
      </c>
      <c r="G26" s="5">
        <v>44412</v>
      </c>
      <c r="H26" s="4">
        <v>3</v>
      </c>
      <c r="I26" s="4">
        <v>2</v>
      </c>
      <c r="J26" s="4">
        <v>6</v>
      </c>
      <c r="K26" s="4" t="s">
        <v>29</v>
      </c>
      <c r="L26" s="4">
        <v>330</v>
      </c>
      <c r="M26" s="4">
        <v>330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44404</v>
      </c>
      <c r="S26" s="5">
        <v>44417</v>
      </c>
      <c r="T26" s="4" t="s">
        <v>33</v>
      </c>
      <c r="U26" s="4">
        <v>330</v>
      </c>
      <c r="V26" s="4">
        <v>0</v>
      </c>
      <c r="W26" s="4">
        <v>0</v>
      </c>
      <c r="X26" s="4">
        <v>2210253</v>
      </c>
    </row>
    <row r="27" s="4" customFormat="1" spans="1:24">
      <c r="A27" s="4">
        <v>15956099227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44411</v>
      </c>
      <c r="G27" s="5">
        <v>44413</v>
      </c>
      <c r="H27" s="4">
        <v>1</v>
      </c>
      <c r="I27" s="4">
        <v>2</v>
      </c>
      <c r="J27" s="4">
        <v>2</v>
      </c>
      <c r="K27" s="4" t="s">
        <v>29</v>
      </c>
      <c r="L27" s="4">
        <v>586</v>
      </c>
      <c r="M27" s="4">
        <v>586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44405</v>
      </c>
      <c r="S27" s="5">
        <v>44417</v>
      </c>
      <c r="T27" s="4" t="s">
        <v>33</v>
      </c>
      <c r="U27" s="4">
        <v>586</v>
      </c>
      <c r="V27" s="4">
        <v>0</v>
      </c>
      <c r="W27" s="4">
        <v>0</v>
      </c>
      <c r="X27" s="4">
        <v>2210749</v>
      </c>
    </row>
    <row r="28" s="4" customFormat="1" spans="1:24">
      <c r="A28" s="4">
        <v>15956579636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44408</v>
      </c>
      <c r="G28" s="5">
        <v>44412</v>
      </c>
      <c r="H28" s="4">
        <v>1</v>
      </c>
      <c r="I28" s="4">
        <v>4</v>
      </c>
      <c r="J28" s="4">
        <v>4</v>
      </c>
      <c r="K28" s="4" t="s">
        <v>29</v>
      </c>
      <c r="L28" s="4">
        <v>148</v>
      </c>
      <c r="M28" s="4">
        <v>148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44405</v>
      </c>
      <c r="S28" s="5">
        <v>44417</v>
      </c>
      <c r="T28" s="4" t="s">
        <v>33</v>
      </c>
      <c r="U28" s="4">
        <v>148</v>
      </c>
      <c r="V28" s="4">
        <v>0</v>
      </c>
      <c r="W28" s="4">
        <v>0</v>
      </c>
      <c r="X28" s="4">
        <v>2210860</v>
      </c>
    </row>
    <row r="29" s="4" customFormat="1" spans="1:24">
      <c r="A29" s="4">
        <v>15975484507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44412</v>
      </c>
      <c r="G29" s="5">
        <v>44414</v>
      </c>
      <c r="H29" s="4">
        <v>1</v>
      </c>
      <c r="I29" s="4">
        <v>2</v>
      </c>
      <c r="J29" s="4">
        <v>2</v>
      </c>
      <c r="K29" s="4" t="s">
        <v>29</v>
      </c>
      <c r="L29" s="4">
        <v>338</v>
      </c>
      <c r="M29" s="4">
        <v>338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44407</v>
      </c>
      <c r="S29" s="5">
        <v>44417</v>
      </c>
      <c r="T29" s="4" t="s">
        <v>33</v>
      </c>
      <c r="U29" s="4">
        <v>338</v>
      </c>
      <c r="V29" s="4">
        <v>0</v>
      </c>
      <c r="W29" s="4">
        <v>0</v>
      </c>
      <c r="X29" s="4">
        <v>2213321</v>
      </c>
    </row>
    <row r="30" s="4" customFormat="1" spans="1:24">
      <c r="A30" s="4">
        <v>15985074778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44408</v>
      </c>
      <c r="G30" s="5">
        <v>44414</v>
      </c>
      <c r="H30" s="4">
        <v>1</v>
      </c>
      <c r="I30" s="4">
        <v>6</v>
      </c>
      <c r="J30" s="4">
        <v>6</v>
      </c>
      <c r="K30" s="4" t="s">
        <v>29</v>
      </c>
      <c r="L30" s="4">
        <v>186</v>
      </c>
      <c r="M30" s="4">
        <v>186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44408</v>
      </c>
      <c r="S30" s="5">
        <v>44417</v>
      </c>
      <c r="T30" s="4" t="s">
        <v>33</v>
      </c>
      <c r="U30" s="4">
        <v>186</v>
      </c>
      <c r="V30" s="4">
        <v>0</v>
      </c>
      <c r="W30" s="4">
        <v>0</v>
      </c>
      <c r="X30" s="4">
        <v>2214289</v>
      </c>
    </row>
    <row r="31" s="4" customFormat="1" spans="1:24">
      <c r="A31" s="4">
        <v>15985288791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44409</v>
      </c>
      <c r="G31" s="5">
        <v>44411</v>
      </c>
      <c r="H31" s="4">
        <v>1</v>
      </c>
      <c r="I31" s="4">
        <v>2</v>
      </c>
      <c r="J31" s="4">
        <v>2</v>
      </c>
      <c r="K31" s="4" t="s">
        <v>29</v>
      </c>
      <c r="L31" s="4">
        <v>63</v>
      </c>
      <c r="M31" s="4">
        <v>63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44408</v>
      </c>
      <c r="S31" s="5">
        <v>44417</v>
      </c>
      <c r="T31" s="4" t="s">
        <v>33</v>
      </c>
      <c r="U31" s="4">
        <v>63</v>
      </c>
      <c r="V31" s="4">
        <v>0</v>
      </c>
      <c r="W31" s="4">
        <v>0</v>
      </c>
      <c r="X31" s="4">
        <v>2214327</v>
      </c>
    </row>
    <row r="32" s="4" customFormat="1" spans="1:24">
      <c r="A32" s="4">
        <v>15985455614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44408</v>
      </c>
      <c r="G32" s="5">
        <v>44411</v>
      </c>
      <c r="H32" s="4">
        <v>1</v>
      </c>
      <c r="I32" s="4">
        <v>3</v>
      </c>
      <c r="J32" s="4">
        <v>3</v>
      </c>
      <c r="K32" s="4" t="s">
        <v>29</v>
      </c>
      <c r="L32" s="4">
        <v>247</v>
      </c>
      <c r="M32" s="4">
        <v>247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44408</v>
      </c>
      <c r="S32" s="5">
        <v>44417</v>
      </c>
      <c r="T32" s="4" t="s">
        <v>33</v>
      </c>
      <c r="U32" s="4">
        <v>247</v>
      </c>
      <c r="V32" s="4">
        <v>0</v>
      </c>
      <c r="W32" s="4">
        <v>0</v>
      </c>
      <c r="X32" s="4">
        <v>2214348</v>
      </c>
    </row>
    <row r="33" s="4" customFormat="1" spans="1:24">
      <c r="A33" s="4">
        <v>15987370684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44411</v>
      </c>
      <c r="G33" s="5">
        <v>44414</v>
      </c>
      <c r="H33" s="4">
        <v>1</v>
      </c>
      <c r="I33" s="4">
        <v>3</v>
      </c>
      <c r="J33" s="4">
        <v>3</v>
      </c>
      <c r="K33" s="4" t="s">
        <v>29</v>
      </c>
      <c r="L33" s="4">
        <v>446</v>
      </c>
      <c r="M33" s="4">
        <v>446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44408</v>
      </c>
      <c r="S33" s="5">
        <v>44417</v>
      </c>
      <c r="T33" s="4" t="s">
        <v>33</v>
      </c>
      <c r="U33" s="4">
        <v>446</v>
      </c>
      <c r="V33" s="4">
        <v>0</v>
      </c>
      <c r="W33" s="4">
        <v>0</v>
      </c>
      <c r="X33" s="4">
        <v>2214835</v>
      </c>
    </row>
    <row r="34" s="4" customFormat="1" spans="1:24">
      <c r="A34" s="4">
        <v>15988021199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44409</v>
      </c>
      <c r="G34" s="5">
        <v>44414</v>
      </c>
      <c r="H34" s="4">
        <v>1</v>
      </c>
      <c r="I34" s="4">
        <v>5</v>
      </c>
      <c r="J34" s="4">
        <v>5</v>
      </c>
      <c r="K34" s="4" t="s">
        <v>29</v>
      </c>
      <c r="L34" s="4">
        <v>215</v>
      </c>
      <c r="M34" s="4">
        <v>215</v>
      </c>
      <c r="N34" s="4" t="s">
        <v>121</v>
      </c>
      <c r="O34" s="4" t="s">
        <v>31</v>
      </c>
      <c r="P34" s="4" t="s">
        <v>32</v>
      </c>
      <c r="Q34" s="4">
        <v>0</v>
      </c>
      <c r="R34" s="6">
        <v>44409</v>
      </c>
      <c r="S34" s="5">
        <v>44417</v>
      </c>
      <c r="T34" s="4" t="s">
        <v>33</v>
      </c>
      <c r="U34" s="4">
        <v>215</v>
      </c>
      <c r="V34" s="4">
        <v>0</v>
      </c>
      <c r="W34" s="4">
        <v>0</v>
      </c>
      <c r="X34" s="4">
        <v>2214965</v>
      </c>
    </row>
    <row r="35" s="4" customFormat="1" spans="1:24">
      <c r="A35" s="4">
        <v>15995054097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44411</v>
      </c>
      <c r="G35" s="5">
        <v>44413</v>
      </c>
      <c r="H35" s="4">
        <v>1</v>
      </c>
      <c r="I35" s="4">
        <v>2</v>
      </c>
      <c r="J35" s="4">
        <v>2</v>
      </c>
      <c r="K35" s="4" t="s">
        <v>29</v>
      </c>
      <c r="L35" s="4">
        <v>286</v>
      </c>
      <c r="M35" s="4">
        <v>286</v>
      </c>
      <c r="N35" s="4" t="s">
        <v>124</v>
      </c>
      <c r="O35" s="4" t="s">
        <v>31</v>
      </c>
      <c r="P35" s="4" t="s">
        <v>32</v>
      </c>
      <c r="Q35" s="4">
        <v>0</v>
      </c>
      <c r="R35" s="6">
        <v>44409</v>
      </c>
      <c r="S35" s="5">
        <v>44417</v>
      </c>
      <c r="T35" s="4" t="s">
        <v>33</v>
      </c>
      <c r="U35" s="4">
        <v>286</v>
      </c>
      <c r="V35" s="4">
        <v>0</v>
      </c>
      <c r="W35" s="4">
        <v>0</v>
      </c>
      <c r="X35" s="4">
        <v>2215362</v>
      </c>
    </row>
    <row r="36" s="4" customFormat="1" spans="1:24">
      <c r="A36" s="4">
        <v>16001994121</v>
      </c>
      <c r="B36" s="4" t="s">
        <v>25</v>
      </c>
      <c r="C36" s="4" t="s">
        <v>26</v>
      </c>
      <c r="D36" s="4" t="s">
        <v>34</v>
      </c>
      <c r="E36" s="4" t="s">
        <v>35</v>
      </c>
      <c r="F36" s="5">
        <v>44413</v>
      </c>
      <c r="G36" s="5">
        <v>44415</v>
      </c>
      <c r="H36" s="4">
        <v>1</v>
      </c>
      <c r="I36" s="4">
        <v>2</v>
      </c>
      <c r="J36" s="4">
        <v>2</v>
      </c>
      <c r="K36" s="4" t="s">
        <v>29</v>
      </c>
      <c r="L36" s="4">
        <v>235</v>
      </c>
      <c r="M36" s="4">
        <v>235</v>
      </c>
      <c r="N36" s="4" t="s">
        <v>125</v>
      </c>
      <c r="O36" s="4" t="s">
        <v>31</v>
      </c>
      <c r="P36" s="4" t="s">
        <v>32</v>
      </c>
      <c r="Q36" s="4">
        <v>0</v>
      </c>
      <c r="R36" s="6">
        <v>44410</v>
      </c>
      <c r="S36" s="5">
        <v>44417</v>
      </c>
      <c r="T36" s="4" t="s">
        <v>33</v>
      </c>
      <c r="U36" s="4">
        <v>235</v>
      </c>
      <c r="V36" s="4">
        <v>0</v>
      </c>
      <c r="W36" s="4">
        <v>0</v>
      </c>
      <c r="X36" s="4">
        <v>2215822</v>
      </c>
    </row>
    <row r="37" s="4" customFormat="1" spans="1:24">
      <c r="A37" s="4">
        <v>15874414952</v>
      </c>
      <c r="B37" s="4" t="s">
        <v>25</v>
      </c>
      <c r="C37" s="4" t="s">
        <v>126</v>
      </c>
      <c r="D37" s="4" t="s">
        <v>76</v>
      </c>
      <c r="E37" s="4" t="s">
        <v>56</v>
      </c>
      <c r="F37" s="5">
        <v>44410</v>
      </c>
      <c r="G37" s="5">
        <v>44412</v>
      </c>
      <c r="H37" s="4">
        <v>1</v>
      </c>
      <c r="I37" s="4">
        <v>2</v>
      </c>
      <c r="J37" s="4">
        <v>2</v>
      </c>
      <c r="K37" s="4" t="s">
        <v>29</v>
      </c>
      <c r="L37" s="4">
        <v>-102</v>
      </c>
      <c r="M37" s="4">
        <v>-102</v>
      </c>
      <c r="N37" s="4" t="s">
        <v>77</v>
      </c>
      <c r="O37" s="4" t="s">
        <v>31</v>
      </c>
      <c r="P37" s="4" t="s">
        <v>32</v>
      </c>
      <c r="Q37" s="4">
        <v>0</v>
      </c>
      <c r="R37" s="6">
        <v>44398</v>
      </c>
      <c r="S37" s="5">
        <v>44417</v>
      </c>
      <c r="T37" s="4" t="s">
        <v>33</v>
      </c>
      <c r="U37" s="4">
        <v>-102</v>
      </c>
      <c r="V37" s="4">
        <v>0</v>
      </c>
      <c r="W37" s="4">
        <v>0</v>
      </c>
      <c r="X37" s="4">
        <v>2203772</v>
      </c>
    </row>
    <row r="38" s="4" customFormat="1" spans="1:24">
      <c r="A38" s="4">
        <v>16006707179</v>
      </c>
      <c r="B38" s="4" t="s">
        <v>25</v>
      </c>
      <c r="C38" s="4" t="s">
        <v>26</v>
      </c>
      <c r="D38" s="4" t="s">
        <v>127</v>
      </c>
      <c r="E38" s="4" t="s">
        <v>40</v>
      </c>
      <c r="F38" s="5">
        <v>44412</v>
      </c>
      <c r="G38" s="5">
        <v>44414</v>
      </c>
      <c r="H38" s="4">
        <v>1</v>
      </c>
      <c r="I38" s="4">
        <v>2</v>
      </c>
      <c r="J38" s="4">
        <v>2</v>
      </c>
      <c r="K38" s="4" t="s">
        <v>29</v>
      </c>
      <c r="L38" s="4">
        <v>296</v>
      </c>
      <c r="M38" s="4">
        <v>296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44411</v>
      </c>
      <c r="S38" s="5">
        <v>44417</v>
      </c>
      <c r="T38" s="4" t="s">
        <v>33</v>
      </c>
      <c r="U38" s="4">
        <v>296</v>
      </c>
      <c r="V38" s="4">
        <v>0</v>
      </c>
      <c r="W38" s="4">
        <v>0</v>
      </c>
      <c r="X38" s="4">
        <v>2216408</v>
      </c>
    </row>
    <row r="39" s="4" customFormat="1" spans="1:24">
      <c r="A39" s="4">
        <v>16007771940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44412</v>
      </c>
      <c r="G39" s="5">
        <v>44414</v>
      </c>
      <c r="H39" s="4">
        <v>1</v>
      </c>
      <c r="I39" s="4">
        <v>2</v>
      </c>
      <c r="J39" s="4">
        <v>2</v>
      </c>
      <c r="K39" s="4" t="s">
        <v>29</v>
      </c>
      <c r="L39" s="4">
        <v>90</v>
      </c>
      <c r="M39" s="4">
        <v>90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44411</v>
      </c>
      <c r="S39" s="5">
        <v>44417</v>
      </c>
      <c r="T39" s="4" t="s">
        <v>33</v>
      </c>
      <c r="U39" s="4">
        <v>90</v>
      </c>
      <c r="V39" s="4">
        <v>0</v>
      </c>
      <c r="W39" s="4">
        <v>0</v>
      </c>
      <c r="X39" s="4">
        <v>2216592</v>
      </c>
    </row>
    <row r="40" s="4" customFormat="1" spans="1:24">
      <c r="A40" s="4">
        <v>16008016869</v>
      </c>
      <c r="B40" s="4" t="s">
        <v>25</v>
      </c>
      <c r="C40" s="4" t="s">
        <v>26</v>
      </c>
      <c r="D40" s="4" t="s">
        <v>127</v>
      </c>
      <c r="E40" s="4" t="s">
        <v>40</v>
      </c>
      <c r="F40" s="5">
        <v>44412</v>
      </c>
      <c r="G40" s="5">
        <v>44414</v>
      </c>
      <c r="H40" s="4">
        <v>1</v>
      </c>
      <c r="I40" s="4">
        <v>2</v>
      </c>
      <c r="J40" s="4">
        <v>2</v>
      </c>
      <c r="K40" s="4" t="s">
        <v>29</v>
      </c>
      <c r="L40" s="4">
        <v>296</v>
      </c>
      <c r="M40" s="4">
        <v>296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44412</v>
      </c>
      <c r="S40" s="5">
        <v>44417</v>
      </c>
      <c r="T40" s="4" t="s">
        <v>33</v>
      </c>
      <c r="U40" s="4">
        <v>296</v>
      </c>
      <c r="V40" s="4">
        <v>0</v>
      </c>
      <c r="W40" s="4">
        <v>0</v>
      </c>
      <c r="X40" s="4">
        <v>2216629</v>
      </c>
    </row>
    <row r="41" s="4" customFormat="1" spans="1:24">
      <c r="A41" s="4">
        <v>16012882511</v>
      </c>
      <c r="B41" s="4" t="s">
        <v>25</v>
      </c>
      <c r="C41" s="4" t="s">
        <v>26</v>
      </c>
      <c r="D41" s="4" t="s">
        <v>127</v>
      </c>
      <c r="E41" s="4" t="s">
        <v>28</v>
      </c>
      <c r="F41" s="5">
        <v>44413</v>
      </c>
      <c r="G41" s="5">
        <v>44415</v>
      </c>
      <c r="H41" s="4">
        <v>1</v>
      </c>
      <c r="I41" s="4">
        <v>2</v>
      </c>
      <c r="J41" s="4">
        <v>2</v>
      </c>
      <c r="K41" s="4" t="s">
        <v>29</v>
      </c>
      <c r="L41" s="4">
        <v>296</v>
      </c>
      <c r="M41" s="4">
        <v>296</v>
      </c>
      <c r="N41" s="4" t="s">
        <v>133</v>
      </c>
      <c r="O41" s="4" t="s">
        <v>31</v>
      </c>
      <c r="P41" s="4" t="s">
        <v>32</v>
      </c>
      <c r="Q41" s="4">
        <v>0</v>
      </c>
      <c r="R41" s="6">
        <v>44412</v>
      </c>
      <c r="S41" s="5">
        <v>44417</v>
      </c>
      <c r="T41" s="4" t="s">
        <v>33</v>
      </c>
      <c r="U41" s="4">
        <v>296</v>
      </c>
      <c r="V41" s="4">
        <v>0</v>
      </c>
      <c r="W41" s="4">
        <v>0</v>
      </c>
      <c r="X41" s="4">
        <v>2216803</v>
      </c>
    </row>
    <row r="42" s="4" customFormat="1" spans="1:24">
      <c r="A42" s="4">
        <v>16014149530</v>
      </c>
      <c r="B42" s="4" t="s">
        <v>25</v>
      </c>
      <c r="C42" s="4" t="s">
        <v>26</v>
      </c>
      <c r="D42" s="4" t="s">
        <v>134</v>
      </c>
      <c r="E42" s="4" t="s">
        <v>135</v>
      </c>
      <c r="F42" s="5">
        <v>44412</v>
      </c>
      <c r="G42" s="5">
        <v>44414</v>
      </c>
      <c r="H42" s="4">
        <v>1</v>
      </c>
      <c r="I42" s="4">
        <v>2</v>
      </c>
      <c r="J42" s="4">
        <v>2</v>
      </c>
      <c r="K42" s="4" t="s">
        <v>29</v>
      </c>
      <c r="L42" s="4">
        <v>132</v>
      </c>
      <c r="M42" s="4">
        <v>132</v>
      </c>
      <c r="N42" s="4" t="s">
        <v>136</v>
      </c>
      <c r="O42" s="4" t="s">
        <v>31</v>
      </c>
      <c r="P42" s="4" t="s">
        <v>32</v>
      </c>
      <c r="Q42" s="4">
        <v>0</v>
      </c>
      <c r="R42" s="6">
        <v>44412</v>
      </c>
      <c r="S42" s="5">
        <v>44417</v>
      </c>
      <c r="T42" s="4" t="s">
        <v>33</v>
      </c>
      <c r="U42" s="4">
        <v>132</v>
      </c>
      <c r="V42" s="4">
        <v>0</v>
      </c>
      <c r="W42" s="4">
        <v>0</v>
      </c>
      <c r="X42" s="4">
        <v>2216929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workbookViewId="0">
      <selection activeCell="A44" sqref="A44:A47"/>
    </sheetView>
  </sheetViews>
  <sheetFormatPr defaultColWidth="9" defaultRowHeight="13.5"/>
  <cols>
    <col min="1" max="1" width="13.2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9">
      <c r="A2" s="4">
        <v>15546601728</v>
      </c>
      <c r="B2" s="5">
        <v>44410</v>
      </c>
      <c r="C2" s="5">
        <v>44413</v>
      </c>
      <c r="D2" s="4">
        <v>460</v>
      </c>
      <c r="E2" s="4" t="str">
        <f>VLOOKUP(A2,HOP!A:L,12,0)</f>
        <v>459.99</v>
      </c>
      <c r="F2" s="4" t="str">
        <f>VLOOKUP(A2,HOP!A:C,3,0)</f>
        <v>2152851</v>
      </c>
      <c r="G2" s="4">
        <f>D2-E2</f>
        <v>0.00999999999999091</v>
      </c>
      <c r="H2" s="4" t="str">
        <f>$H$1&amp;F2</f>
        <v>，2152851</v>
      </c>
      <c r="I2" s="4" t="str">
        <f>VLOOKUP(A2,HOP!A:T,20,0)</f>
        <v>直连</v>
      </c>
    </row>
    <row r="3" s="4" customFormat="1" spans="1:9">
      <c r="A3" s="4">
        <v>15550695788</v>
      </c>
      <c r="B3" s="5">
        <v>44413</v>
      </c>
      <c r="C3" s="5">
        <v>44416</v>
      </c>
      <c r="D3" s="4">
        <v>248</v>
      </c>
      <c r="E3" s="4" t="str">
        <f>VLOOKUP(A3,HOP!A:L,12,0)</f>
        <v>248.01</v>
      </c>
      <c r="F3" s="4" t="str">
        <f>VLOOKUP(A3,HOP!A:C,3,0)</f>
        <v>2156729</v>
      </c>
      <c r="G3" s="4">
        <f>D3-E3</f>
        <v>-0.00999999999999091</v>
      </c>
      <c r="H3" s="4" t="str">
        <f>$H$1&amp;F3</f>
        <v>，2156729</v>
      </c>
      <c r="I3" s="4" t="str">
        <f>VLOOKUP(A3,HOP!A:T,20,0)</f>
        <v>直连</v>
      </c>
    </row>
    <row r="4" s="4" customFormat="1" hidden="1" spans="1:9">
      <c r="A4" s="4">
        <v>15588152328</v>
      </c>
      <c r="B4" s="5">
        <v>44410</v>
      </c>
      <c r="C4" s="5">
        <v>44412</v>
      </c>
      <c r="D4" s="4">
        <v>90</v>
      </c>
      <c r="E4" s="4" t="str">
        <f>VLOOKUP(A4,HOP!A:L,12,0)</f>
        <v>90.00</v>
      </c>
      <c r="F4" s="4" t="str">
        <f>VLOOKUP(A4,HOP!A:C,3,0)</f>
        <v>2165062</v>
      </c>
      <c r="G4" s="4">
        <f>D4-E4</f>
        <v>0</v>
      </c>
      <c r="H4" s="4" t="str">
        <f>$H$1&amp;F4</f>
        <v>，2165062</v>
      </c>
      <c r="I4" s="4" t="str">
        <f>VLOOKUP(A4,HOP!A:T,20,0)</f>
        <v>直连</v>
      </c>
    </row>
    <row r="5" s="4" customFormat="1" hidden="1" spans="1:9">
      <c r="A5" s="4">
        <v>15619634038</v>
      </c>
      <c r="B5" s="5">
        <v>44412</v>
      </c>
      <c r="C5" s="5">
        <v>44414</v>
      </c>
      <c r="D5" s="4">
        <v>420</v>
      </c>
      <c r="E5" s="4" t="str">
        <f>VLOOKUP(A5,HOP!A:L,12,0)</f>
        <v>420.00</v>
      </c>
      <c r="F5" s="4" t="str">
        <f>VLOOKUP(A5,HOP!A:C,3,0)</f>
        <v>2171453</v>
      </c>
      <c r="G5" s="4">
        <f>D5-E5</f>
        <v>0</v>
      </c>
      <c r="H5" s="4" t="str">
        <f>$H$1&amp;F5</f>
        <v>，2171453</v>
      </c>
      <c r="I5" s="4" t="str">
        <f>VLOOKUP(A5,HOP!A:T,20,0)</f>
        <v>直连</v>
      </c>
    </row>
    <row r="6" s="4" customFormat="1" hidden="1" spans="1:9">
      <c r="A6" s="4">
        <v>15641243610</v>
      </c>
      <c r="B6" s="5">
        <v>44413</v>
      </c>
      <c r="C6" s="5">
        <v>44415</v>
      </c>
      <c r="D6" s="4">
        <v>178</v>
      </c>
      <c r="E6" s="4" t="str">
        <f>VLOOKUP(A6,HOP!A:L,12,0)</f>
        <v>178.00</v>
      </c>
      <c r="F6" s="4" t="str">
        <f>VLOOKUP(A6,HOP!A:C,3,0)</f>
        <v>2175378</v>
      </c>
      <c r="G6" s="4">
        <f>D6-E6</f>
        <v>0</v>
      </c>
      <c r="H6" s="4" t="str">
        <f>$H$1&amp;F6</f>
        <v>，2175378</v>
      </c>
      <c r="I6" s="4" t="str">
        <f>VLOOKUP(A6,HOP!A:T,20,0)</f>
        <v>直连</v>
      </c>
    </row>
    <row r="7" s="4" customFormat="1" hidden="1" spans="1:9">
      <c r="A7" s="4">
        <v>15708479724</v>
      </c>
      <c r="B7" s="5">
        <v>44412</v>
      </c>
      <c r="C7" s="5">
        <v>44415</v>
      </c>
      <c r="D7" s="4">
        <v>450</v>
      </c>
      <c r="E7" s="4" t="str">
        <f>VLOOKUP(A7,HOP!A:L,12,0)</f>
        <v>450.00</v>
      </c>
      <c r="F7" s="4" t="str">
        <f>VLOOKUP(A7,HOP!A:C,3,0)</f>
        <v>2184873</v>
      </c>
      <c r="G7" s="4">
        <f>D7-E7</f>
        <v>0</v>
      </c>
      <c r="H7" s="4" t="str">
        <f>$H$1&amp;F7</f>
        <v>，2184873</v>
      </c>
      <c r="I7" s="4" t="str">
        <f>VLOOKUP(A7,HOP!A:T,20,0)</f>
        <v>直连</v>
      </c>
    </row>
    <row r="8" s="4" customFormat="1" hidden="1" spans="1:9">
      <c r="A8" s="4">
        <v>15708655072</v>
      </c>
      <c r="B8" s="5">
        <v>44409</v>
      </c>
      <c r="C8" s="5">
        <v>44412</v>
      </c>
      <c r="D8" s="4">
        <v>1995</v>
      </c>
      <c r="E8" s="4" t="str">
        <f>VLOOKUP(A8,HOP!A:L,12,0)</f>
        <v>1995.00</v>
      </c>
      <c r="F8" s="4" t="str">
        <f>VLOOKUP(A8,HOP!A:C,3,0)</f>
        <v>2184922</v>
      </c>
      <c r="G8" s="4">
        <f>D8-E8</f>
        <v>0</v>
      </c>
      <c r="H8" s="4" t="str">
        <f>$H$1&amp;F8</f>
        <v>，2184922</v>
      </c>
      <c r="I8" s="4" t="str">
        <f>VLOOKUP(A8,HOP!A:T,20,0)</f>
        <v>直连</v>
      </c>
    </row>
    <row r="9" s="4" customFormat="1" hidden="1" spans="1:9">
      <c r="A9" s="4">
        <v>15719657395</v>
      </c>
      <c r="B9" s="5">
        <v>44414</v>
      </c>
      <c r="C9" s="5">
        <v>44416</v>
      </c>
      <c r="D9" s="4">
        <v>246</v>
      </c>
      <c r="E9" s="4" t="str">
        <f>VLOOKUP(A9,HOP!A:L,12,0)</f>
        <v>246.00</v>
      </c>
      <c r="F9" s="4" t="str">
        <f>VLOOKUP(A9,HOP!A:C,3,0)</f>
        <v>2185894</v>
      </c>
      <c r="G9" s="4">
        <f>D9-E9</f>
        <v>0</v>
      </c>
      <c r="H9" s="4" t="str">
        <f>$H$1&amp;F9</f>
        <v>，2185894</v>
      </c>
      <c r="I9" s="4" t="str">
        <f>VLOOKUP(A9,HOP!A:T,20,0)</f>
        <v>直连</v>
      </c>
    </row>
    <row r="10" s="4" customFormat="1" hidden="1" spans="1:9">
      <c r="A10" s="4">
        <v>15729933849</v>
      </c>
      <c r="B10" s="5">
        <v>44413</v>
      </c>
      <c r="C10" s="5">
        <v>44416</v>
      </c>
      <c r="D10" s="4">
        <v>378</v>
      </c>
      <c r="E10" s="4" t="str">
        <f>VLOOKUP(A10,HOP!A:L,12,0)</f>
        <v>378.00</v>
      </c>
      <c r="F10" s="4" t="str">
        <f>VLOOKUP(A10,HOP!A:C,3,0)</f>
        <v>2187425</v>
      </c>
      <c r="G10" s="4">
        <f>D10-E10</f>
        <v>0</v>
      </c>
      <c r="H10" s="4" t="str">
        <f>$H$1&amp;F10</f>
        <v>，2187425</v>
      </c>
      <c r="I10" s="4" t="str">
        <f>VLOOKUP(A10,HOP!A:T,20,0)</f>
        <v>直连</v>
      </c>
    </row>
    <row r="11" s="4" customFormat="1" hidden="1" spans="1:9">
      <c r="A11" s="4">
        <v>15759891027</v>
      </c>
      <c r="B11" s="5">
        <v>44407</v>
      </c>
      <c r="C11" s="5">
        <v>44410</v>
      </c>
      <c r="D11" s="4">
        <v>312</v>
      </c>
      <c r="E11" s="4" t="str">
        <f>VLOOKUP(A11,HOP!A:L,12,0)</f>
        <v>312.00</v>
      </c>
      <c r="F11" s="4" t="str">
        <f>VLOOKUP(A11,HOP!A:C,3,0)</f>
        <v>2192187</v>
      </c>
      <c r="G11" s="4">
        <f>D11-E11</f>
        <v>0</v>
      </c>
      <c r="H11" s="4" t="str">
        <f>$H$1&amp;F11</f>
        <v>，2192187</v>
      </c>
      <c r="I11" s="4" t="str">
        <f>VLOOKUP(A11,HOP!A:T,20,0)</f>
        <v>直连</v>
      </c>
    </row>
    <row r="12" s="4" customFormat="1" hidden="1" spans="1:9">
      <c r="A12" s="4">
        <v>15785583356</v>
      </c>
      <c r="B12" s="5">
        <v>44412</v>
      </c>
      <c r="C12" s="5">
        <v>44414</v>
      </c>
      <c r="D12" s="4">
        <v>314</v>
      </c>
      <c r="E12" s="4" t="str">
        <f>VLOOKUP(A12,HOP!A:L,12,0)</f>
        <v>314.00</v>
      </c>
      <c r="F12" s="4" t="str">
        <f>VLOOKUP(A12,HOP!A:C,3,0)</f>
        <v>2194740</v>
      </c>
      <c r="G12" s="4">
        <f>D12-E12</f>
        <v>0</v>
      </c>
      <c r="H12" s="4" t="str">
        <f>$H$1&amp;F12</f>
        <v>，2194740</v>
      </c>
      <c r="I12" s="4" t="str">
        <f>VLOOKUP(A12,HOP!A:T,20,0)</f>
        <v>直连</v>
      </c>
    </row>
    <row r="13" s="4" customFormat="1" spans="1:9">
      <c r="A13" s="4">
        <v>15818134217</v>
      </c>
      <c r="B13" s="5">
        <v>44408</v>
      </c>
      <c r="C13" s="5">
        <v>44411</v>
      </c>
      <c r="D13" s="4">
        <v>322</v>
      </c>
      <c r="E13" s="4" t="str">
        <f>VLOOKUP(A13,HOP!A:L,12,0)</f>
        <v>321.99</v>
      </c>
      <c r="F13" s="4" t="str">
        <f>VLOOKUP(A13,HOP!A:C,3,0)</f>
        <v>2198582</v>
      </c>
      <c r="G13" s="4">
        <f>D13-E13</f>
        <v>0.00999999999999091</v>
      </c>
      <c r="H13" s="4" t="str">
        <f>$H$1&amp;F13</f>
        <v>，2198582</v>
      </c>
      <c r="I13" s="4" t="str">
        <f>VLOOKUP(A13,HOP!A:T,20,0)</f>
        <v>直连</v>
      </c>
    </row>
    <row r="14" s="4" customFormat="1" hidden="1" spans="1:9">
      <c r="A14" s="4">
        <v>15825994455</v>
      </c>
      <c r="B14" s="5">
        <v>44414</v>
      </c>
      <c r="C14" s="5">
        <v>44416</v>
      </c>
      <c r="D14" s="4">
        <v>1376</v>
      </c>
      <c r="E14" s="4" t="str">
        <f>VLOOKUP(A14,HOP!A:L,12,0)</f>
        <v>1376.00</v>
      </c>
      <c r="F14" s="4" t="str">
        <f>VLOOKUP(A14,HOP!A:C,3,0)</f>
        <v>2199413</v>
      </c>
      <c r="G14" s="4">
        <f>D14-E14</f>
        <v>0</v>
      </c>
      <c r="H14" s="4" t="str">
        <f>$H$1&amp;F14</f>
        <v>，2199413</v>
      </c>
      <c r="I14" s="4" t="str">
        <f>VLOOKUP(A14,HOP!A:T,20,0)</f>
        <v>直连</v>
      </c>
    </row>
    <row r="15" s="4" customFormat="1" hidden="1" spans="1:9">
      <c r="A15" s="4">
        <v>15849690646</v>
      </c>
      <c r="B15" s="5">
        <v>44413</v>
      </c>
      <c r="C15" s="5">
        <v>44415</v>
      </c>
      <c r="D15" s="4">
        <v>409</v>
      </c>
      <c r="E15" s="4" t="str">
        <f>VLOOKUP(A15,HOP!A:L,12,0)</f>
        <v>409.00</v>
      </c>
      <c r="F15" s="4" t="str">
        <f>VLOOKUP(A15,HOP!A:C,3,0)</f>
        <v>2201720</v>
      </c>
      <c r="G15" s="4">
        <f>D15-E15</f>
        <v>0</v>
      </c>
      <c r="H15" s="4" t="str">
        <f>$H$1&amp;F15</f>
        <v>，2201720</v>
      </c>
      <c r="I15" s="4" t="str">
        <f>VLOOKUP(A15,HOP!A:T,20,0)</f>
        <v>直连</v>
      </c>
    </row>
    <row r="16" s="4" customFormat="1" hidden="1" spans="1:9">
      <c r="A16" s="4">
        <v>15861198772</v>
      </c>
      <c r="B16" s="5">
        <v>44408</v>
      </c>
      <c r="C16" s="5">
        <v>44411</v>
      </c>
      <c r="D16" s="4">
        <v>231</v>
      </c>
      <c r="E16" s="4" t="str">
        <f>VLOOKUP(A16,HOP!A:L,12,0)</f>
        <v>231.00</v>
      </c>
      <c r="F16" s="4" t="str">
        <f>VLOOKUP(A16,HOP!A:C,3,0)</f>
        <v>2202514</v>
      </c>
      <c r="G16" s="4">
        <f>D16-E16</f>
        <v>0</v>
      </c>
      <c r="H16" s="4" t="str">
        <f>$H$1&amp;F16</f>
        <v>，2202514</v>
      </c>
      <c r="I16" s="4" t="str">
        <f>VLOOKUP(A16,HOP!A:T,20,0)</f>
        <v>直连</v>
      </c>
    </row>
    <row r="17" s="4" customFormat="1" spans="1:10">
      <c r="A17" s="4">
        <v>15874414952</v>
      </c>
      <c r="B17" s="5">
        <v>44410</v>
      </c>
      <c r="C17" s="5">
        <v>44412</v>
      </c>
      <c r="D17" s="4">
        <v>102</v>
      </c>
      <c r="E17" s="4" t="str">
        <f>VLOOKUP(A17,HOP!A:L,12,0)</f>
        <v>204.00</v>
      </c>
      <c r="F17" s="4" t="str">
        <f>VLOOKUP(A17,HOP!A:C,3,0)</f>
        <v>2203772</v>
      </c>
      <c r="G17" s="4">
        <f>D17-E17</f>
        <v>-102</v>
      </c>
      <c r="H17" s="4" t="str">
        <f>$H$1&amp;F17</f>
        <v>，2203772</v>
      </c>
      <c r="I17" s="4" t="str">
        <f>VLOOKUP(A17,HOP!A:T,20,0)</f>
        <v>直连</v>
      </c>
      <c r="J17" s="4" t="s">
        <v>138</v>
      </c>
    </row>
    <row r="18" s="4" customFormat="1" hidden="1" spans="1:9">
      <c r="A18" s="4">
        <v>15889257642</v>
      </c>
      <c r="B18" s="5">
        <v>44414</v>
      </c>
      <c r="C18" s="5">
        <v>44416</v>
      </c>
      <c r="D18" s="4">
        <v>362</v>
      </c>
      <c r="E18" s="4" t="str">
        <f>VLOOKUP(A18,HOP!A:L,12,0)</f>
        <v>362.00</v>
      </c>
      <c r="F18" s="4" t="str">
        <f>VLOOKUP(A18,HOP!A:C,3,0)</f>
        <v>2204890</v>
      </c>
      <c r="G18" s="4">
        <f>D18-E18</f>
        <v>0</v>
      </c>
      <c r="H18" s="4" t="str">
        <f>$H$1&amp;F18</f>
        <v>，2204890</v>
      </c>
      <c r="I18" s="4" t="str">
        <f>VLOOKUP(A18,HOP!A:T,20,0)</f>
        <v>直连</v>
      </c>
    </row>
    <row r="19" s="4" customFormat="1" hidden="1" spans="1:9">
      <c r="A19" s="4">
        <v>15893186368</v>
      </c>
      <c r="B19" s="5">
        <v>44409</v>
      </c>
      <c r="C19" s="5">
        <v>44411</v>
      </c>
      <c r="D19" s="4">
        <v>200</v>
      </c>
      <c r="E19" s="4" t="str">
        <f>VLOOKUP(A19,HOP!A:L,12,0)</f>
        <v>200.00</v>
      </c>
      <c r="F19" s="4" t="str">
        <f>VLOOKUP(A19,HOP!A:C,3,0)</f>
        <v>2204987</v>
      </c>
      <c r="G19" s="4">
        <f>D19-E19</f>
        <v>0</v>
      </c>
      <c r="H19" s="4" t="str">
        <f>$H$1&amp;F19</f>
        <v>，2204987</v>
      </c>
      <c r="I19" s="4" t="str">
        <f>VLOOKUP(A19,HOP!A:T,20,0)</f>
        <v>直连</v>
      </c>
    </row>
    <row r="20" s="4" customFormat="1" hidden="1" spans="1:9">
      <c r="A20" s="4">
        <v>15793188888</v>
      </c>
      <c r="B20" s="5">
        <v>44410</v>
      </c>
      <c r="C20" s="5">
        <v>44412</v>
      </c>
      <c r="D20" s="4">
        <v>73</v>
      </c>
      <c r="E20" s="4" t="str">
        <f>VLOOKUP(A20,HOP!A:L,12,0)</f>
        <v>73.00</v>
      </c>
      <c r="F20" s="4" t="str">
        <f>VLOOKUP(A20,HOP!A:C,3,0)</f>
        <v>2195653</v>
      </c>
      <c r="G20" s="4">
        <f t="shared" ref="G20:G40" si="0">D20-E20</f>
        <v>0</v>
      </c>
      <c r="H20" s="4" t="str">
        <f t="shared" ref="H20:H40" si="1">$H$1&amp;F20</f>
        <v>，2195653</v>
      </c>
      <c r="I20" s="4" t="str">
        <f>VLOOKUP(A20,HOP!A:T,20,0)</f>
        <v>直连</v>
      </c>
    </row>
    <row r="21" s="4" customFormat="1" hidden="1" spans="1:9">
      <c r="A21" s="4">
        <v>15904660952</v>
      </c>
      <c r="B21" s="5">
        <v>44414</v>
      </c>
      <c r="C21" s="5">
        <v>44416</v>
      </c>
      <c r="D21" s="4">
        <v>758</v>
      </c>
      <c r="E21" s="4" t="str">
        <f>VLOOKUP(A21,HOP!A:L,12,0)</f>
        <v>758.00</v>
      </c>
      <c r="F21" s="4" t="str">
        <f>VLOOKUP(A21,HOP!A:C,3,0)</f>
        <v>2206104</v>
      </c>
      <c r="G21" s="4">
        <f t="shared" si="0"/>
        <v>0</v>
      </c>
      <c r="H21" s="4" t="str">
        <f t="shared" si="1"/>
        <v>，2206104</v>
      </c>
      <c r="I21" s="4" t="str">
        <f>VLOOKUP(A21,HOP!A:T,20,0)</f>
        <v>直连</v>
      </c>
    </row>
    <row r="22" s="4" customFormat="1" hidden="1" spans="1:9">
      <c r="A22" s="4">
        <v>15922250990</v>
      </c>
      <c r="B22" s="5">
        <v>44410</v>
      </c>
      <c r="C22" s="5">
        <v>44412</v>
      </c>
      <c r="D22" s="4">
        <v>564</v>
      </c>
      <c r="E22" s="4" t="str">
        <f>VLOOKUP(A22,HOP!A:L,12,0)</f>
        <v>564.00</v>
      </c>
      <c r="F22" s="4" t="str">
        <f>VLOOKUP(A22,HOP!A:C,3,0)</f>
        <v>2208012</v>
      </c>
      <c r="G22" s="4">
        <f t="shared" si="0"/>
        <v>0</v>
      </c>
      <c r="H22" s="4" t="str">
        <f t="shared" si="1"/>
        <v>，2208012</v>
      </c>
      <c r="I22" s="4" t="str">
        <f>VLOOKUP(A22,HOP!A:T,20,0)</f>
        <v>直连</v>
      </c>
    </row>
    <row r="23" s="4" customFormat="1" hidden="1" spans="1:9">
      <c r="A23" s="4">
        <v>15947838965</v>
      </c>
      <c r="B23" s="5">
        <v>44413</v>
      </c>
      <c r="C23" s="5">
        <v>44415</v>
      </c>
      <c r="D23" s="4">
        <v>124</v>
      </c>
      <c r="E23" s="4" t="str">
        <f>VLOOKUP(A23,HOP!A:L,12,0)</f>
        <v>124.00</v>
      </c>
      <c r="F23" s="4" t="str">
        <f>VLOOKUP(A23,HOP!A:C,3,0)</f>
        <v>2209823</v>
      </c>
      <c r="G23" s="4">
        <f t="shared" si="0"/>
        <v>0</v>
      </c>
      <c r="H23" s="4" t="str">
        <f t="shared" si="1"/>
        <v>，2209823</v>
      </c>
      <c r="I23" s="4" t="str">
        <f>VLOOKUP(A23,HOP!A:T,20,0)</f>
        <v>直连</v>
      </c>
    </row>
    <row r="24" s="4" customFormat="1" hidden="1" spans="1:9">
      <c r="A24" s="4">
        <v>15950187160</v>
      </c>
      <c r="B24" s="5">
        <v>44410</v>
      </c>
      <c r="C24" s="5">
        <v>44412</v>
      </c>
      <c r="D24" s="4">
        <v>330</v>
      </c>
      <c r="E24" s="4" t="str">
        <f>VLOOKUP(A24,HOP!A:L,12,0)</f>
        <v>330.00</v>
      </c>
      <c r="F24" s="4" t="str">
        <f>VLOOKUP(A24,HOP!A:C,3,0)</f>
        <v>2210253</v>
      </c>
      <c r="G24" s="4">
        <f t="shared" si="0"/>
        <v>0</v>
      </c>
      <c r="H24" s="4" t="str">
        <f t="shared" si="1"/>
        <v>，2210253</v>
      </c>
      <c r="I24" s="4" t="str">
        <f>VLOOKUP(A24,HOP!A:T,20,0)</f>
        <v>直连</v>
      </c>
    </row>
    <row r="25" s="4" customFormat="1" hidden="1" spans="1:9">
      <c r="A25" s="4">
        <v>15956099227</v>
      </c>
      <c r="B25" s="5">
        <v>44411</v>
      </c>
      <c r="C25" s="5">
        <v>44413</v>
      </c>
      <c r="D25" s="4">
        <v>586</v>
      </c>
      <c r="E25" s="4" t="str">
        <f>VLOOKUP(A25,HOP!A:L,12,0)</f>
        <v>586.00</v>
      </c>
      <c r="F25" s="4" t="str">
        <f>VLOOKUP(A25,HOP!A:C,3,0)</f>
        <v>2210749</v>
      </c>
      <c r="G25" s="4">
        <f t="shared" si="0"/>
        <v>0</v>
      </c>
      <c r="H25" s="4" t="str">
        <f t="shared" si="1"/>
        <v>，2210749</v>
      </c>
      <c r="I25" s="4" t="str">
        <f>VLOOKUP(A25,HOP!A:T,20,0)</f>
        <v>直连</v>
      </c>
    </row>
    <row r="26" s="4" customFormat="1" hidden="1" spans="1:9">
      <c r="A26" s="4">
        <v>15956579636</v>
      </c>
      <c r="B26" s="5">
        <v>44408</v>
      </c>
      <c r="C26" s="5">
        <v>44412</v>
      </c>
      <c r="D26" s="4">
        <v>148</v>
      </c>
      <c r="E26" s="4" t="str">
        <f>VLOOKUP(A26,HOP!A:L,12,0)</f>
        <v>148.00</v>
      </c>
      <c r="F26" s="4" t="str">
        <f>VLOOKUP(A26,HOP!A:C,3,0)</f>
        <v>2210860</v>
      </c>
      <c r="G26" s="4">
        <f t="shared" si="0"/>
        <v>0</v>
      </c>
      <c r="H26" s="4" t="str">
        <f t="shared" si="1"/>
        <v>，2210860</v>
      </c>
      <c r="I26" s="4" t="str">
        <f>VLOOKUP(A26,HOP!A:T,20,0)</f>
        <v>直连</v>
      </c>
    </row>
    <row r="27" s="4" customFormat="1" hidden="1" spans="1:9">
      <c r="A27" s="4">
        <v>15975484507</v>
      </c>
      <c r="B27" s="5">
        <v>44412</v>
      </c>
      <c r="C27" s="5">
        <v>44414</v>
      </c>
      <c r="D27" s="4">
        <v>338</v>
      </c>
      <c r="E27" s="4" t="str">
        <f>VLOOKUP(A27,HOP!A:L,12,0)</f>
        <v>338.00</v>
      </c>
      <c r="F27" s="4" t="str">
        <f>VLOOKUP(A27,HOP!A:C,3,0)</f>
        <v>2213321</v>
      </c>
      <c r="G27" s="4">
        <f t="shared" si="0"/>
        <v>0</v>
      </c>
      <c r="H27" s="4" t="str">
        <f t="shared" si="1"/>
        <v>，2213321</v>
      </c>
      <c r="I27" s="4" t="str">
        <f>VLOOKUP(A27,HOP!A:T,20,0)</f>
        <v>直连</v>
      </c>
    </row>
    <row r="28" s="4" customFormat="1" hidden="1" spans="1:9">
      <c r="A28" s="4">
        <v>15985074778</v>
      </c>
      <c r="B28" s="5">
        <v>44408</v>
      </c>
      <c r="C28" s="5">
        <v>44414</v>
      </c>
      <c r="D28" s="4">
        <v>186</v>
      </c>
      <c r="E28" s="4" t="str">
        <f>VLOOKUP(A28,HOP!A:L,12,0)</f>
        <v>186.00</v>
      </c>
      <c r="F28" s="4" t="str">
        <f>VLOOKUP(A28,HOP!A:C,3,0)</f>
        <v>2214289</v>
      </c>
      <c r="G28" s="4">
        <f t="shared" si="0"/>
        <v>0</v>
      </c>
      <c r="H28" s="4" t="str">
        <f t="shared" si="1"/>
        <v>，2214289</v>
      </c>
      <c r="I28" s="4" t="str">
        <f>VLOOKUP(A28,HOP!A:T,20,0)</f>
        <v>直连</v>
      </c>
    </row>
    <row r="29" s="4" customFormat="1" hidden="1" spans="1:9">
      <c r="A29" s="4">
        <v>15985288791</v>
      </c>
      <c r="B29" s="5">
        <v>44409</v>
      </c>
      <c r="C29" s="5">
        <v>44411</v>
      </c>
      <c r="D29" s="4">
        <v>63</v>
      </c>
      <c r="E29" s="4" t="str">
        <f>VLOOKUP(A29,HOP!A:L,12,0)</f>
        <v>63.00</v>
      </c>
      <c r="F29" s="4" t="str">
        <f>VLOOKUP(A29,HOP!A:C,3,0)</f>
        <v>2214327</v>
      </c>
      <c r="G29" s="4">
        <f t="shared" si="0"/>
        <v>0</v>
      </c>
      <c r="H29" s="4" t="str">
        <f t="shared" si="1"/>
        <v>，2214327</v>
      </c>
      <c r="I29" s="4" t="str">
        <f>VLOOKUP(A29,HOP!A:T,20,0)</f>
        <v>直连</v>
      </c>
    </row>
    <row r="30" s="4" customFormat="1" hidden="1" spans="1:9">
      <c r="A30" s="4">
        <v>15985455614</v>
      </c>
      <c r="B30" s="5">
        <v>44408</v>
      </c>
      <c r="C30" s="5">
        <v>44411</v>
      </c>
      <c r="D30" s="4">
        <v>247</v>
      </c>
      <c r="E30" s="4" t="str">
        <f>VLOOKUP(A30,HOP!A:L,12,0)</f>
        <v>247.00</v>
      </c>
      <c r="F30" s="4" t="str">
        <f>VLOOKUP(A30,HOP!A:C,3,0)</f>
        <v>2214348</v>
      </c>
      <c r="G30" s="4">
        <f t="shared" si="0"/>
        <v>0</v>
      </c>
      <c r="H30" s="4" t="str">
        <f t="shared" si="1"/>
        <v>，2214348</v>
      </c>
      <c r="I30" s="4" t="str">
        <f>VLOOKUP(A30,HOP!A:T,20,0)</f>
        <v>直连</v>
      </c>
    </row>
    <row r="31" s="4" customFormat="1" hidden="1" spans="1:9">
      <c r="A31" s="4">
        <v>15987370684</v>
      </c>
      <c r="B31" s="5">
        <v>44411</v>
      </c>
      <c r="C31" s="5">
        <v>44414</v>
      </c>
      <c r="D31" s="4">
        <v>446</v>
      </c>
      <c r="E31" s="4" t="str">
        <f>VLOOKUP(A31,HOP!A:L,12,0)</f>
        <v>446.00</v>
      </c>
      <c r="F31" s="4" t="str">
        <f>VLOOKUP(A31,HOP!A:C,3,0)</f>
        <v>2214835</v>
      </c>
      <c r="G31" s="4">
        <f t="shared" si="0"/>
        <v>0</v>
      </c>
      <c r="H31" s="4" t="str">
        <f t="shared" si="1"/>
        <v>，2214835</v>
      </c>
      <c r="I31" s="4" t="str">
        <f>VLOOKUP(A31,HOP!A:T,20,0)</f>
        <v>直连</v>
      </c>
    </row>
    <row r="32" s="4" customFormat="1" hidden="1" spans="1:9">
      <c r="A32" s="4">
        <v>15988021199</v>
      </c>
      <c r="B32" s="5">
        <v>44409</v>
      </c>
      <c r="C32" s="5">
        <v>44414</v>
      </c>
      <c r="D32" s="4">
        <v>215</v>
      </c>
      <c r="E32" s="4" t="str">
        <f>VLOOKUP(A32,HOP!A:L,12,0)</f>
        <v>215.00</v>
      </c>
      <c r="F32" s="4" t="str">
        <f>VLOOKUP(A32,HOP!A:C,3,0)</f>
        <v>2214965</v>
      </c>
      <c r="G32" s="4">
        <f t="shared" si="0"/>
        <v>0</v>
      </c>
      <c r="H32" s="4" t="str">
        <f t="shared" si="1"/>
        <v>，2214965</v>
      </c>
      <c r="I32" s="4" t="str">
        <f>VLOOKUP(A32,HOP!A:T,20,0)</f>
        <v>直连</v>
      </c>
    </row>
    <row r="33" s="4" customFormat="1" hidden="1" spans="1:9">
      <c r="A33" s="4">
        <v>15995054097</v>
      </c>
      <c r="B33" s="5">
        <v>44411</v>
      </c>
      <c r="C33" s="5">
        <v>44413</v>
      </c>
      <c r="D33" s="4">
        <v>286</v>
      </c>
      <c r="E33" s="4" t="str">
        <f>VLOOKUP(A33,HOP!A:L,12,0)</f>
        <v>286.00</v>
      </c>
      <c r="F33" s="4" t="str">
        <f>VLOOKUP(A33,HOP!A:C,3,0)</f>
        <v>2215362</v>
      </c>
      <c r="G33" s="4">
        <f t="shared" si="0"/>
        <v>0</v>
      </c>
      <c r="H33" s="4" t="str">
        <f t="shared" si="1"/>
        <v>，2215362</v>
      </c>
      <c r="I33" s="4" t="str">
        <f>VLOOKUP(A33,HOP!A:T,20,0)</f>
        <v>直连</v>
      </c>
    </row>
    <row r="34" s="4" customFormat="1" hidden="1" spans="1:9">
      <c r="A34" s="4">
        <v>16001994121</v>
      </c>
      <c r="B34" s="5">
        <v>44413</v>
      </c>
      <c r="C34" s="5">
        <v>44415</v>
      </c>
      <c r="D34" s="4">
        <v>235</v>
      </c>
      <c r="E34" s="4" t="str">
        <f>VLOOKUP(A34,HOP!A:L,12,0)</f>
        <v>235.00</v>
      </c>
      <c r="F34" s="4" t="str">
        <f>VLOOKUP(A34,HOP!A:C,3,0)</f>
        <v>2215822</v>
      </c>
      <c r="G34" s="4">
        <f t="shared" si="0"/>
        <v>0</v>
      </c>
      <c r="H34" s="4" t="str">
        <f t="shared" si="1"/>
        <v>，2215822</v>
      </c>
      <c r="I34" s="4" t="str">
        <f>VLOOKUP(A34,HOP!A:T,20,0)</f>
        <v>直连</v>
      </c>
    </row>
    <row r="35" s="4" customFormat="1" hidden="1" spans="1:9">
      <c r="A35" s="4">
        <v>16006707179</v>
      </c>
      <c r="B35" s="5">
        <v>44412</v>
      </c>
      <c r="C35" s="5">
        <v>44414</v>
      </c>
      <c r="D35" s="4">
        <v>296</v>
      </c>
      <c r="E35" s="4" t="str">
        <f>VLOOKUP(A35,HOP!A:L,12,0)</f>
        <v>296.00</v>
      </c>
      <c r="F35" s="4" t="str">
        <f>VLOOKUP(A35,HOP!A:C,3,0)</f>
        <v>2216408</v>
      </c>
      <c r="G35" s="4">
        <f>D35-E35</f>
        <v>0</v>
      </c>
      <c r="H35" s="4" t="str">
        <f>$H$1&amp;F35</f>
        <v>，2216408</v>
      </c>
      <c r="I35" s="4" t="str">
        <f>VLOOKUP(A35,HOP!A:T,20,0)</f>
        <v>直采</v>
      </c>
    </row>
    <row r="36" s="4" customFormat="1" hidden="1" spans="1:9">
      <c r="A36" s="4">
        <v>16007771940</v>
      </c>
      <c r="B36" s="5">
        <v>44412</v>
      </c>
      <c r="C36" s="5">
        <v>44414</v>
      </c>
      <c r="D36" s="4">
        <v>90</v>
      </c>
      <c r="E36" s="4" t="str">
        <f>VLOOKUP(A36,HOP!A:L,12,0)</f>
        <v>90.00</v>
      </c>
      <c r="F36" s="4" t="str">
        <f>VLOOKUP(A36,HOP!A:C,3,0)</f>
        <v>2216592</v>
      </c>
      <c r="G36" s="4">
        <f>D36-E36</f>
        <v>0</v>
      </c>
      <c r="H36" s="4" t="str">
        <f>$H$1&amp;F36</f>
        <v>，2216592</v>
      </c>
      <c r="I36" s="4" t="str">
        <f>VLOOKUP(A36,HOP!A:T,20,0)</f>
        <v>直连</v>
      </c>
    </row>
    <row r="37" s="4" customFormat="1" hidden="1" spans="1:9">
      <c r="A37" s="4">
        <v>16008016869</v>
      </c>
      <c r="B37" s="5">
        <v>44412</v>
      </c>
      <c r="C37" s="5">
        <v>44414</v>
      </c>
      <c r="D37" s="4">
        <v>296</v>
      </c>
      <c r="E37" s="4" t="str">
        <f>VLOOKUP(A37,HOP!A:L,12,0)</f>
        <v>296.00</v>
      </c>
      <c r="F37" s="4" t="str">
        <f>VLOOKUP(A37,HOP!A:C,3,0)</f>
        <v>2216629</v>
      </c>
      <c r="G37" s="4">
        <f>D37-E37</f>
        <v>0</v>
      </c>
      <c r="H37" s="4" t="str">
        <f>$H$1&amp;F37</f>
        <v>，2216629</v>
      </c>
      <c r="I37" s="4" t="str">
        <f>VLOOKUP(A37,HOP!A:T,20,0)</f>
        <v>直采</v>
      </c>
    </row>
    <row r="38" s="4" customFormat="1" hidden="1" spans="1:9">
      <c r="A38" s="4">
        <v>16012882511</v>
      </c>
      <c r="B38" s="5">
        <v>44413</v>
      </c>
      <c r="C38" s="5">
        <v>44415</v>
      </c>
      <c r="D38" s="4">
        <v>296</v>
      </c>
      <c r="E38" s="4" t="str">
        <f>VLOOKUP(A38,HOP!A:L,12,0)</f>
        <v>296.00</v>
      </c>
      <c r="F38" s="4" t="str">
        <f>VLOOKUP(A38,HOP!A:C,3,0)</f>
        <v>2216803</v>
      </c>
      <c r="G38" s="4">
        <f>D38-E38</f>
        <v>0</v>
      </c>
      <c r="H38" s="4" t="str">
        <f>$H$1&amp;F38</f>
        <v>，2216803</v>
      </c>
      <c r="I38" s="4" t="str">
        <f>VLOOKUP(A38,HOP!A:T,20,0)</f>
        <v>直采</v>
      </c>
    </row>
    <row r="39" s="4" customFormat="1" hidden="1" spans="1:9">
      <c r="A39" s="4">
        <v>16014149530</v>
      </c>
      <c r="B39" s="5">
        <v>44412</v>
      </c>
      <c r="C39" s="5">
        <v>44414</v>
      </c>
      <c r="D39" s="4">
        <v>132</v>
      </c>
      <c r="E39" s="4" t="str">
        <f>VLOOKUP(A39,HOP!A:L,12,0)</f>
        <v>132.00</v>
      </c>
      <c r="F39" s="4" t="str">
        <f>VLOOKUP(A39,HOP!A:C,3,0)</f>
        <v>2216929</v>
      </c>
      <c r="G39" s="4">
        <f>D39-E39</f>
        <v>0</v>
      </c>
      <c r="H39" s="4" t="str">
        <f>$H$1&amp;F39</f>
        <v>，2216929</v>
      </c>
      <c r="I39" s="4" t="str">
        <f>VLOOKUP(A39,HOP!A:T,20,0)</f>
        <v>直连</v>
      </c>
    </row>
    <row r="41" spans="4:4">
      <c r="D41" s="4">
        <f>SUM(D2:D40)</f>
        <v>13802</v>
      </c>
    </row>
    <row r="44" spans="1:1">
      <c r="A44" s="4" t="s">
        <v>139</v>
      </c>
    </row>
    <row r="45" spans="1:1">
      <c r="A45" s="4" t="s">
        <v>140</v>
      </c>
    </row>
    <row r="46" spans="1:1">
      <c r="A46" s="4" t="s">
        <v>141</v>
      </c>
    </row>
    <row r="47" spans="1:1">
      <c r="A47" s="4" t="s">
        <v>142</v>
      </c>
    </row>
  </sheetData>
  <autoFilter ref="A1:XFD47">
    <filterColumn colId="6">
      <filters blank="1">
        <filter val="0.01"/>
        <filter val="-0.01"/>
        <filter val="-1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3">
        <v>15546601728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29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</row>
    <row r="3" s="1" customFormat="1" spans="1:20">
      <c r="A3" s="3">
        <v>15550695788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165</v>
      </c>
      <c r="G3" s="1" t="s">
        <v>180</v>
      </c>
      <c r="H3" s="1" t="s">
        <v>166</v>
      </c>
      <c r="I3" s="1" t="s">
        <v>181</v>
      </c>
      <c r="J3" s="1" t="s">
        <v>29</v>
      </c>
      <c r="K3" s="1" t="s">
        <v>182</v>
      </c>
      <c r="L3" s="1" t="s">
        <v>182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183</v>
      </c>
      <c r="R3" s="1" t="s">
        <v>173</v>
      </c>
      <c r="S3" s="1" t="s">
        <v>174</v>
      </c>
      <c r="T3" s="1" t="s">
        <v>175</v>
      </c>
    </row>
    <row r="4" s="1" customFormat="1" spans="1:20">
      <c r="A4" s="3">
        <v>15588152328</v>
      </c>
      <c r="B4" s="1" t="s">
        <v>184</v>
      </c>
      <c r="C4" s="1" t="s">
        <v>185</v>
      </c>
      <c r="D4" s="1" t="s">
        <v>186</v>
      </c>
      <c r="E4" s="1" t="s">
        <v>187</v>
      </c>
      <c r="F4" s="1" t="s">
        <v>164</v>
      </c>
      <c r="G4" s="1" t="s">
        <v>188</v>
      </c>
      <c r="H4" s="1" t="s">
        <v>166</v>
      </c>
      <c r="I4" s="1" t="s">
        <v>189</v>
      </c>
      <c r="J4" s="1" t="s">
        <v>29</v>
      </c>
      <c r="K4" s="1" t="s">
        <v>190</v>
      </c>
      <c r="L4" s="1" t="s">
        <v>190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191</v>
      </c>
      <c r="R4" s="1" t="s">
        <v>173</v>
      </c>
      <c r="S4" s="1" t="s">
        <v>174</v>
      </c>
      <c r="T4" s="1" t="s">
        <v>175</v>
      </c>
    </row>
    <row r="5" s="1" customFormat="1" spans="1:20">
      <c r="A5" s="3">
        <v>15619634038</v>
      </c>
      <c r="B5" s="1" t="s">
        <v>192</v>
      </c>
      <c r="C5" s="1" t="s">
        <v>193</v>
      </c>
      <c r="D5" s="1" t="s">
        <v>162</v>
      </c>
      <c r="E5" s="1" t="s">
        <v>194</v>
      </c>
      <c r="F5" s="1" t="s">
        <v>188</v>
      </c>
      <c r="G5" s="1" t="s">
        <v>195</v>
      </c>
      <c r="H5" s="1" t="s">
        <v>166</v>
      </c>
      <c r="I5" s="1" t="s">
        <v>196</v>
      </c>
      <c r="J5" s="1" t="s">
        <v>29</v>
      </c>
      <c r="K5" s="1" t="s">
        <v>197</v>
      </c>
      <c r="L5" s="1" t="s">
        <v>197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198</v>
      </c>
      <c r="R5" s="1" t="s">
        <v>173</v>
      </c>
      <c r="S5" s="1" t="s">
        <v>174</v>
      </c>
      <c r="T5" s="1" t="s">
        <v>175</v>
      </c>
    </row>
    <row r="6" s="1" customFormat="1" spans="1:20">
      <c r="A6" s="3">
        <v>15641243610</v>
      </c>
      <c r="B6" s="1" t="s">
        <v>199</v>
      </c>
      <c r="C6" s="1" t="s">
        <v>200</v>
      </c>
      <c r="D6" s="1" t="s">
        <v>201</v>
      </c>
      <c r="E6" s="1" t="s">
        <v>202</v>
      </c>
      <c r="F6" s="1" t="s">
        <v>165</v>
      </c>
      <c r="G6" s="1" t="s">
        <v>203</v>
      </c>
      <c r="H6" s="1" t="s">
        <v>166</v>
      </c>
      <c r="I6" s="1" t="s">
        <v>204</v>
      </c>
      <c r="J6" s="1" t="s">
        <v>29</v>
      </c>
      <c r="K6" s="1" t="s">
        <v>205</v>
      </c>
      <c r="L6" s="1" t="s">
        <v>205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206</v>
      </c>
      <c r="R6" s="1" t="s">
        <v>173</v>
      </c>
      <c r="S6" s="1" t="s">
        <v>174</v>
      </c>
      <c r="T6" s="1" t="s">
        <v>175</v>
      </c>
    </row>
    <row r="7" s="1" customFormat="1" spans="1:20">
      <c r="A7" s="3">
        <v>15708479724</v>
      </c>
      <c r="B7" s="1" t="s">
        <v>207</v>
      </c>
      <c r="C7" s="1" t="s">
        <v>208</v>
      </c>
      <c r="D7" s="1" t="s">
        <v>209</v>
      </c>
      <c r="E7" s="1" t="s">
        <v>210</v>
      </c>
      <c r="F7" s="1" t="s">
        <v>188</v>
      </c>
      <c r="G7" s="1" t="s">
        <v>203</v>
      </c>
      <c r="H7" s="1" t="s">
        <v>166</v>
      </c>
      <c r="I7" s="1" t="s">
        <v>211</v>
      </c>
      <c r="J7" s="1" t="s">
        <v>29</v>
      </c>
      <c r="K7" s="1" t="s">
        <v>212</v>
      </c>
      <c r="L7" s="1" t="s">
        <v>212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213</v>
      </c>
      <c r="R7" s="1" t="s">
        <v>173</v>
      </c>
      <c r="S7" s="1" t="s">
        <v>174</v>
      </c>
      <c r="T7" s="1" t="s">
        <v>175</v>
      </c>
    </row>
    <row r="8" s="1" customFormat="1" spans="1:20">
      <c r="A8" s="3">
        <v>15708655072</v>
      </c>
      <c r="B8" s="1" t="s">
        <v>207</v>
      </c>
      <c r="C8" s="1" t="s">
        <v>214</v>
      </c>
      <c r="D8" s="1" t="s">
        <v>215</v>
      </c>
      <c r="E8" s="1" t="s">
        <v>216</v>
      </c>
      <c r="F8" s="1" t="s">
        <v>217</v>
      </c>
      <c r="G8" s="1" t="s">
        <v>188</v>
      </c>
      <c r="H8" s="1" t="s">
        <v>166</v>
      </c>
      <c r="I8" s="1" t="s">
        <v>218</v>
      </c>
      <c r="J8" s="1" t="s">
        <v>29</v>
      </c>
      <c r="K8" s="1" t="s">
        <v>219</v>
      </c>
      <c r="L8" s="1" t="s">
        <v>219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220</v>
      </c>
      <c r="R8" s="1" t="s">
        <v>173</v>
      </c>
      <c r="S8" s="1" t="s">
        <v>174</v>
      </c>
      <c r="T8" s="1" t="s">
        <v>175</v>
      </c>
    </row>
    <row r="9" s="1" customFormat="1" spans="1:20">
      <c r="A9" s="3">
        <v>15719657395</v>
      </c>
      <c r="B9" s="1" t="s">
        <v>207</v>
      </c>
      <c r="C9" s="1" t="s">
        <v>221</v>
      </c>
      <c r="D9" s="1" t="s">
        <v>162</v>
      </c>
      <c r="E9" s="1" t="s">
        <v>222</v>
      </c>
      <c r="F9" s="1" t="s">
        <v>195</v>
      </c>
      <c r="G9" s="1" t="s">
        <v>180</v>
      </c>
      <c r="H9" s="1" t="s">
        <v>166</v>
      </c>
      <c r="I9" s="1" t="s">
        <v>223</v>
      </c>
      <c r="J9" s="1" t="s">
        <v>29</v>
      </c>
      <c r="K9" s="1" t="s">
        <v>224</v>
      </c>
      <c r="L9" s="1" t="s">
        <v>224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225</v>
      </c>
      <c r="R9" s="1" t="s">
        <v>173</v>
      </c>
      <c r="S9" s="1" t="s">
        <v>174</v>
      </c>
      <c r="T9" s="1" t="s">
        <v>175</v>
      </c>
    </row>
    <row r="10" s="1" customFormat="1" spans="1:20">
      <c r="A10" s="3">
        <v>15729933849</v>
      </c>
      <c r="B10" s="1" t="s">
        <v>226</v>
      </c>
      <c r="C10" s="1" t="s">
        <v>227</v>
      </c>
      <c r="D10" s="1" t="s">
        <v>228</v>
      </c>
      <c r="E10" s="1" t="s">
        <v>229</v>
      </c>
      <c r="F10" s="1" t="s">
        <v>165</v>
      </c>
      <c r="G10" s="1" t="s">
        <v>180</v>
      </c>
      <c r="H10" s="1" t="s">
        <v>166</v>
      </c>
      <c r="I10" s="1" t="s">
        <v>230</v>
      </c>
      <c r="J10" s="1" t="s">
        <v>29</v>
      </c>
      <c r="K10" s="1" t="s">
        <v>231</v>
      </c>
      <c r="L10" s="1" t="s">
        <v>231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232</v>
      </c>
      <c r="R10" s="1" t="s">
        <v>173</v>
      </c>
      <c r="S10" s="1" t="s">
        <v>174</v>
      </c>
      <c r="T10" s="1" t="s">
        <v>175</v>
      </c>
    </row>
    <row r="11" s="1" customFormat="1" spans="1:20">
      <c r="A11" s="3">
        <v>15759891027</v>
      </c>
      <c r="B11" s="1" t="s">
        <v>233</v>
      </c>
      <c r="C11" s="1" t="s">
        <v>234</v>
      </c>
      <c r="D11" s="1" t="s">
        <v>235</v>
      </c>
      <c r="E11" s="1" t="s">
        <v>236</v>
      </c>
      <c r="F11" s="1" t="s">
        <v>237</v>
      </c>
      <c r="G11" s="1" t="s">
        <v>164</v>
      </c>
      <c r="H11" s="1" t="s">
        <v>166</v>
      </c>
      <c r="I11" s="1" t="s">
        <v>238</v>
      </c>
      <c r="J11" s="1" t="s">
        <v>29</v>
      </c>
      <c r="K11" s="1" t="s">
        <v>239</v>
      </c>
      <c r="L11" s="1" t="s">
        <v>239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240</v>
      </c>
      <c r="R11" s="1" t="s">
        <v>173</v>
      </c>
      <c r="S11" s="1" t="s">
        <v>174</v>
      </c>
      <c r="T11" s="1" t="s">
        <v>175</v>
      </c>
    </row>
    <row r="12" s="1" customFormat="1" spans="1:20">
      <c r="A12" s="3">
        <v>15785583356</v>
      </c>
      <c r="B12" s="1" t="s">
        <v>241</v>
      </c>
      <c r="C12" s="1" t="s">
        <v>242</v>
      </c>
      <c r="D12" s="1" t="s">
        <v>243</v>
      </c>
      <c r="E12" s="1" t="s">
        <v>244</v>
      </c>
      <c r="F12" s="1" t="s">
        <v>188</v>
      </c>
      <c r="G12" s="1" t="s">
        <v>195</v>
      </c>
      <c r="H12" s="1" t="s">
        <v>166</v>
      </c>
      <c r="I12" s="1" t="s">
        <v>245</v>
      </c>
      <c r="J12" s="1" t="s">
        <v>29</v>
      </c>
      <c r="K12" s="1" t="s">
        <v>246</v>
      </c>
      <c r="L12" s="1" t="s">
        <v>246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247</v>
      </c>
      <c r="R12" s="1" t="s">
        <v>173</v>
      </c>
      <c r="S12" s="1" t="s">
        <v>174</v>
      </c>
      <c r="T12" s="1" t="s">
        <v>175</v>
      </c>
    </row>
    <row r="13" s="1" customFormat="1" spans="1:20">
      <c r="A13" s="3">
        <v>15793188888</v>
      </c>
      <c r="B13" s="1" t="s">
        <v>241</v>
      </c>
      <c r="C13" s="1" t="s">
        <v>248</v>
      </c>
      <c r="D13" s="1" t="s">
        <v>249</v>
      </c>
      <c r="E13" s="1" t="s">
        <v>250</v>
      </c>
      <c r="F13" s="1" t="s">
        <v>164</v>
      </c>
      <c r="G13" s="1" t="s">
        <v>188</v>
      </c>
      <c r="H13" s="1" t="s">
        <v>166</v>
      </c>
      <c r="I13" s="1" t="s">
        <v>170</v>
      </c>
      <c r="J13" s="1" t="s">
        <v>29</v>
      </c>
      <c r="K13" s="1" t="s">
        <v>170</v>
      </c>
      <c r="L13" s="1" t="s">
        <v>251</v>
      </c>
      <c r="M13" s="1" t="s">
        <v>252</v>
      </c>
      <c r="N13" s="1" t="s">
        <v>253</v>
      </c>
      <c r="O13" s="1" t="s">
        <v>170</v>
      </c>
      <c r="P13" s="1" t="s">
        <v>171</v>
      </c>
      <c r="Q13" s="1" t="s">
        <v>254</v>
      </c>
      <c r="R13" s="1" t="s">
        <v>173</v>
      </c>
      <c r="S13" s="1" t="s">
        <v>174</v>
      </c>
      <c r="T13" s="1" t="s">
        <v>175</v>
      </c>
    </row>
    <row r="14" s="1" customFormat="1" spans="1:20">
      <c r="A14" s="3">
        <v>15818134217</v>
      </c>
      <c r="B14" s="1" t="s">
        <v>255</v>
      </c>
      <c r="C14" s="1" t="s">
        <v>256</v>
      </c>
      <c r="D14" s="1" t="s">
        <v>257</v>
      </c>
      <c r="E14" s="1" t="s">
        <v>258</v>
      </c>
      <c r="F14" s="1" t="s">
        <v>259</v>
      </c>
      <c r="G14" s="1" t="s">
        <v>260</v>
      </c>
      <c r="H14" s="1" t="s">
        <v>166</v>
      </c>
      <c r="I14" s="1" t="s">
        <v>261</v>
      </c>
      <c r="J14" s="1" t="s">
        <v>29</v>
      </c>
      <c r="K14" s="1" t="s">
        <v>262</v>
      </c>
      <c r="L14" s="1" t="s">
        <v>262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263</v>
      </c>
      <c r="R14" s="1" t="s">
        <v>173</v>
      </c>
      <c r="S14" s="1" t="s">
        <v>174</v>
      </c>
      <c r="T14" s="1" t="s">
        <v>175</v>
      </c>
    </row>
    <row r="15" s="1" customFormat="1" spans="1:20">
      <c r="A15" s="3">
        <v>15825994455</v>
      </c>
      <c r="B15" s="1" t="s">
        <v>255</v>
      </c>
      <c r="C15" s="1" t="s">
        <v>264</v>
      </c>
      <c r="D15" s="1" t="s">
        <v>265</v>
      </c>
      <c r="E15" s="1" t="s">
        <v>266</v>
      </c>
      <c r="F15" s="1" t="s">
        <v>195</v>
      </c>
      <c r="G15" s="1" t="s">
        <v>180</v>
      </c>
      <c r="H15" s="1" t="s">
        <v>166</v>
      </c>
      <c r="I15" s="1" t="s">
        <v>267</v>
      </c>
      <c r="J15" s="1" t="s">
        <v>29</v>
      </c>
      <c r="K15" s="1" t="s">
        <v>268</v>
      </c>
      <c r="L15" s="1" t="s">
        <v>268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269</v>
      </c>
      <c r="R15" s="1" t="s">
        <v>173</v>
      </c>
      <c r="S15" s="1" t="s">
        <v>174</v>
      </c>
      <c r="T15" s="1" t="s">
        <v>175</v>
      </c>
    </row>
    <row r="16" s="1" customFormat="1" spans="1:20">
      <c r="A16" s="3">
        <v>15849690646</v>
      </c>
      <c r="B16" s="1" t="s">
        <v>270</v>
      </c>
      <c r="C16" s="1" t="s">
        <v>271</v>
      </c>
      <c r="D16" s="1" t="s">
        <v>272</v>
      </c>
      <c r="E16" s="1" t="s">
        <v>273</v>
      </c>
      <c r="F16" s="1" t="s">
        <v>165</v>
      </c>
      <c r="G16" s="1" t="s">
        <v>203</v>
      </c>
      <c r="H16" s="1" t="s">
        <v>166</v>
      </c>
      <c r="I16" s="1" t="s">
        <v>274</v>
      </c>
      <c r="J16" s="1" t="s">
        <v>29</v>
      </c>
      <c r="K16" s="1" t="s">
        <v>275</v>
      </c>
      <c r="L16" s="1" t="s">
        <v>275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276</v>
      </c>
      <c r="R16" s="1" t="s">
        <v>173</v>
      </c>
      <c r="S16" s="1" t="s">
        <v>174</v>
      </c>
      <c r="T16" s="1" t="s">
        <v>175</v>
      </c>
    </row>
    <row r="17" s="1" customFormat="1" spans="1:20">
      <c r="A17" s="3">
        <v>15861198772</v>
      </c>
      <c r="B17" s="1" t="s">
        <v>270</v>
      </c>
      <c r="C17" s="1" t="s">
        <v>277</v>
      </c>
      <c r="D17" s="1" t="s">
        <v>278</v>
      </c>
      <c r="E17" s="1" t="s">
        <v>279</v>
      </c>
      <c r="F17" s="1" t="s">
        <v>259</v>
      </c>
      <c r="G17" s="1" t="s">
        <v>260</v>
      </c>
      <c r="H17" s="1" t="s">
        <v>166</v>
      </c>
      <c r="I17" s="1" t="s">
        <v>280</v>
      </c>
      <c r="J17" s="1" t="s">
        <v>29</v>
      </c>
      <c r="K17" s="1" t="s">
        <v>281</v>
      </c>
      <c r="L17" s="1" t="s">
        <v>281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282</v>
      </c>
      <c r="R17" s="1" t="s">
        <v>173</v>
      </c>
      <c r="S17" s="1" t="s">
        <v>174</v>
      </c>
      <c r="T17" s="1" t="s">
        <v>175</v>
      </c>
    </row>
    <row r="18" s="1" customFormat="1" spans="1:20">
      <c r="A18" s="3">
        <v>15874414952</v>
      </c>
      <c r="B18" s="1" t="s">
        <v>283</v>
      </c>
      <c r="C18" s="1" t="s">
        <v>284</v>
      </c>
      <c r="D18" s="1" t="s">
        <v>285</v>
      </c>
      <c r="E18" s="1" t="s">
        <v>286</v>
      </c>
      <c r="F18" s="1" t="s">
        <v>164</v>
      </c>
      <c r="G18" s="1" t="s">
        <v>188</v>
      </c>
      <c r="H18" s="1" t="s">
        <v>166</v>
      </c>
      <c r="I18" s="1" t="s">
        <v>287</v>
      </c>
      <c r="J18" s="1" t="s">
        <v>29</v>
      </c>
      <c r="K18" s="1" t="s">
        <v>288</v>
      </c>
      <c r="L18" s="1" t="s">
        <v>288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289</v>
      </c>
      <c r="R18" s="1" t="s">
        <v>173</v>
      </c>
      <c r="S18" s="1" t="s">
        <v>174</v>
      </c>
      <c r="T18" s="1" t="s">
        <v>175</v>
      </c>
    </row>
    <row r="19" s="1" customFormat="1" spans="1:20">
      <c r="A19" s="3">
        <v>15889257642</v>
      </c>
      <c r="B19" s="1" t="s">
        <v>290</v>
      </c>
      <c r="C19" s="1" t="s">
        <v>291</v>
      </c>
      <c r="D19" s="1" t="s">
        <v>292</v>
      </c>
      <c r="E19" s="1" t="s">
        <v>293</v>
      </c>
      <c r="F19" s="1" t="s">
        <v>195</v>
      </c>
      <c r="G19" s="1" t="s">
        <v>180</v>
      </c>
      <c r="H19" s="1" t="s">
        <v>166</v>
      </c>
      <c r="I19" s="1" t="s">
        <v>294</v>
      </c>
      <c r="J19" s="1" t="s">
        <v>29</v>
      </c>
      <c r="K19" s="1" t="s">
        <v>295</v>
      </c>
      <c r="L19" s="1" t="s">
        <v>295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296</v>
      </c>
      <c r="R19" s="1" t="s">
        <v>173</v>
      </c>
      <c r="S19" s="1" t="s">
        <v>174</v>
      </c>
      <c r="T19" s="1" t="s">
        <v>175</v>
      </c>
    </row>
    <row r="20" s="1" customFormat="1" spans="1:20">
      <c r="A20" s="3">
        <v>15893186368</v>
      </c>
      <c r="B20" s="1" t="s">
        <v>290</v>
      </c>
      <c r="C20" s="1" t="s">
        <v>297</v>
      </c>
      <c r="D20" s="1" t="s">
        <v>298</v>
      </c>
      <c r="E20" s="1" t="s">
        <v>299</v>
      </c>
      <c r="F20" s="1" t="s">
        <v>217</v>
      </c>
      <c r="G20" s="1" t="s">
        <v>260</v>
      </c>
      <c r="H20" s="1" t="s">
        <v>166</v>
      </c>
      <c r="I20" s="1" t="s">
        <v>300</v>
      </c>
      <c r="J20" s="1" t="s">
        <v>29</v>
      </c>
      <c r="K20" s="1" t="s">
        <v>301</v>
      </c>
      <c r="L20" s="1" t="s">
        <v>301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302</v>
      </c>
      <c r="R20" s="1" t="s">
        <v>173</v>
      </c>
      <c r="S20" s="1" t="s">
        <v>174</v>
      </c>
      <c r="T20" s="1" t="s">
        <v>175</v>
      </c>
    </row>
    <row r="21" s="1" customFormat="1" spans="1:20">
      <c r="A21" s="3">
        <v>15904660952</v>
      </c>
      <c r="B21" s="1" t="s">
        <v>303</v>
      </c>
      <c r="C21" s="1" t="s">
        <v>304</v>
      </c>
      <c r="D21" s="1" t="s">
        <v>305</v>
      </c>
      <c r="E21" s="1" t="s">
        <v>306</v>
      </c>
      <c r="F21" s="1" t="s">
        <v>195</v>
      </c>
      <c r="G21" s="1" t="s">
        <v>180</v>
      </c>
      <c r="H21" s="1" t="s">
        <v>166</v>
      </c>
      <c r="I21" s="1" t="s">
        <v>307</v>
      </c>
      <c r="J21" s="1" t="s">
        <v>29</v>
      </c>
      <c r="K21" s="1" t="s">
        <v>308</v>
      </c>
      <c r="L21" s="1" t="s">
        <v>308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309</v>
      </c>
      <c r="R21" s="1" t="s">
        <v>173</v>
      </c>
      <c r="S21" s="1" t="s">
        <v>174</v>
      </c>
      <c r="T21" s="1" t="s">
        <v>175</v>
      </c>
    </row>
    <row r="22" s="1" customFormat="1" spans="1:20">
      <c r="A22" s="3">
        <v>15922250990</v>
      </c>
      <c r="B22" s="1" t="s">
        <v>310</v>
      </c>
      <c r="C22" s="1" t="s">
        <v>311</v>
      </c>
      <c r="D22" s="1" t="s">
        <v>312</v>
      </c>
      <c r="E22" s="1" t="s">
        <v>313</v>
      </c>
      <c r="F22" s="1" t="s">
        <v>164</v>
      </c>
      <c r="G22" s="1" t="s">
        <v>188</v>
      </c>
      <c r="H22" s="1" t="s">
        <v>166</v>
      </c>
      <c r="I22" s="1" t="s">
        <v>314</v>
      </c>
      <c r="J22" s="1" t="s">
        <v>29</v>
      </c>
      <c r="K22" s="1" t="s">
        <v>315</v>
      </c>
      <c r="L22" s="1" t="s">
        <v>315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316</v>
      </c>
      <c r="R22" s="1" t="s">
        <v>173</v>
      </c>
      <c r="S22" s="1" t="s">
        <v>174</v>
      </c>
      <c r="T22" s="1" t="s">
        <v>175</v>
      </c>
    </row>
    <row r="23" s="1" customFormat="1" spans="1:20">
      <c r="A23" s="3">
        <v>15947838965</v>
      </c>
      <c r="B23" s="1" t="s">
        <v>317</v>
      </c>
      <c r="C23" s="1" t="s">
        <v>318</v>
      </c>
      <c r="D23" s="1" t="s">
        <v>319</v>
      </c>
      <c r="E23" s="1" t="s">
        <v>320</v>
      </c>
      <c r="F23" s="1" t="s">
        <v>165</v>
      </c>
      <c r="G23" s="1" t="s">
        <v>203</v>
      </c>
      <c r="H23" s="1" t="s">
        <v>166</v>
      </c>
      <c r="I23" s="1" t="s">
        <v>321</v>
      </c>
      <c r="J23" s="1" t="s">
        <v>29</v>
      </c>
      <c r="K23" s="1" t="s">
        <v>322</v>
      </c>
      <c r="L23" s="1" t="s">
        <v>322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323</v>
      </c>
      <c r="R23" s="1" t="s">
        <v>173</v>
      </c>
      <c r="S23" s="1" t="s">
        <v>174</v>
      </c>
      <c r="T23" s="1" t="s">
        <v>175</v>
      </c>
    </row>
    <row r="24" s="1" customFormat="1" spans="1:20">
      <c r="A24" s="3">
        <v>15950187160</v>
      </c>
      <c r="B24" s="1" t="s">
        <v>317</v>
      </c>
      <c r="C24" s="1" t="s">
        <v>324</v>
      </c>
      <c r="D24" s="1" t="s">
        <v>325</v>
      </c>
      <c r="E24" s="1" t="s">
        <v>326</v>
      </c>
      <c r="F24" s="1" t="s">
        <v>164</v>
      </c>
      <c r="G24" s="1" t="s">
        <v>188</v>
      </c>
      <c r="H24" s="1" t="s">
        <v>166</v>
      </c>
      <c r="I24" s="1" t="s">
        <v>327</v>
      </c>
      <c r="J24" s="1" t="s">
        <v>29</v>
      </c>
      <c r="K24" s="1" t="s">
        <v>328</v>
      </c>
      <c r="L24" s="1" t="s">
        <v>328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329</v>
      </c>
      <c r="R24" s="1" t="s">
        <v>173</v>
      </c>
      <c r="S24" s="1" t="s">
        <v>174</v>
      </c>
      <c r="T24" s="1" t="s">
        <v>175</v>
      </c>
    </row>
    <row r="25" s="1" customFormat="1" spans="1:20">
      <c r="A25" s="3">
        <v>15956099227</v>
      </c>
      <c r="B25" s="1" t="s">
        <v>330</v>
      </c>
      <c r="C25" s="1" t="s">
        <v>331</v>
      </c>
      <c r="D25" s="1" t="s">
        <v>332</v>
      </c>
      <c r="E25" s="1" t="s">
        <v>333</v>
      </c>
      <c r="F25" s="1" t="s">
        <v>260</v>
      </c>
      <c r="G25" s="1" t="s">
        <v>165</v>
      </c>
      <c r="H25" s="1" t="s">
        <v>166</v>
      </c>
      <c r="I25" s="1" t="s">
        <v>334</v>
      </c>
      <c r="J25" s="1" t="s">
        <v>29</v>
      </c>
      <c r="K25" s="1" t="s">
        <v>335</v>
      </c>
      <c r="L25" s="1" t="s">
        <v>335</v>
      </c>
      <c r="M25" s="1" t="s">
        <v>169</v>
      </c>
      <c r="N25" s="1" t="s">
        <v>169</v>
      </c>
      <c r="O25" s="1" t="s">
        <v>170</v>
      </c>
      <c r="P25" s="1" t="s">
        <v>171</v>
      </c>
      <c r="Q25" s="1" t="s">
        <v>336</v>
      </c>
      <c r="R25" s="1" t="s">
        <v>173</v>
      </c>
      <c r="S25" s="1" t="s">
        <v>174</v>
      </c>
      <c r="T25" s="1" t="s">
        <v>175</v>
      </c>
    </row>
    <row r="26" s="1" customFormat="1" spans="1:20">
      <c r="A26" s="3">
        <v>15956579636</v>
      </c>
      <c r="B26" s="1" t="s">
        <v>330</v>
      </c>
      <c r="C26" s="1" t="s">
        <v>337</v>
      </c>
      <c r="D26" s="1" t="s">
        <v>338</v>
      </c>
      <c r="E26" s="1" t="s">
        <v>339</v>
      </c>
      <c r="F26" s="1" t="s">
        <v>259</v>
      </c>
      <c r="G26" s="1" t="s">
        <v>188</v>
      </c>
      <c r="H26" s="1" t="s">
        <v>166</v>
      </c>
      <c r="I26" s="1" t="s">
        <v>340</v>
      </c>
      <c r="J26" s="1" t="s">
        <v>29</v>
      </c>
      <c r="K26" s="1" t="s">
        <v>341</v>
      </c>
      <c r="L26" s="1" t="s">
        <v>341</v>
      </c>
      <c r="M26" s="1" t="s">
        <v>169</v>
      </c>
      <c r="N26" s="1" t="s">
        <v>169</v>
      </c>
      <c r="O26" s="1" t="s">
        <v>170</v>
      </c>
      <c r="P26" s="1" t="s">
        <v>171</v>
      </c>
      <c r="Q26" s="1" t="s">
        <v>342</v>
      </c>
      <c r="R26" s="1" t="s">
        <v>173</v>
      </c>
      <c r="S26" s="1" t="s">
        <v>174</v>
      </c>
      <c r="T26" s="1" t="s">
        <v>175</v>
      </c>
    </row>
    <row r="27" s="1" customFormat="1" spans="1:20">
      <c r="A27" s="3">
        <v>15975484507</v>
      </c>
      <c r="B27" s="1" t="s">
        <v>237</v>
      </c>
      <c r="C27" s="1" t="s">
        <v>343</v>
      </c>
      <c r="D27" s="1" t="s">
        <v>344</v>
      </c>
      <c r="E27" s="1" t="s">
        <v>345</v>
      </c>
      <c r="F27" s="1" t="s">
        <v>188</v>
      </c>
      <c r="G27" s="1" t="s">
        <v>195</v>
      </c>
      <c r="H27" s="1" t="s">
        <v>166</v>
      </c>
      <c r="I27" s="1" t="s">
        <v>346</v>
      </c>
      <c r="J27" s="1" t="s">
        <v>29</v>
      </c>
      <c r="K27" s="1" t="s">
        <v>347</v>
      </c>
      <c r="L27" s="1" t="s">
        <v>347</v>
      </c>
      <c r="M27" s="1" t="s">
        <v>169</v>
      </c>
      <c r="N27" s="1" t="s">
        <v>169</v>
      </c>
      <c r="O27" s="1" t="s">
        <v>170</v>
      </c>
      <c r="P27" s="1" t="s">
        <v>171</v>
      </c>
      <c r="Q27" s="1" t="s">
        <v>348</v>
      </c>
      <c r="R27" s="1" t="s">
        <v>173</v>
      </c>
      <c r="S27" s="1" t="s">
        <v>174</v>
      </c>
      <c r="T27" s="1" t="s">
        <v>175</v>
      </c>
    </row>
    <row r="28" s="1" customFormat="1" spans="1:20">
      <c r="A28" s="3">
        <v>15985074778</v>
      </c>
      <c r="B28" s="1" t="s">
        <v>259</v>
      </c>
      <c r="C28" s="1" t="s">
        <v>349</v>
      </c>
      <c r="D28" s="1" t="s">
        <v>350</v>
      </c>
      <c r="E28" s="1" t="s">
        <v>351</v>
      </c>
      <c r="F28" s="1" t="s">
        <v>259</v>
      </c>
      <c r="G28" s="1" t="s">
        <v>195</v>
      </c>
      <c r="H28" s="1" t="s">
        <v>166</v>
      </c>
      <c r="I28" s="1" t="s">
        <v>352</v>
      </c>
      <c r="J28" s="1" t="s">
        <v>29</v>
      </c>
      <c r="K28" s="1" t="s">
        <v>353</v>
      </c>
      <c r="L28" s="1" t="s">
        <v>353</v>
      </c>
      <c r="M28" s="1" t="s">
        <v>169</v>
      </c>
      <c r="N28" s="1" t="s">
        <v>169</v>
      </c>
      <c r="O28" s="1" t="s">
        <v>170</v>
      </c>
      <c r="P28" s="1" t="s">
        <v>171</v>
      </c>
      <c r="Q28" s="1" t="s">
        <v>354</v>
      </c>
      <c r="R28" s="1" t="s">
        <v>173</v>
      </c>
      <c r="S28" s="1" t="s">
        <v>174</v>
      </c>
      <c r="T28" s="1" t="s">
        <v>175</v>
      </c>
    </row>
    <row r="29" s="1" customFormat="1" spans="1:20">
      <c r="A29" s="3">
        <v>15985288791</v>
      </c>
      <c r="B29" s="1" t="s">
        <v>259</v>
      </c>
      <c r="C29" s="1" t="s">
        <v>355</v>
      </c>
      <c r="D29" s="1" t="s">
        <v>356</v>
      </c>
      <c r="E29" s="1" t="s">
        <v>357</v>
      </c>
      <c r="F29" s="1" t="s">
        <v>217</v>
      </c>
      <c r="G29" s="1" t="s">
        <v>260</v>
      </c>
      <c r="H29" s="1" t="s">
        <v>166</v>
      </c>
      <c r="I29" s="1" t="s">
        <v>358</v>
      </c>
      <c r="J29" s="1" t="s">
        <v>29</v>
      </c>
      <c r="K29" s="1" t="s">
        <v>359</v>
      </c>
      <c r="L29" s="1" t="s">
        <v>359</v>
      </c>
      <c r="M29" s="1" t="s">
        <v>169</v>
      </c>
      <c r="N29" s="1" t="s">
        <v>169</v>
      </c>
      <c r="O29" s="1" t="s">
        <v>170</v>
      </c>
      <c r="P29" s="1" t="s">
        <v>171</v>
      </c>
      <c r="Q29" s="1" t="s">
        <v>360</v>
      </c>
      <c r="R29" s="1" t="s">
        <v>173</v>
      </c>
      <c r="S29" s="1" t="s">
        <v>174</v>
      </c>
      <c r="T29" s="1" t="s">
        <v>175</v>
      </c>
    </row>
    <row r="30" s="1" customFormat="1" spans="1:20">
      <c r="A30" s="3">
        <v>15985455614</v>
      </c>
      <c r="B30" s="1" t="s">
        <v>259</v>
      </c>
      <c r="C30" s="1" t="s">
        <v>361</v>
      </c>
      <c r="D30" s="1" t="s">
        <v>362</v>
      </c>
      <c r="E30" s="1" t="s">
        <v>363</v>
      </c>
      <c r="F30" s="1" t="s">
        <v>259</v>
      </c>
      <c r="G30" s="1" t="s">
        <v>260</v>
      </c>
      <c r="H30" s="1" t="s">
        <v>166</v>
      </c>
      <c r="I30" s="1" t="s">
        <v>364</v>
      </c>
      <c r="J30" s="1" t="s">
        <v>29</v>
      </c>
      <c r="K30" s="1" t="s">
        <v>365</v>
      </c>
      <c r="L30" s="1" t="s">
        <v>365</v>
      </c>
      <c r="M30" s="1" t="s">
        <v>169</v>
      </c>
      <c r="N30" s="1" t="s">
        <v>169</v>
      </c>
      <c r="O30" s="1" t="s">
        <v>170</v>
      </c>
      <c r="P30" s="1" t="s">
        <v>171</v>
      </c>
      <c r="Q30" s="1" t="s">
        <v>366</v>
      </c>
      <c r="R30" s="1" t="s">
        <v>173</v>
      </c>
      <c r="S30" s="1" t="s">
        <v>174</v>
      </c>
      <c r="T30" s="1" t="s">
        <v>175</v>
      </c>
    </row>
    <row r="31" s="1" customFormat="1" spans="1:20">
      <c r="A31" s="3">
        <v>15987370684</v>
      </c>
      <c r="B31" s="1" t="s">
        <v>259</v>
      </c>
      <c r="C31" s="1" t="s">
        <v>367</v>
      </c>
      <c r="D31" s="1" t="s">
        <v>368</v>
      </c>
      <c r="E31" s="1" t="s">
        <v>369</v>
      </c>
      <c r="F31" s="1" t="s">
        <v>260</v>
      </c>
      <c r="G31" s="1" t="s">
        <v>195</v>
      </c>
      <c r="H31" s="1" t="s">
        <v>166</v>
      </c>
      <c r="I31" s="1" t="s">
        <v>370</v>
      </c>
      <c r="J31" s="1" t="s">
        <v>29</v>
      </c>
      <c r="K31" s="1" t="s">
        <v>371</v>
      </c>
      <c r="L31" s="1" t="s">
        <v>371</v>
      </c>
      <c r="M31" s="1" t="s">
        <v>169</v>
      </c>
      <c r="N31" s="1" t="s">
        <v>169</v>
      </c>
      <c r="O31" s="1" t="s">
        <v>170</v>
      </c>
      <c r="P31" s="1" t="s">
        <v>171</v>
      </c>
      <c r="Q31" s="1" t="s">
        <v>372</v>
      </c>
      <c r="R31" s="1" t="s">
        <v>173</v>
      </c>
      <c r="S31" s="1" t="s">
        <v>174</v>
      </c>
      <c r="T31" s="1" t="s">
        <v>175</v>
      </c>
    </row>
    <row r="32" s="1" customFormat="1" spans="1:20">
      <c r="A32" s="3">
        <v>15988021199</v>
      </c>
      <c r="B32" s="1" t="s">
        <v>217</v>
      </c>
      <c r="C32" s="1" t="s">
        <v>373</v>
      </c>
      <c r="D32" s="1" t="s">
        <v>374</v>
      </c>
      <c r="E32" s="1" t="s">
        <v>375</v>
      </c>
      <c r="F32" s="1" t="s">
        <v>217</v>
      </c>
      <c r="G32" s="1" t="s">
        <v>195</v>
      </c>
      <c r="H32" s="1" t="s">
        <v>166</v>
      </c>
      <c r="I32" s="1" t="s">
        <v>376</v>
      </c>
      <c r="J32" s="1" t="s">
        <v>29</v>
      </c>
      <c r="K32" s="1" t="s">
        <v>377</v>
      </c>
      <c r="L32" s="1" t="s">
        <v>377</v>
      </c>
      <c r="M32" s="1" t="s">
        <v>169</v>
      </c>
      <c r="N32" s="1" t="s">
        <v>169</v>
      </c>
      <c r="O32" s="1" t="s">
        <v>170</v>
      </c>
      <c r="P32" s="1" t="s">
        <v>171</v>
      </c>
      <c r="Q32" s="1" t="s">
        <v>378</v>
      </c>
      <c r="R32" s="1" t="s">
        <v>173</v>
      </c>
      <c r="S32" s="1" t="s">
        <v>174</v>
      </c>
      <c r="T32" s="1" t="s">
        <v>175</v>
      </c>
    </row>
    <row r="33" s="1" customFormat="1" spans="1:20">
      <c r="A33" s="3">
        <v>15995054097</v>
      </c>
      <c r="B33" s="1" t="s">
        <v>217</v>
      </c>
      <c r="C33" s="1" t="s">
        <v>379</v>
      </c>
      <c r="D33" s="1" t="s">
        <v>380</v>
      </c>
      <c r="E33" s="1" t="s">
        <v>381</v>
      </c>
      <c r="F33" s="1" t="s">
        <v>260</v>
      </c>
      <c r="G33" s="1" t="s">
        <v>165</v>
      </c>
      <c r="H33" s="1" t="s">
        <v>166</v>
      </c>
      <c r="I33" s="1" t="s">
        <v>382</v>
      </c>
      <c r="J33" s="1" t="s">
        <v>29</v>
      </c>
      <c r="K33" s="1" t="s">
        <v>383</v>
      </c>
      <c r="L33" s="1" t="s">
        <v>383</v>
      </c>
      <c r="M33" s="1" t="s">
        <v>169</v>
      </c>
      <c r="N33" s="1" t="s">
        <v>169</v>
      </c>
      <c r="O33" s="1" t="s">
        <v>170</v>
      </c>
      <c r="P33" s="1" t="s">
        <v>171</v>
      </c>
      <c r="Q33" s="1" t="s">
        <v>384</v>
      </c>
      <c r="R33" s="1" t="s">
        <v>173</v>
      </c>
      <c r="S33" s="1" t="s">
        <v>174</v>
      </c>
      <c r="T33" s="1" t="s">
        <v>175</v>
      </c>
    </row>
    <row r="34" s="1" customFormat="1" spans="1:20">
      <c r="A34" s="3">
        <v>16001994121</v>
      </c>
      <c r="B34" s="1" t="s">
        <v>164</v>
      </c>
      <c r="C34" s="1" t="s">
        <v>385</v>
      </c>
      <c r="D34" s="1" t="s">
        <v>178</v>
      </c>
      <c r="E34" s="1" t="s">
        <v>386</v>
      </c>
      <c r="F34" s="1" t="s">
        <v>165</v>
      </c>
      <c r="G34" s="1" t="s">
        <v>203</v>
      </c>
      <c r="H34" s="1" t="s">
        <v>166</v>
      </c>
      <c r="I34" s="1" t="s">
        <v>387</v>
      </c>
      <c r="J34" s="1" t="s">
        <v>29</v>
      </c>
      <c r="K34" s="1" t="s">
        <v>388</v>
      </c>
      <c r="L34" s="1" t="s">
        <v>388</v>
      </c>
      <c r="M34" s="1" t="s">
        <v>169</v>
      </c>
      <c r="N34" s="1" t="s">
        <v>169</v>
      </c>
      <c r="O34" s="1" t="s">
        <v>170</v>
      </c>
      <c r="P34" s="1" t="s">
        <v>171</v>
      </c>
      <c r="Q34" s="1" t="s">
        <v>389</v>
      </c>
      <c r="R34" s="1" t="s">
        <v>173</v>
      </c>
      <c r="S34" s="1" t="s">
        <v>174</v>
      </c>
      <c r="T34" s="1" t="s">
        <v>175</v>
      </c>
    </row>
    <row r="35" s="1" customFormat="1" spans="1:20">
      <c r="A35" s="3">
        <v>16006707179</v>
      </c>
      <c r="B35" s="1" t="s">
        <v>260</v>
      </c>
      <c r="C35" s="1" t="s">
        <v>390</v>
      </c>
      <c r="D35" s="1" t="s">
        <v>162</v>
      </c>
      <c r="E35" s="1" t="s">
        <v>391</v>
      </c>
      <c r="F35" s="1" t="s">
        <v>188</v>
      </c>
      <c r="G35" s="1" t="s">
        <v>195</v>
      </c>
      <c r="H35" s="1" t="s">
        <v>166</v>
      </c>
      <c r="I35" s="1" t="s">
        <v>392</v>
      </c>
      <c r="J35" s="1" t="s">
        <v>29</v>
      </c>
      <c r="K35" s="1" t="s">
        <v>393</v>
      </c>
      <c r="L35" s="1" t="s">
        <v>393</v>
      </c>
      <c r="M35" s="1" t="s">
        <v>169</v>
      </c>
      <c r="N35" s="1" t="s">
        <v>169</v>
      </c>
      <c r="O35" s="1" t="s">
        <v>170</v>
      </c>
      <c r="P35" s="1" t="s">
        <v>171</v>
      </c>
      <c r="Q35" s="1" t="s">
        <v>394</v>
      </c>
      <c r="R35" s="1" t="s">
        <v>173</v>
      </c>
      <c r="S35" s="1" t="s">
        <v>174</v>
      </c>
      <c r="T35" s="1" t="s">
        <v>395</v>
      </c>
    </row>
    <row r="36" s="1" customFormat="1" spans="1:20">
      <c r="A36" s="3">
        <v>16007771940</v>
      </c>
      <c r="B36" s="1" t="s">
        <v>260</v>
      </c>
      <c r="C36" s="1" t="s">
        <v>396</v>
      </c>
      <c r="D36" s="1" t="s">
        <v>397</v>
      </c>
      <c r="E36" s="1" t="s">
        <v>398</v>
      </c>
      <c r="F36" s="1" t="s">
        <v>188</v>
      </c>
      <c r="G36" s="1" t="s">
        <v>195</v>
      </c>
      <c r="H36" s="1" t="s">
        <v>166</v>
      </c>
      <c r="I36" s="1" t="s">
        <v>399</v>
      </c>
      <c r="J36" s="1" t="s">
        <v>29</v>
      </c>
      <c r="K36" s="1" t="s">
        <v>190</v>
      </c>
      <c r="L36" s="1" t="s">
        <v>190</v>
      </c>
      <c r="M36" s="1" t="s">
        <v>169</v>
      </c>
      <c r="N36" s="1" t="s">
        <v>169</v>
      </c>
      <c r="O36" s="1" t="s">
        <v>170</v>
      </c>
      <c r="P36" s="1" t="s">
        <v>171</v>
      </c>
      <c r="Q36" s="1" t="s">
        <v>400</v>
      </c>
      <c r="R36" s="1" t="s">
        <v>173</v>
      </c>
      <c r="S36" s="1" t="s">
        <v>174</v>
      </c>
      <c r="T36" s="1" t="s">
        <v>175</v>
      </c>
    </row>
    <row r="37" s="1" customFormat="1" spans="1:20">
      <c r="A37" s="3">
        <v>16008016869</v>
      </c>
      <c r="B37" s="1" t="s">
        <v>188</v>
      </c>
      <c r="C37" s="1" t="s">
        <v>401</v>
      </c>
      <c r="D37" s="1" t="s">
        <v>162</v>
      </c>
      <c r="E37" s="1" t="s">
        <v>402</v>
      </c>
      <c r="F37" s="1" t="s">
        <v>188</v>
      </c>
      <c r="G37" s="1" t="s">
        <v>195</v>
      </c>
      <c r="H37" s="1" t="s">
        <v>166</v>
      </c>
      <c r="I37" s="1" t="s">
        <v>392</v>
      </c>
      <c r="J37" s="1" t="s">
        <v>29</v>
      </c>
      <c r="K37" s="1" t="s">
        <v>393</v>
      </c>
      <c r="L37" s="1" t="s">
        <v>393</v>
      </c>
      <c r="M37" s="1" t="s">
        <v>169</v>
      </c>
      <c r="N37" s="1" t="s">
        <v>169</v>
      </c>
      <c r="O37" s="1" t="s">
        <v>170</v>
      </c>
      <c r="P37" s="1" t="s">
        <v>171</v>
      </c>
      <c r="Q37" s="1" t="s">
        <v>403</v>
      </c>
      <c r="R37" s="1" t="s">
        <v>173</v>
      </c>
      <c r="S37" s="1" t="s">
        <v>174</v>
      </c>
      <c r="T37" s="1" t="s">
        <v>395</v>
      </c>
    </row>
    <row r="38" s="1" customFormat="1" spans="1:20">
      <c r="A38" s="3">
        <v>16012882511</v>
      </c>
      <c r="B38" s="1" t="s">
        <v>188</v>
      </c>
      <c r="C38" s="1" t="s">
        <v>404</v>
      </c>
      <c r="D38" s="1" t="s">
        <v>162</v>
      </c>
      <c r="E38" s="1" t="s">
        <v>405</v>
      </c>
      <c r="F38" s="1" t="s">
        <v>165</v>
      </c>
      <c r="G38" s="1" t="s">
        <v>203</v>
      </c>
      <c r="H38" s="1" t="s">
        <v>166</v>
      </c>
      <c r="I38" s="1" t="s">
        <v>406</v>
      </c>
      <c r="J38" s="1" t="s">
        <v>29</v>
      </c>
      <c r="K38" s="1" t="s">
        <v>393</v>
      </c>
      <c r="L38" s="1" t="s">
        <v>393</v>
      </c>
      <c r="M38" s="1" t="s">
        <v>169</v>
      </c>
      <c r="N38" s="1" t="s">
        <v>169</v>
      </c>
      <c r="O38" s="1" t="s">
        <v>170</v>
      </c>
      <c r="P38" s="1" t="s">
        <v>171</v>
      </c>
      <c r="Q38" s="1" t="s">
        <v>407</v>
      </c>
      <c r="R38" s="1" t="s">
        <v>173</v>
      </c>
      <c r="S38" s="1" t="s">
        <v>174</v>
      </c>
      <c r="T38" s="1" t="s">
        <v>395</v>
      </c>
    </row>
    <row r="39" s="1" customFormat="1" spans="1:20">
      <c r="A39" s="3">
        <v>16014149530</v>
      </c>
      <c r="B39" s="1" t="s">
        <v>188</v>
      </c>
      <c r="C39" s="1" t="s">
        <v>408</v>
      </c>
      <c r="D39" s="1" t="s">
        <v>409</v>
      </c>
      <c r="E39" s="1" t="s">
        <v>410</v>
      </c>
      <c r="F39" s="1" t="s">
        <v>188</v>
      </c>
      <c r="G39" s="1" t="s">
        <v>195</v>
      </c>
      <c r="H39" s="1" t="s">
        <v>166</v>
      </c>
      <c r="I39" s="1" t="s">
        <v>411</v>
      </c>
      <c r="J39" s="1" t="s">
        <v>29</v>
      </c>
      <c r="K39" s="1" t="s">
        <v>412</v>
      </c>
      <c r="L39" s="1" t="s">
        <v>412</v>
      </c>
      <c r="M39" s="1" t="s">
        <v>169</v>
      </c>
      <c r="N39" s="1" t="s">
        <v>169</v>
      </c>
      <c r="O39" s="1" t="s">
        <v>170</v>
      </c>
      <c r="P39" s="1" t="s">
        <v>171</v>
      </c>
      <c r="Q39" s="1" t="s">
        <v>413</v>
      </c>
      <c r="R39" s="1" t="s">
        <v>173</v>
      </c>
      <c r="S39" s="1" t="s">
        <v>174</v>
      </c>
      <c r="T39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2021-08-09T02:50:33Z</dcterms:created>
  <dcterms:modified xsi:type="dcterms:W3CDTF">2021-08-09T03:00:48Z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8ECEF9AA2DD248619765202AAEF6DF08</vt:lpwstr>
  </property>
  <property fmtid="{D5CDD505-2E9C-101B-9397-08002B2CF9AE}" pid="3" name="KSOProductBuildVer">
    <vt:lpwstr>2052-11.1.0.10503</vt:lpwstr>
  </property>
</Properties>
</file>