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对账!$1:$25</definedName>
  </definedNames>
  <calcPr calcId="144525"/>
</workbook>
</file>

<file path=xl/sharedStrings.xml><?xml version="1.0" encoding="utf-8"?>
<sst xmlns="http://schemas.openxmlformats.org/spreadsheetml/2006/main" count="509" uniqueCount="173">
  <si>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</si>
  <si>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</si>
  <si>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</si>
  <si>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</si>
  <si>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</si>
  <si>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</si>
  <si>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</si>
  <si>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</si>
  <si>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</si>
  <si>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</si>
  <si>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</si>
  <si>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</si>
  <si>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</si>
  <si>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</si>
  <si>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</si>
  <si>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</si>
  <si>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</si>
  <si>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</si>
  <si>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</si>
  <si>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</si>
  <si>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</si>
  <si>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</si>
  <si>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</si>
  <si>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</si>
  <si>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</si>
  <si>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</si>
  <si>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</si>
  <si>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[西归浦市]济州神话世界度假酒店-蓝鼎(Landing Jeju Shinhwa World Hotels&amp;Resorts)(15303678)</t>
  </si>
  <si>
    <t>高级双床房&lt;今日特价 &gt;&lt;双人入住&gt;&lt;无早&gt;</t>
  </si>
  <si>
    <t>CNY</t>
  </si>
  <si>
    <t>LEE/KWANGSU</t>
  </si>
  <si>
    <t>CA2019210809CNY-W</t>
  </si>
  <si>
    <t>未提现</t>
  </si>
  <si>
    <t>携程开票</t>
  </si>
  <si>
    <t>高级特大床房&lt;今日特价 &gt;&lt;双人入住&gt;&lt;无早&gt;</t>
  </si>
  <si>
    <t>AREUM/JEONG,JIHOON/LEE</t>
  </si>
  <si>
    <t>[新加坡]新加坡客安酒店 (SG Clean)(The Clan Hotel Singapore by Far East Hospitality (SG Clean))(76296409)</t>
  </si>
  <si>
    <t>豪华房&lt;双人入住&gt;&lt;限量特惠&gt;&lt;双早&gt;</t>
  </si>
  <si>
    <t>TEO/Hwee Ling Irene</t>
  </si>
  <si>
    <t>Veerendiran/Raja,Tan/Portia</t>
  </si>
  <si>
    <t>[西归浦市]济州神话世界度假酒店 – 蓝鼎(Landing Jeju Shinhwa World Hotel)(15303678)</t>
  </si>
  <si>
    <t>高级双床房&lt;双人入住&gt;&lt;限量促销&gt;&lt;无早&gt;</t>
  </si>
  <si>
    <t>RO/JINAH</t>
  </si>
  <si>
    <t>取消</t>
  </si>
  <si>
    <t>Kim/Wonyup</t>
  </si>
  <si>
    <t>高级特大床房&lt;双人入住&gt;&lt;无早&gt;</t>
  </si>
  <si>
    <t>Hwang/shinok</t>
  </si>
  <si>
    <t>退单</t>
  </si>
  <si>
    <t>LEE/DONGGUN</t>
  </si>
  <si>
    <t>LEE/GOEUN,PARK/CHANMIN</t>
  </si>
  <si>
    <t>[西归浦市]济州神话世界 盛捷服务公寓(Somerset Jeju Shinhwa World)(15303721)</t>
  </si>
  <si>
    <t>家庭地暖套房&lt;无早&gt;&lt;四人入住&gt;&lt;今日特价 &gt;</t>
  </si>
  <si>
    <t>PARK/JIN YOUNG</t>
  </si>
  <si>
    <t>[曼谷]曼谷JW万豪酒店(JW Marriott Hotel Bangkok)(3031185)</t>
  </si>
  <si>
    <t>豪华双床房&lt;今日特价 &gt;&lt;双人入住&gt;&lt;双早&gt;</t>
  </si>
  <si>
    <t>Ramfong/Phanu</t>
  </si>
  <si>
    <t>[曼谷]曼谷铂尔曼G酒店（原曼谷索菲特是隆酒店）(Pullman Bangkok Hotel G)(2497067)</t>
  </si>
  <si>
    <t>G型豪华房&lt;双人入住&gt;&lt;无早&gt;</t>
  </si>
  <si>
    <t>Mueangmo/Poonyaphat</t>
  </si>
  <si>
    <t>豪华特大床房&lt;双人入住&gt;&lt;无早&gt;</t>
  </si>
  <si>
    <t>TOMOHIKO/HOMMA</t>
  </si>
  <si>
    <t>Sae-Tan/Miriam,Sae-Tan/Miriam</t>
  </si>
  <si>
    <t>KANG/DONG HOON</t>
  </si>
  <si>
    <t>AHN/CHIWON,PARK/YEONKYUNG</t>
  </si>
  <si>
    <t>，</t>
  </si>
  <si>
    <t>本期扣款46.05元</t>
  </si>
  <si>
    <t>A210809104952481</t>
  </si>
  <si>
    <t>CNY / HKD 当前参考汇率: 1.201139038</t>
  </si>
  <si>
    <t>总计：14353.74 CNY/
17240.84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</si>
  <si>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</si>
  <si>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</si>
  <si>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</si>
  <si>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</si>
  <si>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</si>
  <si>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</si>
  <si>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</si>
  <si>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</si>
  <si>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</si>
  <si>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</si>
  <si>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</si>
  <si>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</si>
  <si>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</si>
  <si>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</si>
  <si>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</si>
  <si>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</si>
  <si>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</si>
  <si>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2021-03-26</t>
  </si>
  <si>
    <t>2035681</t>
  </si>
  <si>
    <t>济州神话世界盛捷服务公寓</t>
  </si>
  <si>
    <t>AHN CHIWON,PARK YEONKYUNG</t>
  </si>
  <si>
    <t>2021-08-03</t>
  </si>
  <si>
    <t>2021-08-05</t>
  </si>
  <si>
    <t>退房日周结</t>
  </si>
  <si>
    <t>4342.00</t>
  </si>
  <si>
    <t>RMB</t>
  </si>
  <si>
    <t>0</t>
  </si>
  <si>
    <t>0.00</t>
  </si>
  <si>
    <t>携程国际直连(DD)</t>
  </si>
  <si>
    <t>2021-03-26 14:45:20</t>
  </si>
  <si>
    <t>否</t>
  </si>
  <si>
    <t>汇智国际旅游发展有限公司</t>
  </si>
  <si>
    <t>直采</t>
  </si>
  <si>
    <t>2021-03-29</t>
  </si>
  <si>
    <t>2039257</t>
  </si>
  <si>
    <t>PARK JIN YOUNG</t>
  </si>
  <si>
    <t>2021-08-06</t>
  </si>
  <si>
    <t>2021-08-08</t>
  </si>
  <si>
    <t>4368.00</t>
  </si>
  <si>
    <t>436.80</t>
  </si>
  <si>
    <t>-3931</t>
  </si>
  <si>
    <t>2021-03-29 14:35:13</t>
  </si>
  <si>
    <t>2021-06-24</t>
  </si>
  <si>
    <t>2170706</t>
  </si>
  <si>
    <t>济州神话世界度假酒店-蓝鼎</t>
  </si>
  <si>
    <t>LEE KWANGSU</t>
  </si>
  <si>
    <t>2021-08-04</t>
  </si>
  <si>
    <t>2021-08-07</t>
  </si>
  <si>
    <t>2021-06-24 20:55:31</t>
  </si>
  <si>
    <t>2021-06-25</t>
  </si>
  <si>
    <t>2171033</t>
  </si>
  <si>
    <t>AREUM JEONG,JIHOON LEE</t>
  </si>
  <si>
    <t>1892.00</t>
  </si>
  <si>
    <t>378.00</t>
  </si>
  <si>
    <t>-1514</t>
  </si>
  <si>
    <t>2021-06-25 09:02:20</t>
  </si>
  <si>
    <t>2021-07-05</t>
  </si>
  <si>
    <t>2184068</t>
  </si>
  <si>
    <t>新加坡客安酒店 (SG Clean)</t>
  </si>
  <si>
    <t>TEO Hwee Ling Irene</t>
  </si>
  <si>
    <t>1163.00</t>
  </si>
  <si>
    <t>2021-07-05 11:58:18</t>
  </si>
  <si>
    <t>2184454</t>
  </si>
  <si>
    <t>Veerendiran Raja,Tan Portia</t>
  </si>
  <si>
    <t>2021-07-05 18:47:53</t>
  </si>
  <si>
    <t>2021-07-21</t>
  </si>
  <si>
    <t>2203988</t>
  </si>
  <si>
    <t>RO JINAH</t>
  </si>
  <si>
    <t>1844.00</t>
  </si>
  <si>
    <t>2021-07-21 10:52:11</t>
  </si>
  <si>
    <t>2021-07-23</t>
  </si>
  <si>
    <t>2206938</t>
  </si>
  <si>
    <t>Kim Wonyup</t>
  </si>
  <si>
    <t>922.00</t>
  </si>
  <si>
    <t>2021-07-24 09:27:37</t>
  </si>
  <si>
    <t>2021-07-27</t>
  </si>
  <si>
    <t>2209828</t>
  </si>
  <si>
    <t>LEE DONGGUN</t>
  </si>
  <si>
    <t>930.00</t>
  </si>
  <si>
    <t>2021-07-27 15:03:50</t>
  </si>
  <si>
    <t>2209914</t>
  </si>
  <si>
    <t>LEE GOEUN,PARK CHANMIN</t>
  </si>
  <si>
    <t>2021-07-27 16:51:01</t>
  </si>
  <si>
    <t>2021-07-29</t>
  </si>
  <si>
    <t>2212810</t>
  </si>
  <si>
    <t>曼谷JW万豪酒店</t>
  </si>
  <si>
    <t>Ramfong Phanu</t>
  </si>
  <si>
    <t>2021-08-01</t>
  </si>
  <si>
    <t>2021-08-02</t>
  </si>
  <si>
    <t>460.00</t>
  </si>
  <si>
    <t>2021-07-29 19:11:15</t>
  </si>
  <si>
    <t>2213096</t>
  </si>
  <si>
    <t>曼谷铂尔曼G酒店</t>
  </si>
  <si>
    <t>Mueangmo Poonyaphat</t>
  </si>
  <si>
    <t>250.00</t>
  </si>
  <si>
    <t>2021-07-30 09:32:56</t>
  </si>
  <si>
    <t>2215242</t>
  </si>
  <si>
    <t>TOMOHIKO HOMMA</t>
  </si>
  <si>
    <t>419.00</t>
  </si>
  <si>
    <t>2021-08-02 14:23:41</t>
  </si>
  <si>
    <t>2216931</t>
  </si>
  <si>
    <t>Sae-Tan Miriam,Sae-Tan Miriam</t>
  </si>
  <si>
    <t>248.00</t>
  </si>
  <si>
    <t>2021-08-04 18:25:11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</si>
</sst>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8" fillId="1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17" borderId="7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5" fillId="6" borderId="1" applyNumberFormat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15617288268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44412</v>
      </c>
      <c r="G2" s="5">
        <v>44415</v>
      </c>
      <c r="H2" s="4">
        <v>3</v>
      </c>
      <c r="I2" s="4">
        <v>3</v>
      </c>
      <c r="J2" s="4">
        <v>9</v>
      </c>
      <c r="K2" s="4" t="s">
        <v>29</v>
      </c>
      <c r="L2" s="4">
        <v>8604</v>
      </c>
      <c r="M2" s="4">
        <v>8604</v>
      </c>
      <c r="N2" s="4" t="s">
        <v>30</v>
      </c>
      <c r="O2" s="4" t="s">
        <v>31</v>
      </c>
      <c r="P2" s="4" t="s">
        <v>32</v>
      </c>
      <c r="Q2" s="4">
        <v>0</v>
      </c>
      <c r="R2" s="6">
        <v>44371</v>
      </c>
      <c r="S2" s="5">
        <v>44417</v>
      </c>
      <c r="T2" s="4" t="s">
        <v>33</v>
      </c>
      <c r="U2" s="4">
        <v>8604</v>
      </c>
      <c r="V2" s="4">
        <v>0</v>
      </c>
      <c r="W2" s="4">
        <v>0</v>
      </c>
      <c r="X2" s="4">
        <v>2170706</v>
      </c>
    </row>
    <row r="3" s="4" customFormat="1" spans="1:24">
      <c r="A3" s="4">
        <v>15618408028</v>
      </c>
      <c r="B3" s="4" t="s">
        <v>25</v>
      </c>
      <c r="C3" s="4" t="s">
        <v>26</v>
      </c>
      <c r="D3" s="4" t="s">
        <v>27</v>
      </c>
      <c r="E3" s="4" t="s">
        <v>34</v>
      </c>
      <c r="F3" s="5">
        <v>44413</v>
      </c>
      <c r="G3" s="5">
        <v>44415</v>
      </c>
      <c r="H3" s="4">
        <v>1</v>
      </c>
      <c r="I3" s="4">
        <v>2</v>
      </c>
      <c r="J3" s="4">
        <v>2</v>
      </c>
      <c r="K3" s="4" t="s">
        <v>29</v>
      </c>
      <c r="L3" s="4">
        <v>1892</v>
      </c>
      <c r="M3" s="4">
        <v>1892</v>
      </c>
      <c r="N3" s="4" t="s">
        <v>35</v>
      </c>
      <c r="O3" s="4" t="s">
        <v>31</v>
      </c>
      <c r="P3" s="4" t="s">
        <v>32</v>
      </c>
      <c r="Q3" s="4">
        <v>0</v>
      </c>
      <c r="R3" s="6">
        <v>44372</v>
      </c>
      <c r="S3" s="5">
        <v>44417</v>
      </c>
      <c r="T3" s="4" t="s">
        <v>33</v>
      </c>
      <c r="U3" s="4">
        <v>1892</v>
      </c>
      <c r="V3" s="4">
        <v>0</v>
      </c>
      <c r="W3" s="4">
        <v>0</v>
      </c>
      <c r="X3" s="4">
        <v>2171033</v>
      </c>
    </row>
    <row r="4" s="4" customFormat="1" spans="1:24">
      <c r="A4" s="4">
        <v>15701351914</v>
      </c>
      <c r="B4" s="4" t="s">
        <v>25</v>
      </c>
      <c r="C4" s="4" t="s">
        <v>26</v>
      </c>
      <c r="D4" s="4" t="s">
        <v>36</v>
      </c>
      <c r="E4" s="4" t="s">
        <v>37</v>
      </c>
      <c r="F4" s="5">
        <v>44415</v>
      </c>
      <c r="G4" s="5">
        <v>44416</v>
      </c>
      <c r="H4" s="4">
        <v>1</v>
      </c>
      <c r="I4" s="4">
        <v>1</v>
      </c>
      <c r="J4" s="4">
        <v>1</v>
      </c>
      <c r="K4" s="4" t="s">
        <v>29</v>
      </c>
      <c r="L4" s="4">
        <v>1163</v>
      </c>
      <c r="M4" s="4">
        <v>1163</v>
      </c>
      <c r="N4" s="4" t="s">
        <v>38</v>
      </c>
      <c r="O4" s="4" t="s">
        <v>31</v>
      </c>
      <c r="P4" s="4" t="s">
        <v>32</v>
      </c>
      <c r="Q4" s="4">
        <v>0</v>
      </c>
      <c r="R4" s="6">
        <v>44382</v>
      </c>
      <c r="S4" s="5">
        <v>44417</v>
      </c>
      <c r="T4" s="4" t="s">
        <v>33</v>
      </c>
      <c r="U4" s="4">
        <v>1163</v>
      </c>
      <c r="V4" s="4">
        <v>0</v>
      </c>
      <c r="W4" s="4">
        <v>0</v>
      </c>
      <c r="X4" s="4">
        <v>2184068</v>
      </c>
    </row>
    <row r="5" s="4" customFormat="1" spans="1:24">
      <c r="A5" s="4">
        <v>15706497205</v>
      </c>
      <c r="B5" s="4" t="s">
        <v>25</v>
      </c>
      <c r="C5" s="4" t="s">
        <v>26</v>
      </c>
      <c r="D5" s="4" t="s">
        <v>36</v>
      </c>
      <c r="E5" s="4" t="s">
        <v>37</v>
      </c>
      <c r="F5" s="5">
        <v>44415</v>
      </c>
      <c r="G5" s="5">
        <v>44416</v>
      </c>
      <c r="H5" s="4">
        <v>1</v>
      </c>
      <c r="I5" s="4">
        <v>1</v>
      </c>
      <c r="J5" s="4">
        <v>1</v>
      </c>
      <c r="K5" s="4" t="s">
        <v>29</v>
      </c>
      <c r="L5" s="4">
        <v>1163</v>
      </c>
      <c r="M5" s="4">
        <v>1163</v>
      </c>
      <c r="N5" s="4" t="s">
        <v>39</v>
      </c>
      <c r="O5" s="4" t="s">
        <v>31</v>
      </c>
      <c r="P5" s="4" t="s">
        <v>32</v>
      </c>
      <c r="Q5" s="4">
        <v>0</v>
      </c>
      <c r="R5" s="6">
        <v>44382</v>
      </c>
      <c r="S5" s="5">
        <v>44417</v>
      </c>
      <c r="T5" s="4" t="s">
        <v>33</v>
      </c>
      <c r="U5" s="4">
        <v>1163</v>
      </c>
      <c r="V5" s="4">
        <v>0</v>
      </c>
      <c r="W5" s="4">
        <v>0</v>
      </c>
      <c r="X5" s="4">
        <v>2184454</v>
      </c>
    </row>
    <row r="6" s="4" customFormat="1" spans="1:24">
      <c r="A6" s="4">
        <v>15875900919</v>
      </c>
      <c r="B6" s="4" t="s">
        <v>25</v>
      </c>
      <c r="C6" s="4" t="s">
        <v>26</v>
      </c>
      <c r="D6" s="4" t="s">
        <v>40</v>
      </c>
      <c r="E6" s="4" t="s">
        <v>41</v>
      </c>
      <c r="F6" s="5">
        <v>44413</v>
      </c>
      <c r="G6" s="5">
        <v>44415</v>
      </c>
      <c r="H6" s="4">
        <v>1</v>
      </c>
      <c r="I6" s="4">
        <v>2</v>
      </c>
      <c r="J6" s="4">
        <v>2</v>
      </c>
      <c r="K6" s="4" t="s">
        <v>29</v>
      </c>
      <c r="L6" s="4">
        <v>1844</v>
      </c>
      <c r="M6" s="4">
        <v>1844</v>
      </c>
      <c r="N6" s="4" t="s">
        <v>42</v>
      </c>
      <c r="O6" s="4" t="s">
        <v>31</v>
      </c>
      <c r="P6" s="4" t="s">
        <v>32</v>
      </c>
      <c r="Q6" s="4">
        <v>0</v>
      </c>
      <c r="R6" s="6">
        <v>44398</v>
      </c>
      <c r="S6" s="5">
        <v>44417</v>
      </c>
      <c r="T6" s="4" t="s">
        <v>33</v>
      </c>
      <c r="U6" s="4">
        <v>1844</v>
      </c>
      <c r="V6" s="4">
        <v>0</v>
      </c>
      <c r="W6" s="4">
        <v>0</v>
      </c>
      <c r="X6" s="4">
        <v>2203988</v>
      </c>
    </row>
    <row r="7" s="4" customFormat="1" spans="1:24">
      <c r="A7" s="4">
        <v>15617288268</v>
      </c>
      <c r="B7" s="4" t="s">
        <v>25</v>
      </c>
      <c r="C7" s="4" t="s">
        <v>43</v>
      </c>
      <c r="D7" s="4" t="s">
        <v>27</v>
      </c>
      <c r="E7" s="4" t="s">
        <v>28</v>
      </c>
      <c r="F7" s="5">
        <v>44412</v>
      </c>
      <c r="G7" s="5">
        <v>44415</v>
      </c>
      <c r="H7" s="4">
        <v>3</v>
      </c>
      <c r="I7" s="4">
        <v>3</v>
      </c>
      <c r="J7" s="4">
        <v>9</v>
      </c>
      <c r="K7" s="4" t="s">
        <v>29</v>
      </c>
      <c r="L7" s="4">
        <v>-8604</v>
      </c>
      <c r="M7" s="4">
        <v>-8604</v>
      </c>
      <c r="N7" s="4" t="s">
        <v>30</v>
      </c>
      <c r="O7" s="4" t="s">
        <v>31</v>
      </c>
      <c r="P7" s="4" t="s">
        <v>32</v>
      </c>
      <c r="Q7" s="4">
        <v>0</v>
      </c>
      <c r="R7" s="6">
        <v>44371</v>
      </c>
      <c r="S7" s="5">
        <v>44417</v>
      </c>
      <c r="T7" s="4" t="s">
        <v>33</v>
      </c>
      <c r="U7" s="4">
        <v>-8604</v>
      </c>
      <c r="V7" s="4">
        <v>0</v>
      </c>
      <c r="W7" s="4">
        <v>0</v>
      </c>
      <c r="X7" s="4">
        <v>2170706</v>
      </c>
    </row>
    <row r="8" s="4" customFormat="1" spans="1:24">
      <c r="A8" s="4">
        <v>15912220750</v>
      </c>
      <c r="B8" s="4" t="s">
        <v>25</v>
      </c>
      <c r="C8" s="4" t="s">
        <v>26</v>
      </c>
      <c r="D8" s="4" t="s">
        <v>40</v>
      </c>
      <c r="E8" s="4" t="s">
        <v>41</v>
      </c>
      <c r="F8" s="5">
        <v>44413</v>
      </c>
      <c r="G8" s="5">
        <v>44414</v>
      </c>
      <c r="H8" s="4">
        <v>1</v>
      </c>
      <c r="I8" s="4">
        <v>1</v>
      </c>
      <c r="J8" s="4">
        <v>1</v>
      </c>
      <c r="K8" s="4" t="s">
        <v>29</v>
      </c>
      <c r="L8" s="4">
        <v>922</v>
      </c>
      <c r="M8" s="4">
        <v>922</v>
      </c>
      <c r="N8" s="4" t="s">
        <v>44</v>
      </c>
      <c r="O8" s="4" t="s">
        <v>31</v>
      </c>
      <c r="P8" s="4" t="s">
        <v>32</v>
      </c>
      <c r="Q8" s="4">
        <v>0</v>
      </c>
      <c r="R8" s="6">
        <v>44400</v>
      </c>
      <c r="S8" s="5">
        <v>44417</v>
      </c>
      <c r="T8" s="4" t="s">
        <v>33</v>
      </c>
      <c r="U8" s="4">
        <v>922</v>
      </c>
      <c r="V8" s="4">
        <v>0</v>
      </c>
      <c r="W8" s="4">
        <v>0</v>
      </c>
      <c r="X8" s="4">
        <v>2206938</v>
      </c>
    </row>
    <row r="9" s="4" customFormat="1" spans="1:24">
      <c r="A9" s="4">
        <v>15914477975</v>
      </c>
      <c r="B9" s="4" t="s">
        <v>25</v>
      </c>
      <c r="C9" s="4" t="s">
        <v>26</v>
      </c>
      <c r="D9" s="4" t="s">
        <v>40</v>
      </c>
      <c r="E9" s="4" t="s">
        <v>45</v>
      </c>
      <c r="F9" s="5">
        <v>44411</v>
      </c>
      <c r="G9" s="5">
        <v>44412</v>
      </c>
      <c r="H9" s="4">
        <v>1</v>
      </c>
      <c r="I9" s="4">
        <v>1</v>
      </c>
      <c r="J9" s="4">
        <v>1</v>
      </c>
      <c r="K9" s="4" t="s">
        <v>29</v>
      </c>
      <c r="L9" s="4">
        <v>922</v>
      </c>
      <c r="M9" s="4">
        <v>922</v>
      </c>
      <c r="N9" s="4" t="s">
        <v>46</v>
      </c>
      <c r="O9" s="4" t="s">
        <v>31</v>
      </c>
      <c r="P9" s="4" t="s">
        <v>32</v>
      </c>
      <c r="Q9" s="4">
        <v>0</v>
      </c>
      <c r="R9" s="6">
        <v>44401</v>
      </c>
      <c r="S9" s="5">
        <v>44417</v>
      </c>
      <c r="T9" s="4" t="s">
        <v>33</v>
      </c>
      <c r="U9" s="4">
        <v>922</v>
      </c>
      <c r="V9" s="4">
        <v>0</v>
      </c>
      <c r="W9" s="4">
        <v>0</v>
      </c>
      <c r="X9" s="4">
        <v>2207356</v>
      </c>
    </row>
    <row r="10" s="4" customFormat="1" spans="1:24">
      <c r="A10" s="4">
        <v>15914477975</v>
      </c>
      <c r="B10" s="4" t="s">
        <v>25</v>
      </c>
      <c r="C10" s="4" t="s">
        <v>43</v>
      </c>
      <c r="D10" s="4" t="s">
        <v>40</v>
      </c>
      <c r="E10" s="4" t="s">
        <v>45</v>
      </c>
      <c r="F10" s="5">
        <v>44411</v>
      </c>
      <c r="G10" s="5">
        <v>44412</v>
      </c>
      <c r="H10" s="4">
        <v>1</v>
      </c>
      <c r="I10" s="4">
        <v>1</v>
      </c>
      <c r="J10" s="4">
        <v>1</v>
      </c>
      <c r="K10" s="4" t="s">
        <v>29</v>
      </c>
      <c r="L10" s="4">
        <v>-922</v>
      </c>
      <c r="M10" s="4">
        <v>-922</v>
      </c>
      <c r="N10" s="4" t="s">
        <v>46</v>
      </c>
      <c r="O10" s="4" t="s">
        <v>31</v>
      </c>
      <c r="P10" s="4" t="s">
        <v>32</v>
      </c>
      <c r="Q10" s="4">
        <v>0</v>
      </c>
      <c r="R10" s="6">
        <v>44401</v>
      </c>
      <c r="S10" s="5">
        <v>44417</v>
      </c>
      <c r="T10" s="4" t="s">
        <v>33</v>
      </c>
      <c r="U10" s="4">
        <v>-922</v>
      </c>
      <c r="V10" s="4">
        <v>0</v>
      </c>
      <c r="W10" s="4">
        <v>0</v>
      </c>
      <c r="X10" s="4">
        <v>2207356</v>
      </c>
    </row>
    <row r="11" s="4" customFormat="1" spans="1:24">
      <c r="A11" s="4">
        <v>15618408028</v>
      </c>
      <c r="B11" s="4" t="s">
        <v>25</v>
      </c>
      <c r="C11" s="4" t="s">
        <v>47</v>
      </c>
      <c r="D11" s="4" t="s">
        <v>27</v>
      </c>
      <c r="E11" s="4" t="s">
        <v>34</v>
      </c>
      <c r="F11" s="5">
        <v>44413</v>
      </c>
      <c r="G11" s="5">
        <v>44415</v>
      </c>
      <c r="H11" s="4">
        <v>1</v>
      </c>
      <c r="I11" s="4">
        <v>2</v>
      </c>
      <c r="J11" s="4">
        <v>2</v>
      </c>
      <c r="K11" s="4" t="s">
        <v>29</v>
      </c>
      <c r="L11" s="4">
        <v>-1560.05</v>
      </c>
      <c r="M11" s="4">
        <v>-1560.05</v>
      </c>
      <c r="N11" s="4" t="s">
        <v>35</v>
      </c>
      <c r="O11" s="4" t="s">
        <v>31</v>
      </c>
      <c r="P11" s="4" t="s">
        <v>32</v>
      </c>
      <c r="Q11" s="4">
        <v>0</v>
      </c>
      <c r="R11" s="6">
        <v>44372</v>
      </c>
      <c r="S11" s="5">
        <v>44417</v>
      </c>
      <c r="T11" s="4" t="s">
        <v>33</v>
      </c>
      <c r="U11" s="4">
        <v>-1560.05</v>
      </c>
      <c r="V11" s="4">
        <v>0</v>
      </c>
      <c r="W11" s="4">
        <v>0</v>
      </c>
      <c r="X11" s="4">
        <v>2171033</v>
      </c>
    </row>
    <row r="12" s="4" customFormat="1" spans="1:24">
      <c r="A12" s="4">
        <v>15947870234</v>
      </c>
      <c r="B12" s="4" t="s">
        <v>25</v>
      </c>
      <c r="C12" s="4" t="s">
        <v>26</v>
      </c>
      <c r="D12" s="4" t="s">
        <v>40</v>
      </c>
      <c r="E12" s="4" t="s">
        <v>41</v>
      </c>
      <c r="F12" s="5">
        <v>44411</v>
      </c>
      <c r="G12" s="5">
        <v>44412</v>
      </c>
      <c r="H12" s="4">
        <v>1</v>
      </c>
      <c r="I12" s="4">
        <v>1</v>
      </c>
      <c r="J12" s="4">
        <v>1</v>
      </c>
      <c r="K12" s="4" t="s">
        <v>29</v>
      </c>
      <c r="L12" s="4">
        <v>930</v>
      </c>
      <c r="M12" s="4">
        <v>930</v>
      </c>
      <c r="N12" s="4" t="s">
        <v>48</v>
      </c>
      <c r="O12" s="4" t="s">
        <v>31</v>
      </c>
      <c r="P12" s="4" t="s">
        <v>32</v>
      </c>
      <c r="Q12" s="4">
        <v>0</v>
      </c>
      <c r="R12" s="6">
        <v>44404</v>
      </c>
      <c r="S12" s="5">
        <v>44417</v>
      </c>
      <c r="T12" s="4" t="s">
        <v>33</v>
      </c>
      <c r="U12" s="4">
        <v>930</v>
      </c>
      <c r="V12" s="4">
        <v>0</v>
      </c>
      <c r="W12" s="4">
        <v>0</v>
      </c>
      <c r="X12" s="4">
        <v>2209828</v>
      </c>
    </row>
    <row r="13" s="4" customFormat="1" spans="1:24">
      <c r="A13" s="4">
        <v>15948447363</v>
      </c>
      <c r="B13" s="4" t="s">
        <v>25</v>
      </c>
      <c r="C13" s="4" t="s">
        <v>26</v>
      </c>
      <c r="D13" s="4" t="s">
        <v>40</v>
      </c>
      <c r="E13" s="4" t="s">
        <v>45</v>
      </c>
      <c r="F13" s="5">
        <v>44413</v>
      </c>
      <c r="G13" s="5">
        <v>44415</v>
      </c>
      <c r="H13" s="4">
        <v>1</v>
      </c>
      <c r="I13" s="4">
        <v>2</v>
      </c>
      <c r="J13" s="4">
        <v>2</v>
      </c>
      <c r="K13" s="4" t="s">
        <v>29</v>
      </c>
      <c r="L13" s="4">
        <v>1844</v>
      </c>
      <c r="M13" s="4">
        <v>1844</v>
      </c>
      <c r="N13" s="4" t="s">
        <v>49</v>
      </c>
      <c r="O13" s="4" t="s">
        <v>31</v>
      </c>
      <c r="P13" s="4" t="s">
        <v>32</v>
      </c>
      <c r="Q13" s="4">
        <v>0</v>
      </c>
      <c r="R13" s="6">
        <v>44404</v>
      </c>
      <c r="S13" s="5">
        <v>44417</v>
      </c>
      <c r="T13" s="4" t="s">
        <v>33</v>
      </c>
      <c r="U13" s="4">
        <v>1844</v>
      </c>
      <c r="V13" s="4">
        <v>0</v>
      </c>
      <c r="W13" s="4">
        <v>0</v>
      </c>
      <c r="X13" s="4">
        <v>2209914</v>
      </c>
    </row>
    <row r="14" s="4" customFormat="1" spans="1:24">
      <c r="A14" s="4">
        <v>14729957628</v>
      </c>
      <c r="B14" s="4" t="s">
        <v>25</v>
      </c>
      <c r="C14" s="4" t="s">
        <v>47</v>
      </c>
      <c r="D14" s="4" t="s">
        <v>50</v>
      </c>
      <c r="E14" s="4" t="s">
        <v>51</v>
      </c>
      <c r="F14" s="5">
        <v>44414</v>
      </c>
      <c r="G14" s="5">
        <v>44416</v>
      </c>
      <c r="H14" s="4">
        <v>1</v>
      </c>
      <c r="I14" s="4">
        <v>2</v>
      </c>
      <c r="J14" s="4">
        <v>2</v>
      </c>
      <c r="K14" s="4" t="s">
        <v>29</v>
      </c>
      <c r="L14" s="4">
        <v>-3931.21</v>
      </c>
      <c r="M14" s="4">
        <v>-3931.21</v>
      </c>
      <c r="N14" s="4" t="s">
        <v>52</v>
      </c>
      <c r="O14" s="4" t="s">
        <v>31</v>
      </c>
      <c r="P14" s="4" t="s">
        <v>32</v>
      </c>
      <c r="Q14" s="4">
        <v>0</v>
      </c>
      <c r="R14" s="6">
        <v>44284</v>
      </c>
      <c r="S14" s="5">
        <v>44417</v>
      </c>
      <c r="T14" s="4" t="s">
        <v>33</v>
      </c>
      <c r="U14" s="4">
        <v>-3931.21</v>
      </c>
      <c r="V14" s="4">
        <v>0</v>
      </c>
      <c r="W14" s="4">
        <v>0</v>
      </c>
      <c r="X14" s="4">
        <v>2039257</v>
      </c>
    </row>
    <row r="15" s="4" customFormat="1" spans="1:24">
      <c r="A15" s="4">
        <v>15969114306</v>
      </c>
      <c r="B15" s="4" t="s">
        <v>25</v>
      </c>
      <c r="C15" s="4" t="s">
        <v>26</v>
      </c>
      <c r="D15" s="4" t="s">
        <v>53</v>
      </c>
      <c r="E15" s="4" t="s">
        <v>54</v>
      </c>
      <c r="F15" s="5">
        <v>44409</v>
      </c>
      <c r="G15" s="5">
        <v>44410</v>
      </c>
      <c r="H15" s="4">
        <v>1</v>
      </c>
      <c r="I15" s="4">
        <v>1</v>
      </c>
      <c r="J15" s="4">
        <v>1</v>
      </c>
      <c r="K15" s="4" t="s">
        <v>29</v>
      </c>
      <c r="L15" s="4">
        <v>460</v>
      </c>
      <c r="M15" s="4">
        <v>460</v>
      </c>
      <c r="N15" s="4" t="s">
        <v>55</v>
      </c>
      <c r="O15" s="4" t="s">
        <v>31</v>
      </c>
      <c r="P15" s="4" t="s">
        <v>32</v>
      </c>
      <c r="Q15" s="4">
        <v>0</v>
      </c>
      <c r="R15" s="6">
        <v>44406</v>
      </c>
      <c r="S15" s="5">
        <v>44417</v>
      </c>
      <c r="T15" s="4" t="s">
        <v>33</v>
      </c>
      <c r="U15" s="4">
        <v>460</v>
      </c>
      <c r="V15" s="4">
        <v>0</v>
      </c>
      <c r="W15" s="4">
        <v>0</v>
      </c>
      <c r="X15" s="4">
        <v>2212810</v>
      </c>
    </row>
    <row r="16" s="4" customFormat="1" spans="1:24">
      <c r="A16" s="4">
        <v>15973777145</v>
      </c>
      <c r="B16" s="4" t="s">
        <v>25</v>
      </c>
      <c r="C16" s="4" t="s">
        <v>26</v>
      </c>
      <c r="D16" s="4" t="s">
        <v>56</v>
      </c>
      <c r="E16" s="4" t="s">
        <v>57</v>
      </c>
      <c r="F16" s="5">
        <v>44409</v>
      </c>
      <c r="G16" s="5">
        <v>44410</v>
      </c>
      <c r="H16" s="4">
        <v>1</v>
      </c>
      <c r="I16" s="4">
        <v>1</v>
      </c>
      <c r="J16" s="4">
        <v>1</v>
      </c>
      <c r="K16" s="4" t="s">
        <v>29</v>
      </c>
      <c r="L16" s="4">
        <v>250</v>
      </c>
      <c r="M16" s="4">
        <v>250</v>
      </c>
      <c r="N16" s="4" t="s">
        <v>58</v>
      </c>
      <c r="O16" s="4" t="s">
        <v>31</v>
      </c>
      <c r="P16" s="4" t="s">
        <v>32</v>
      </c>
      <c r="Q16" s="4">
        <v>0</v>
      </c>
      <c r="R16" s="6">
        <v>44406</v>
      </c>
      <c r="S16" s="5">
        <v>44417</v>
      </c>
      <c r="T16" s="4" t="s">
        <v>33</v>
      </c>
      <c r="U16" s="4">
        <v>250</v>
      </c>
      <c r="V16" s="4">
        <v>0</v>
      </c>
      <c r="W16" s="4">
        <v>0</v>
      </c>
      <c r="X16" s="4">
        <v>2213096</v>
      </c>
    </row>
    <row r="17" s="4" customFormat="1" spans="1:24">
      <c r="A17" s="4">
        <v>15994096531</v>
      </c>
      <c r="B17" s="4" t="s">
        <v>25</v>
      </c>
      <c r="C17" s="4" t="s">
        <v>26</v>
      </c>
      <c r="D17" s="4" t="s">
        <v>53</v>
      </c>
      <c r="E17" s="4" t="s">
        <v>59</v>
      </c>
      <c r="F17" s="5">
        <v>44410</v>
      </c>
      <c r="G17" s="5">
        <v>44411</v>
      </c>
      <c r="H17" s="4">
        <v>1</v>
      </c>
      <c r="I17" s="4">
        <v>1</v>
      </c>
      <c r="J17" s="4">
        <v>1</v>
      </c>
      <c r="K17" s="4" t="s">
        <v>29</v>
      </c>
      <c r="L17" s="4">
        <v>419</v>
      </c>
      <c r="M17" s="4">
        <v>419</v>
      </c>
      <c r="N17" s="4" t="s">
        <v>60</v>
      </c>
      <c r="O17" s="4" t="s">
        <v>31</v>
      </c>
      <c r="P17" s="4" t="s">
        <v>32</v>
      </c>
      <c r="Q17" s="4">
        <v>0</v>
      </c>
      <c r="R17" s="6">
        <v>44409</v>
      </c>
      <c r="S17" s="5">
        <v>44417</v>
      </c>
      <c r="T17" s="4" t="s">
        <v>33</v>
      </c>
      <c r="U17" s="4">
        <v>419</v>
      </c>
      <c r="V17" s="4">
        <v>0</v>
      </c>
      <c r="W17" s="4">
        <v>0</v>
      </c>
      <c r="X17" s="4">
        <v>2215242</v>
      </c>
    </row>
    <row r="18" s="4" customFormat="1" spans="1:24">
      <c r="A18" s="4">
        <v>16014169188</v>
      </c>
      <c r="B18" s="4" t="s">
        <v>25</v>
      </c>
      <c r="C18" s="4" t="s">
        <v>26</v>
      </c>
      <c r="D18" s="4" t="s">
        <v>56</v>
      </c>
      <c r="E18" s="4" t="s">
        <v>57</v>
      </c>
      <c r="F18" s="5">
        <v>44412</v>
      </c>
      <c r="G18" s="5">
        <v>44413</v>
      </c>
      <c r="H18" s="4">
        <v>1</v>
      </c>
      <c r="I18" s="4">
        <v>1</v>
      </c>
      <c r="J18" s="4">
        <v>1</v>
      </c>
      <c r="K18" s="4" t="s">
        <v>29</v>
      </c>
      <c r="L18" s="4">
        <v>248</v>
      </c>
      <c r="M18" s="4">
        <v>248</v>
      </c>
      <c r="N18" s="4" t="s">
        <v>61</v>
      </c>
      <c r="O18" s="4" t="s">
        <v>31</v>
      </c>
      <c r="P18" s="4" t="s">
        <v>32</v>
      </c>
      <c r="Q18" s="4">
        <v>0</v>
      </c>
      <c r="R18" s="6">
        <v>44412</v>
      </c>
      <c r="S18" s="5">
        <v>44417</v>
      </c>
      <c r="T18" s="4" t="s">
        <v>33</v>
      </c>
      <c r="U18" s="4">
        <v>248</v>
      </c>
      <c r="V18" s="4">
        <v>0</v>
      </c>
      <c r="W18" s="4">
        <v>0</v>
      </c>
      <c r="X18" s="4">
        <v>2216931</v>
      </c>
    </row>
    <row r="19" s="4" customFormat="1" spans="1:24">
      <c r="A19" s="4">
        <v>16016280953</v>
      </c>
      <c r="B19" s="4" t="s">
        <v>25</v>
      </c>
      <c r="C19" s="4" t="s">
        <v>26</v>
      </c>
      <c r="D19" s="4" t="s">
        <v>40</v>
      </c>
      <c r="E19" s="4" t="s">
        <v>28</v>
      </c>
      <c r="F19" s="5">
        <v>44413</v>
      </c>
      <c r="G19" s="5">
        <v>44415</v>
      </c>
      <c r="H19" s="4">
        <v>1</v>
      </c>
      <c r="I19" s="4">
        <v>2</v>
      </c>
      <c r="J19" s="4">
        <v>2</v>
      </c>
      <c r="K19" s="4" t="s">
        <v>29</v>
      </c>
      <c r="L19" s="4">
        <v>1920</v>
      </c>
      <c r="M19" s="4">
        <v>1920</v>
      </c>
      <c r="N19" s="4" t="s">
        <v>62</v>
      </c>
      <c r="O19" s="4" t="s">
        <v>31</v>
      </c>
      <c r="P19" s="4" t="s">
        <v>32</v>
      </c>
      <c r="Q19" s="4">
        <v>0</v>
      </c>
      <c r="R19" s="6">
        <v>44413</v>
      </c>
      <c r="S19" s="5">
        <v>44417</v>
      </c>
      <c r="T19" s="4" t="s">
        <v>33</v>
      </c>
      <c r="U19" s="4">
        <v>1920</v>
      </c>
      <c r="V19" s="4">
        <v>0</v>
      </c>
      <c r="W19" s="4">
        <v>0</v>
      </c>
      <c r="X19" s="4">
        <v>2217338</v>
      </c>
    </row>
    <row r="20" s="4" customFormat="1" spans="1:24">
      <c r="A20" s="4">
        <v>16016280953</v>
      </c>
      <c r="B20" s="4" t="s">
        <v>25</v>
      </c>
      <c r="C20" s="4" t="s">
        <v>43</v>
      </c>
      <c r="D20" s="4" t="s">
        <v>40</v>
      </c>
      <c r="E20" s="4" t="s">
        <v>28</v>
      </c>
      <c r="F20" s="5">
        <v>44413</v>
      </c>
      <c r="G20" s="5">
        <v>44415</v>
      </c>
      <c r="H20" s="4">
        <v>1</v>
      </c>
      <c r="I20" s="4">
        <v>2</v>
      </c>
      <c r="J20" s="4">
        <v>2</v>
      </c>
      <c r="K20" s="4" t="s">
        <v>29</v>
      </c>
      <c r="L20" s="4">
        <v>-1920</v>
      </c>
      <c r="M20" s="4">
        <v>-1920</v>
      </c>
      <c r="N20" s="4" t="s">
        <v>62</v>
      </c>
      <c r="O20" s="4" t="s">
        <v>31</v>
      </c>
      <c r="P20" s="4" t="s">
        <v>32</v>
      </c>
      <c r="Q20" s="4">
        <v>0</v>
      </c>
      <c r="R20" s="6">
        <v>44413</v>
      </c>
      <c r="S20" s="5">
        <v>44417</v>
      </c>
      <c r="T20" s="4" t="s">
        <v>33</v>
      </c>
      <c r="U20" s="4">
        <v>-1920</v>
      </c>
      <c r="V20" s="4">
        <v>0</v>
      </c>
      <c r="W20" s="4">
        <v>0</v>
      </c>
      <c r="X20" s="4">
        <v>2217338</v>
      </c>
    </row>
    <row r="21" s="4" customFormat="1" spans="1:24">
      <c r="A21" s="4">
        <v>14703375613</v>
      </c>
      <c r="B21" s="4" t="s">
        <v>25</v>
      </c>
      <c r="C21" s="4" t="s">
        <v>26</v>
      </c>
      <c r="D21" s="4" t="s">
        <v>50</v>
      </c>
      <c r="E21" s="4" t="s">
        <v>51</v>
      </c>
      <c r="F21" s="5">
        <v>44411</v>
      </c>
      <c r="G21" s="5">
        <v>44413</v>
      </c>
      <c r="H21" s="4">
        <v>1</v>
      </c>
      <c r="I21" s="4">
        <v>2</v>
      </c>
      <c r="J21" s="4">
        <v>2</v>
      </c>
      <c r="K21" s="4" t="s">
        <v>29</v>
      </c>
      <c r="L21" s="4">
        <v>4342</v>
      </c>
      <c r="M21" s="4">
        <v>4342</v>
      </c>
      <c r="N21" s="4" t="s">
        <v>63</v>
      </c>
      <c r="O21" s="4" t="s">
        <v>31</v>
      </c>
      <c r="P21" s="4" t="s">
        <v>32</v>
      </c>
      <c r="Q21" s="4">
        <v>0</v>
      </c>
      <c r="R21" s="6">
        <v>44281</v>
      </c>
      <c r="S21" s="5">
        <v>44417</v>
      </c>
      <c r="T21" s="4" t="s">
        <v>33</v>
      </c>
      <c r="U21" s="4">
        <v>4342</v>
      </c>
      <c r="V21" s="4">
        <v>0</v>
      </c>
      <c r="W21" s="4">
        <v>0</v>
      </c>
      <c r="X21" s="4">
        <v>2035681</v>
      </c>
    </row>
    <row r="22" s="4" customFormat="1" spans="1:24">
      <c r="A22" s="4">
        <v>14729957628</v>
      </c>
      <c r="B22" s="4" t="s">
        <v>25</v>
      </c>
      <c r="C22" s="4" t="s">
        <v>26</v>
      </c>
      <c r="D22" s="4" t="s">
        <v>50</v>
      </c>
      <c r="E22" s="4" t="s">
        <v>51</v>
      </c>
      <c r="F22" s="5">
        <v>44414</v>
      </c>
      <c r="G22" s="5">
        <v>44416</v>
      </c>
      <c r="H22" s="4">
        <v>1</v>
      </c>
      <c r="I22" s="4">
        <v>2</v>
      </c>
      <c r="J22" s="4">
        <v>2</v>
      </c>
      <c r="K22" s="4" t="s">
        <v>29</v>
      </c>
      <c r="L22" s="4">
        <v>4368</v>
      </c>
      <c r="M22" s="4">
        <v>4368</v>
      </c>
      <c r="N22" s="4" t="s">
        <v>52</v>
      </c>
      <c r="O22" s="4" t="s">
        <v>31</v>
      </c>
      <c r="P22" s="4" t="s">
        <v>32</v>
      </c>
      <c r="Q22" s="4">
        <v>0</v>
      </c>
      <c r="R22" s="6">
        <v>44284</v>
      </c>
      <c r="S22" s="5">
        <v>44417</v>
      </c>
      <c r="T22" s="4" t="s">
        <v>33</v>
      </c>
      <c r="U22" s="4">
        <v>4368</v>
      </c>
      <c r="V22" s="4">
        <v>0</v>
      </c>
      <c r="W22" s="4">
        <v>0</v>
      </c>
      <c r="X22" s="4">
        <v>2039257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"/>
  <sheetViews>
    <sheetView tabSelected="1" workbookViewId="0">
      <selection activeCell="A23" sqref="A23:A25"/>
    </sheetView>
  </sheetViews>
  <sheetFormatPr defaultColWidth="9" defaultRowHeight="13.5"/>
  <cols>
    <col min="1" max="1" width="17.375" style="4" customWidth="1"/>
    <col min="2" max="4" width="9.375" style="4"/>
    <col min="5" max="6" width="9" style="4"/>
    <col min="7" max="7" width="9.375" style="4"/>
    <col min="8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64</v>
      </c>
    </row>
    <row r="2" s="4" customFormat="1" hidden="1" spans="1:9">
      <c r="A2" s="4">
        <v>15617288268</v>
      </c>
      <c r="B2" s="5">
        <v>44412</v>
      </c>
      <c r="C2" s="5">
        <v>44415</v>
      </c>
      <c r="D2" s="4">
        <v>0</v>
      </c>
      <c r="E2" s="4" t="str">
        <f>VLOOKUP(A2,HOP!A:L,12,0)</f>
        <v>0.00</v>
      </c>
      <c r="F2" s="4" t="str">
        <f>VLOOKUP(A2,HOP!A:C,3,0)</f>
        <v>2170706</v>
      </c>
      <c r="G2" s="4">
        <f>D2-E2</f>
        <v>0</v>
      </c>
      <c r="H2" s="4" t="str">
        <f>$H$1&amp;F2</f>
        <v>，2170706</v>
      </c>
      <c r="I2" s="4" t="str">
        <f>VLOOKUP(A2,HOP!A:T,20,0)</f>
        <v>直采</v>
      </c>
    </row>
    <row r="3" s="4" customFormat="1" spans="1:10">
      <c r="A3" s="4">
        <v>15618408028</v>
      </c>
      <c r="B3" s="5">
        <v>44413</v>
      </c>
      <c r="C3" s="5">
        <v>44415</v>
      </c>
      <c r="D3" s="4">
        <v>331.95</v>
      </c>
      <c r="E3" s="4" t="str">
        <f>VLOOKUP(A3,HOP!A:L,12,0)</f>
        <v>378.00</v>
      </c>
      <c r="F3" s="4" t="str">
        <f>VLOOKUP(A3,HOP!A:C,3,0)</f>
        <v>2171033</v>
      </c>
      <c r="G3" s="4">
        <f>D3-E3</f>
        <v>-46.05</v>
      </c>
      <c r="H3" s="4" t="str">
        <f>$H$1&amp;F3</f>
        <v>，2171033</v>
      </c>
      <c r="I3" s="4" t="str">
        <f>VLOOKUP(A3,HOP!A:T,20,0)</f>
        <v>直采</v>
      </c>
      <c r="J3" s="4" t="s">
        <v>65</v>
      </c>
    </row>
    <row r="4" s="4" customFormat="1" spans="1:9">
      <c r="A4" s="4">
        <v>15701351914</v>
      </c>
      <c r="B4" s="5">
        <v>44415</v>
      </c>
      <c r="C4" s="5">
        <v>44416</v>
      </c>
      <c r="D4" s="4">
        <v>1163</v>
      </c>
      <c r="E4" s="4" t="str">
        <f>VLOOKUP(A4,HOP!A:L,12,0)</f>
        <v>1163.00</v>
      </c>
      <c r="F4" s="4" t="str">
        <f>VLOOKUP(A4,HOP!A:C,3,0)</f>
        <v>2184068</v>
      </c>
      <c r="G4" s="4">
        <f>D4-E4</f>
        <v>0</v>
      </c>
      <c r="H4" s="4" t="str">
        <f>$H$1&amp;F4</f>
        <v>，2184068</v>
      </c>
      <c r="I4" s="4" t="str">
        <f>VLOOKUP(A4,HOP!A:T,20,0)</f>
        <v>直采</v>
      </c>
    </row>
    <row r="5" s="4" customFormat="1" spans="1:9">
      <c r="A5" s="4">
        <v>15706497205</v>
      </c>
      <c r="B5" s="5">
        <v>44415</v>
      </c>
      <c r="C5" s="5">
        <v>44416</v>
      </c>
      <c r="D5" s="4">
        <v>1163</v>
      </c>
      <c r="E5" s="4" t="str">
        <f>VLOOKUP(A5,HOP!A:L,12,0)</f>
        <v>1163.00</v>
      </c>
      <c r="F5" s="4" t="str">
        <f>VLOOKUP(A5,HOP!A:C,3,0)</f>
        <v>2184454</v>
      </c>
      <c r="G5" s="4">
        <f>D5-E5</f>
        <v>0</v>
      </c>
      <c r="H5" s="4" t="str">
        <f>$H$1&amp;F5</f>
        <v>，2184454</v>
      </c>
      <c r="I5" s="4" t="str">
        <f>VLOOKUP(A5,HOP!A:T,20,0)</f>
        <v>直采</v>
      </c>
    </row>
    <row r="6" s="4" customFormat="1" spans="1:9">
      <c r="A6" s="4">
        <v>15875900919</v>
      </c>
      <c r="B6" s="5">
        <v>44413</v>
      </c>
      <c r="C6" s="5">
        <v>44415</v>
      </c>
      <c r="D6" s="4">
        <v>1844</v>
      </c>
      <c r="E6" s="4" t="str">
        <f>VLOOKUP(A6,HOP!A:L,12,0)</f>
        <v>1844.00</v>
      </c>
      <c r="F6" s="4" t="str">
        <f>VLOOKUP(A6,HOP!A:C,3,0)</f>
        <v>2203988</v>
      </c>
      <c r="G6" s="4">
        <f>D6-E6</f>
        <v>0</v>
      </c>
      <c r="H6" s="4" t="str">
        <f>$H$1&amp;F6</f>
        <v>，2203988</v>
      </c>
      <c r="I6" s="4" t="str">
        <f>VLOOKUP(A6,HOP!A:T,20,0)</f>
        <v>直采</v>
      </c>
    </row>
    <row r="7" s="4" customFormat="1" spans="1:9">
      <c r="A7" s="4">
        <v>15912220750</v>
      </c>
      <c r="B7" s="5">
        <v>44413</v>
      </c>
      <c r="C7" s="5">
        <v>44414</v>
      </c>
      <c r="D7" s="4">
        <v>922</v>
      </c>
      <c r="E7" s="4" t="str">
        <f>VLOOKUP(A7,HOP!A:L,12,0)</f>
        <v>922.00</v>
      </c>
      <c r="F7" s="4" t="str">
        <f>VLOOKUP(A7,HOP!A:C,3,0)</f>
        <v>2206938</v>
      </c>
      <c r="G7" s="4">
        <f>D7-E7</f>
        <v>0</v>
      </c>
      <c r="H7" s="4" t="str">
        <f>$H$1&amp;F7</f>
        <v>，2206938</v>
      </c>
      <c r="I7" s="4" t="str">
        <f>VLOOKUP(A7,HOP!A:T,20,0)</f>
        <v>直采</v>
      </c>
    </row>
    <row r="8" s="4" customFormat="1" hidden="1" spans="1:9">
      <c r="A8" s="4">
        <v>15914477975</v>
      </c>
      <c r="B8" s="5">
        <v>44411</v>
      </c>
      <c r="C8" s="5">
        <v>44412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>D8-E8</f>
        <v>#N/A</v>
      </c>
      <c r="H8" s="4" t="e">
        <f>$H$1&amp;F8</f>
        <v>#N/A</v>
      </c>
      <c r="I8" s="4" t="e">
        <f>VLOOKUP(A8,HOP!A:T,20,0)</f>
        <v>#N/A</v>
      </c>
    </row>
    <row r="9" s="4" customFormat="1" spans="1:9">
      <c r="A9" s="4">
        <v>15947870234</v>
      </c>
      <c r="B9" s="5">
        <v>44411</v>
      </c>
      <c r="C9" s="5">
        <v>44412</v>
      </c>
      <c r="D9" s="4">
        <v>930</v>
      </c>
      <c r="E9" s="4" t="str">
        <f>VLOOKUP(A9,HOP!A:L,12,0)</f>
        <v>930.00</v>
      </c>
      <c r="F9" s="4" t="str">
        <f>VLOOKUP(A9,HOP!A:C,3,0)</f>
        <v>2209828</v>
      </c>
      <c r="G9" s="4">
        <f t="shared" ref="G9:G19" si="0">D9-E9</f>
        <v>0</v>
      </c>
      <c r="H9" s="4" t="str">
        <f t="shared" ref="H9:H19" si="1">$H$1&amp;F9</f>
        <v>，2209828</v>
      </c>
      <c r="I9" s="4" t="str">
        <f>VLOOKUP(A9,HOP!A:T,20,0)</f>
        <v>直采</v>
      </c>
    </row>
    <row r="10" s="4" customFormat="1" spans="1:9">
      <c r="A10" s="4">
        <v>15948447363</v>
      </c>
      <c r="B10" s="5">
        <v>44413</v>
      </c>
      <c r="C10" s="5">
        <v>44415</v>
      </c>
      <c r="D10" s="4">
        <v>1844</v>
      </c>
      <c r="E10" s="4" t="str">
        <f>VLOOKUP(A10,HOP!A:L,12,0)</f>
        <v>1844.00</v>
      </c>
      <c r="F10" s="4" t="str">
        <f>VLOOKUP(A10,HOP!A:C,3,0)</f>
        <v>2209914</v>
      </c>
      <c r="G10" s="4">
        <f t="shared" si="0"/>
        <v>0</v>
      </c>
      <c r="H10" s="4" t="str">
        <f t="shared" si="1"/>
        <v>，2209914</v>
      </c>
      <c r="I10" s="4" t="str">
        <f>VLOOKUP(A10,HOP!A:T,20,0)</f>
        <v>直采</v>
      </c>
    </row>
    <row r="11" s="4" customFormat="1" spans="1:9">
      <c r="A11" s="4">
        <v>14729957628</v>
      </c>
      <c r="B11" s="5">
        <v>44414</v>
      </c>
      <c r="C11" s="5">
        <v>44416</v>
      </c>
      <c r="D11" s="4">
        <v>436.79</v>
      </c>
      <c r="E11" s="4" t="str">
        <f>VLOOKUP(A11,HOP!A:L,12,0)</f>
        <v>436.80</v>
      </c>
      <c r="F11" s="4" t="str">
        <f>VLOOKUP(A11,HOP!A:C,3,0)</f>
        <v>2039257</v>
      </c>
      <c r="G11" s="4">
        <f t="shared" si="0"/>
        <v>-0.00999999999999091</v>
      </c>
      <c r="H11" s="4" t="str">
        <f t="shared" si="1"/>
        <v>，2039257</v>
      </c>
      <c r="I11" s="4" t="str">
        <f>VLOOKUP(A11,HOP!A:T,20,0)</f>
        <v>直采</v>
      </c>
    </row>
    <row r="12" s="4" customFormat="1" spans="1:9">
      <c r="A12" s="4">
        <v>15969114306</v>
      </c>
      <c r="B12" s="5">
        <v>44409</v>
      </c>
      <c r="C12" s="5">
        <v>44410</v>
      </c>
      <c r="D12" s="4">
        <v>460</v>
      </c>
      <c r="E12" s="4" t="str">
        <f>VLOOKUP(A12,HOP!A:L,12,0)</f>
        <v>460.00</v>
      </c>
      <c r="F12" s="4" t="str">
        <f>VLOOKUP(A12,HOP!A:C,3,0)</f>
        <v>2212810</v>
      </c>
      <c r="G12" s="4">
        <f t="shared" si="0"/>
        <v>0</v>
      </c>
      <c r="H12" s="4" t="str">
        <f t="shared" si="1"/>
        <v>，2212810</v>
      </c>
      <c r="I12" s="4" t="str">
        <f>VLOOKUP(A12,HOP!A:T,20,0)</f>
        <v>直采</v>
      </c>
    </row>
    <row r="13" s="4" customFormat="1" spans="1:9">
      <c r="A13" s="4">
        <v>15973777145</v>
      </c>
      <c r="B13" s="5">
        <v>44409</v>
      </c>
      <c r="C13" s="5">
        <v>44410</v>
      </c>
      <c r="D13" s="4">
        <v>250</v>
      </c>
      <c r="E13" s="4" t="str">
        <f>VLOOKUP(A13,HOP!A:L,12,0)</f>
        <v>250.00</v>
      </c>
      <c r="F13" s="4" t="str">
        <f>VLOOKUP(A13,HOP!A:C,3,0)</f>
        <v>2213096</v>
      </c>
      <c r="G13" s="4">
        <f t="shared" si="0"/>
        <v>0</v>
      </c>
      <c r="H13" s="4" t="str">
        <f t="shared" si="1"/>
        <v>，2213096</v>
      </c>
      <c r="I13" s="4" t="str">
        <f>VLOOKUP(A13,HOP!A:T,20,0)</f>
        <v>直采</v>
      </c>
    </row>
    <row r="14" s="4" customFormat="1" spans="1:9">
      <c r="A14" s="4">
        <v>15994096531</v>
      </c>
      <c r="B14" s="5">
        <v>44410</v>
      </c>
      <c r="C14" s="5">
        <v>44411</v>
      </c>
      <c r="D14" s="4">
        <v>419</v>
      </c>
      <c r="E14" s="4" t="str">
        <f>VLOOKUP(A14,HOP!A:L,12,0)</f>
        <v>419.00</v>
      </c>
      <c r="F14" s="4" t="str">
        <f>VLOOKUP(A14,HOP!A:C,3,0)</f>
        <v>2215242</v>
      </c>
      <c r="G14" s="4">
        <f t="shared" si="0"/>
        <v>0</v>
      </c>
      <c r="H14" s="4" t="str">
        <f t="shared" si="1"/>
        <v>，2215242</v>
      </c>
      <c r="I14" s="4" t="str">
        <f>VLOOKUP(A14,HOP!A:T,20,0)</f>
        <v>直采</v>
      </c>
    </row>
    <row r="15" s="4" customFormat="1" spans="1:9">
      <c r="A15" s="4">
        <v>16014169188</v>
      </c>
      <c r="B15" s="5">
        <v>44412</v>
      </c>
      <c r="C15" s="5">
        <v>44413</v>
      </c>
      <c r="D15" s="4">
        <v>248</v>
      </c>
      <c r="E15" s="4" t="str">
        <f>VLOOKUP(A15,HOP!A:L,12,0)</f>
        <v>248.00</v>
      </c>
      <c r="F15" s="4" t="str">
        <f>VLOOKUP(A15,HOP!A:C,3,0)</f>
        <v>2216931</v>
      </c>
      <c r="G15" s="4">
        <f t="shared" si="0"/>
        <v>0</v>
      </c>
      <c r="H15" s="4" t="str">
        <f t="shared" si="1"/>
        <v>，2216931</v>
      </c>
      <c r="I15" s="4" t="str">
        <f>VLOOKUP(A15,HOP!A:T,20,0)</f>
        <v>直采</v>
      </c>
    </row>
    <row r="16" s="4" customFormat="1" hidden="1" spans="1:9">
      <c r="A16" s="4">
        <v>16016280953</v>
      </c>
      <c r="B16" s="5">
        <v>44413</v>
      </c>
      <c r="C16" s="5">
        <v>44415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VLOOKUP(A16,HOP!A:T,20,0)</f>
        <v>#N/A</v>
      </c>
    </row>
    <row r="17" s="4" customFormat="1" spans="1:9">
      <c r="A17" s="4">
        <v>14703375613</v>
      </c>
      <c r="B17" s="5">
        <v>44411</v>
      </c>
      <c r="C17" s="5">
        <v>44413</v>
      </c>
      <c r="D17" s="4">
        <v>4342</v>
      </c>
      <c r="E17" s="4" t="str">
        <f>VLOOKUP(A17,HOP!A:L,12,0)</f>
        <v>4342.00</v>
      </c>
      <c r="F17" s="4" t="str">
        <f>VLOOKUP(A17,HOP!A:C,3,0)</f>
        <v>2035681</v>
      </c>
      <c r="G17" s="4">
        <f>D17-E17</f>
        <v>0</v>
      </c>
      <c r="H17" s="4" t="str">
        <f>$H$1&amp;F17</f>
        <v>，2035681</v>
      </c>
      <c r="I17" s="4" t="str">
        <f>VLOOKUP(A17,HOP!A:T,20,0)</f>
        <v>直采</v>
      </c>
    </row>
    <row r="19" spans="4:4">
      <c r="D19" s="4">
        <f>SUM(D2:D18)</f>
        <v>14353.74</v>
      </c>
    </row>
    <row r="23" spans="1:1">
      <c r="A23" s="4" t="s">
        <v>66</v>
      </c>
    </row>
    <row r="24" spans="1:1">
      <c r="A24" s="4" t="s">
        <v>67</v>
      </c>
    </row>
    <row r="25" spans="1:1">
      <c r="A25" s="4" t="s">
        <v>68</v>
      </c>
    </row>
  </sheetData>
  <autoFilter ref="A1:XFD25">
    <filterColumn colId="3">
      <filters blank="1">
        <filter val="250"/>
        <filter val="460"/>
        <filter val="930"/>
        <filter val="922"/>
        <filter val="4342"/>
        <filter val="1163"/>
        <filter val="1844"/>
        <filter val="14353.74"/>
        <filter val="331.95"/>
        <filter val="248"/>
        <filter val="419"/>
        <filter val="436.7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1" sqref="$A1:$XFD1048576"/>
    </sheetView>
  </sheetViews>
  <sheetFormatPr defaultColWidth="8" defaultRowHeight="12.75"/>
  <cols>
    <col min="1" max="1" width="11.125" style="1"/>
    <col min="2" max="2" width="8" style="1"/>
    <col min="3" max="3" width="8.25" style="1" customWidth="1"/>
    <col min="4" max="16383" width="8" style="1"/>
  </cols>
  <sheetData>
    <row r="1" s="1" customFormat="1" spans="1:20">
      <c r="A1" s="2" t="s">
        <v>69</v>
      </c>
      <c r="B1" s="2" t="s">
        <v>70</v>
      </c>
      <c r="C1" s="2" t="s">
        <v>71</v>
      </c>
      <c r="D1" s="2" t="s">
        <v>72</v>
      </c>
      <c r="E1" s="2" t="s">
        <v>13</v>
      </c>
      <c r="F1" s="2" t="s">
        <v>5</v>
      </c>
      <c r="G1" s="2" t="s">
        <v>6</v>
      </c>
      <c r="H1" s="2" t="s">
        <v>73</v>
      </c>
      <c r="I1" s="2" t="s">
        <v>74</v>
      </c>
      <c r="J1" s="2" t="s">
        <v>75</v>
      </c>
      <c r="K1" s="2" t="s">
        <v>76</v>
      </c>
      <c r="L1" s="2" t="s">
        <v>77</v>
      </c>
      <c r="M1" s="2" t="s">
        <v>78</v>
      </c>
      <c r="N1" s="2" t="s">
        <v>79</v>
      </c>
      <c r="O1" s="2" t="s">
        <v>80</v>
      </c>
      <c r="P1" s="2" t="s">
        <v>81</v>
      </c>
      <c r="Q1" s="2" t="s">
        <v>82</v>
      </c>
      <c r="R1" s="2" t="s">
        <v>83</v>
      </c>
      <c r="S1" s="2" t="s">
        <v>84</v>
      </c>
      <c r="T1" s="2" t="s">
        <v>85</v>
      </c>
    </row>
    <row r="2" s="1" customFormat="1" spans="1:20">
      <c r="A2" s="3">
        <v>14703375613</v>
      </c>
      <c r="B2" s="1" t="s">
        <v>86</v>
      </c>
      <c r="C2" s="1" t="s">
        <v>87</v>
      </c>
      <c r="D2" s="1" t="s">
        <v>88</v>
      </c>
      <c r="E2" s="1" t="s">
        <v>89</v>
      </c>
      <c r="F2" s="1" t="s">
        <v>90</v>
      </c>
      <c r="G2" s="1" t="s">
        <v>91</v>
      </c>
      <c r="H2" s="1" t="s">
        <v>92</v>
      </c>
      <c r="I2" s="1" t="s">
        <v>93</v>
      </c>
      <c r="J2" s="1" t="s">
        <v>94</v>
      </c>
      <c r="K2" s="1" t="s">
        <v>93</v>
      </c>
      <c r="L2" s="1" t="s">
        <v>93</v>
      </c>
      <c r="M2" s="1" t="s">
        <v>95</v>
      </c>
      <c r="N2" s="1" t="s">
        <v>95</v>
      </c>
      <c r="O2" s="1" t="s">
        <v>96</v>
      </c>
      <c r="P2" s="1" t="s">
        <v>97</v>
      </c>
      <c r="Q2" s="1" t="s">
        <v>98</v>
      </c>
      <c r="R2" s="1" t="s">
        <v>99</v>
      </c>
      <c r="S2" s="1" t="s">
        <v>100</v>
      </c>
      <c r="T2" s="1" t="s">
        <v>101</v>
      </c>
    </row>
    <row r="3" s="1" customFormat="1" spans="1:20">
      <c r="A3" s="3">
        <v>14729957628</v>
      </c>
      <c r="B3" s="1" t="s">
        <v>102</v>
      </c>
      <c r="C3" s="1" t="s">
        <v>103</v>
      </c>
      <c r="D3" s="1" t="s">
        <v>88</v>
      </c>
      <c r="E3" s="1" t="s">
        <v>104</v>
      </c>
      <c r="F3" s="1" t="s">
        <v>105</v>
      </c>
      <c r="G3" s="1" t="s">
        <v>106</v>
      </c>
      <c r="H3" s="1" t="s">
        <v>92</v>
      </c>
      <c r="I3" s="1" t="s">
        <v>107</v>
      </c>
      <c r="J3" s="1" t="s">
        <v>94</v>
      </c>
      <c r="K3" s="1" t="s">
        <v>107</v>
      </c>
      <c r="L3" s="1" t="s">
        <v>108</v>
      </c>
      <c r="M3" s="1" t="s">
        <v>109</v>
      </c>
      <c r="N3" s="1" t="s">
        <v>109</v>
      </c>
      <c r="O3" s="1" t="s">
        <v>96</v>
      </c>
      <c r="P3" s="1" t="s">
        <v>97</v>
      </c>
      <c r="Q3" s="1" t="s">
        <v>110</v>
      </c>
      <c r="R3" s="1" t="s">
        <v>99</v>
      </c>
      <c r="S3" s="1" t="s">
        <v>100</v>
      </c>
      <c r="T3" s="1" t="s">
        <v>101</v>
      </c>
    </row>
    <row r="4" s="1" customFormat="1" spans="1:20">
      <c r="A4" s="3">
        <v>15617288268</v>
      </c>
      <c r="B4" s="1" t="s">
        <v>111</v>
      </c>
      <c r="C4" s="1" t="s">
        <v>112</v>
      </c>
      <c r="D4" s="1" t="s">
        <v>113</v>
      </c>
      <c r="E4" s="1" t="s">
        <v>114</v>
      </c>
      <c r="F4" s="1" t="s">
        <v>115</v>
      </c>
      <c r="G4" s="1" t="s">
        <v>116</v>
      </c>
      <c r="H4" s="1" t="s">
        <v>92</v>
      </c>
      <c r="I4" s="1" t="s">
        <v>96</v>
      </c>
      <c r="J4" s="1" t="s">
        <v>94</v>
      </c>
      <c r="K4" s="1" t="s">
        <v>96</v>
      </c>
      <c r="L4" s="1" t="s">
        <v>96</v>
      </c>
      <c r="M4" s="1" t="s">
        <v>95</v>
      </c>
      <c r="N4" s="1" t="s">
        <v>95</v>
      </c>
      <c r="O4" s="1" t="s">
        <v>96</v>
      </c>
      <c r="P4" s="1" t="s">
        <v>97</v>
      </c>
      <c r="Q4" s="1" t="s">
        <v>117</v>
      </c>
      <c r="R4" s="1" t="s">
        <v>99</v>
      </c>
      <c r="S4" s="1" t="s">
        <v>100</v>
      </c>
      <c r="T4" s="1" t="s">
        <v>101</v>
      </c>
    </row>
    <row r="5" s="1" customFormat="1" spans="1:20">
      <c r="A5" s="3">
        <v>15618408028</v>
      </c>
      <c r="B5" s="1" t="s">
        <v>118</v>
      </c>
      <c r="C5" s="1" t="s">
        <v>119</v>
      </c>
      <c r="D5" s="1" t="s">
        <v>113</v>
      </c>
      <c r="E5" s="1" t="s">
        <v>120</v>
      </c>
      <c r="F5" s="1" t="s">
        <v>91</v>
      </c>
      <c r="G5" s="1" t="s">
        <v>116</v>
      </c>
      <c r="H5" s="1" t="s">
        <v>92</v>
      </c>
      <c r="I5" s="1" t="s">
        <v>121</v>
      </c>
      <c r="J5" s="1" t="s">
        <v>94</v>
      </c>
      <c r="K5" s="1" t="s">
        <v>121</v>
      </c>
      <c r="L5" s="1" t="s">
        <v>122</v>
      </c>
      <c r="M5" s="1" t="s">
        <v>123</v>
      </c>
      <c r="N5" s="1" t="s">
        <v>123</v>
      </c>
      <c r="O5" s="1" t="s">
        <v>96</v>
      </c>
      <c r="P5" s="1" t="s">
        <v>97</v>
      </c>
      <c r="Q5" s="1" t="s">
        <v>124</v>
      </c>
      <c r="R5" s="1" t="s">
        <v>99</v>
      </c>
      <c r="S5" s="1" t="s">
        <v>100</v>
      </c>
      <c r="T5" s="1" t="s">
        <v>101</v>
      </c>
    </row>
    <row r="6" s="1" customFormat="1" spans="1:20">
      <c r="A6" s="3">
        <v>15701351914</v>
      </c>
      <c r="B6" s="1" t="s">
        <v>125</v>
      </c>
      <c r="C6" s="1" t="s">
        <v>126</v>
      </c>
      <c r="D6" s="1" t="s">
        <v>127</v>
      </c>
      <c r="E6" s="1" t="s">
        <v>128</v>
      </c>
      <c r="F6" s="1" t="s">
        <v>116</v>
      </c>
      <c r="G6" s="1" t="s">
        <v>106</v>
      </c>
      <c r="H6" s="1" t="s">
        <v>92</v>
      </c>
      <c r="I6" s="1" t="s">
        <v>129</v>
      </c>
      <c r="J6" s="1" t="s">
        <v>94</v>
      </c>
      <c r="K6" s="1" t="s">
        <v>129</v>
      </c>
      <c r="L6" s="1" t="s">
        <v>129</v>
      </c>
      <c r="M6" s="1" t="s">
        <v>95</v>
      </c>
      <c r="N6" s="1" t="s">
        <v>95</v>
      </c>
      <c r="O6" s="1" t="s">
        <v>96</v>
      </c>
      <c r="P6" s="1" t="s">
        <v>97</v>
      </c>
      <c r="Q6" s="1" t="s">
        <v>130</v>
      </c>
      <c r="R6" s="1" t="s">
        <v>99</v>
      </c>
      <c r="S6" s="1" t="s">
        <v>100</v>
      </c>
      <c r="T6" s="1" t="s">
        <v>101</v>
      </c>
    </row>
    <row r="7" s="1" customFormat="1" spans="1:20">
      <c r="A7" s="3">
        <v>15706497205</v>
      </c>
      <c r="B7" s="1" t="s">
        <v>125</v>
      </c>
      <c r="C7" s="1" t="s">
        <v>131</v>
      </c>
      <c r="D7" s="1" t="s">
        <v>127</v>
      </c>
      <c r="E7" s="1" t="s">
        <v>132</v>
      </c>
      <c r="F7" s="1" t="s">
        <v>116</v>
      </c>
      <c r="G7" s="1" t="s">
        <v>106</v>
      </c>
      <c r="H7" s="1" t="s">
        <v>92</v>
      </c>
      <c r="I7" s="1" t="s">
        <v>129</v>
      </c>
      <c r="J7" s="1" t="s">
        <v>94</v>
      </c>
      <c r="K7" s="1" t="s">
        <v>129</v>
      </c>
      <c r="L7" s="1" t="s">
        <v>129</v>
      </c>
      <c r="M7" s="1" t="s">
        <v>95</v>
      </c>
      <c r="N7" s="1" t="s">
        <v>95</v>
      </c>
      <c r="O7" s="1" t="s">
        <v>96</v>
      </c>
      <c r="P7" s="1" t="s">
        <v>97</v>
      </c>
      <c r="Q7" s="1" t="s">
        <v>133</v>
      </c>
      <c r="R7" s="1" t="s">
        <v>99</v>
      </c>
      <c r="S7" s="1" t="s">
        <v>100</v>
      </c>
      <c r="T7" s="1" t="s">
        <v>101</v>
      </c>
    </row>
    <row r="8" s="1" customFormat="1" spans="1:20">
      <c r="A8" s="3">
        <v>15875900919</v>
      </c>
      <c r="B8" s="1" t="s">
        <v>134</v>
      </c>
      <c r="C8" s="1" t="s">
        <v>135</v>
      </c>
      <c r="D8" s="1" t="s">
        <v>113</v>
      </c>
      <c r="E8" s="1" t="s">
        <v>136</v>
      </c>
      <c r="F8" s="1" t="s">
        <v>91</v>
      </c>
      <c r="G8" s="1" t="s">
        <v>116</v>
      </c>
      <c r="H8" s="1" t="s">
        <v>92</v>
      </c>
      <c r="I8" s="1" t="s">
        <v>137</v>
      </c>
      <c r="J8" s="1" t="s">
        <v>94</v>
      </c>
      <c r="K8" s="1" t="s">
        <v>137</v>
      </c>
      <c r="L8" s="1" t="s">
        <v>137</v>
      </c>
      <c r="M8" s="1" t="s">
        <v>95</v>
      </c>
      <c r="N8" s="1" t="s">
        <v>95</v>
      </c>
      <c r="O8" s="1" t="s">
        <v>96</v>
      </c>
      <c r="P8" s="1" t="s">
        <v>97</v>
      </c>
      <c r="Q8" s="1" t="s">
        <v>138</v>
      </c>
      <c r="R8" s="1" t="s">
        <v>99</v>
      </c>
      <c r="S8" s="1" t="s">
        <v>100</v>
      </c>
      <c r="T8" s="1" t="s">
        <v>101</v>
      </c>
    </row>
    <row r="9" s="1" customFormat="1" spans="1:20">
      <c r="A9" s="3">
        <v>15912220750</v>
      </c>
      <c r="B9" s="1" t="s">
        <v>139</v>
      </c>
      <c r="C9" s="1" t="s">
        <v>140</v>
      </c>
      <c r="D9" s="1" t="s">
        <v>113</v>
      </c>
      <c r="E9" s="1" t="s">
        <v>141</v>
      </c>
      <c r="F9" s="1" t="s">
        <v>91</v>
      </c>
      <c r="G9" s="1" t="s">
        <v>105</v>
      </c>
      <c r="H9" s="1" t="s">
        <v>92</v>
      </c>
      <c r="I9" s="1" t="s">
        <v>142</v>
      </c>
      <c r="J9" s="1" t="s">
        <v>94</v>
      </c>
      <c r="K9" s="1" t="s">
        <v>142</v>
      </c>
      <c r="L9" s="1" t="s">
        <v>142</v>
      </c>
      <c r="M9" s="1" t="s">
        <v>95</v>
      </c>
      <c r="N9" s="1" t="s">
        <v>95</v>
      </c>
      <c r="O9" s="1" t="s">
        <v>96</v>
      </c>
      <c r="P9" s="1" t="s">
        <v>97</v>
      </c>
      <c r="Q9" s="1" t="s">
        <v>143</v>
      </c>
      <c r="R9" s="1" t="s">
        <v>99</v>
      </c>
      <c r="S9" s="1" t="s">
        <v>100</v>
      </c>
      <c r="T9" s="1" t="s">
        <v>101</v>
      </c>
    </row>
    <row r="10" s="1" customFormat="1" spans="1:20">
      <c r="A10" s="3">
        <v>15947870234</v>
      </c>
      <c r="B10" s="1" t="s">
        <v>144</v>
      </c>
      <c r="C10" s="1" t="s">
        <v>145</v>
      </c>
      <c r="D10" s="1" t="s">
        <v>113</v>
      </c>
      <c r="E10" s="1" t="s">
        <v>146</v>
      </c>
      <c r="F10" s="1" t="s">
        <v>90</v>
      </c>
      <c r="G10" s="1" t="s">
        <v>115</v>
      </c>
      <c r="H10" s="1" t="s">
        <v>92</v>
      </c>
      <c r="I10" s="1" t="s">
        <v>147</v>
      </c>
      <c r="J10" s="1" t="s">
        <v>94</v>
      </c>
      <c r="K10" s="1" t="s">
        <v>147</v>
      </c>
      <c r="L10" s="1" t="s">
        <v>147</v>
      </c>
      <c r="M10" s="1" t="s">
        <v>95</v>
      </c>
      <c r="N10" s="1" t="s">
        <v>95</v>
      </c>
      <c r="O10" s="1" t="s">
        <v>96</v>
      </c>
      <c r="P10" s="1" t="s">
        <v>97</v>
      </c>
      <c r="Q10" s="1" t="s">
        <v>148</v>
      </c>
      <c r="R10" s="1" t="s">
        <v>99</v>
      </c>
      <c r="S10" s="1" t="s">
        <v>100</v>
      </c>
      <c r="T10" s="1" t="s">
        <v>101</v>
      </c>
    </row>
    <row r="11" s="1" customFormat="1" spans="1:20">
      <c r="A11" s="3">
        <v>15948447363</v>
      </c>
      <c r="B11" s="1" t="s">
        <v>144</v>
      </c>
      <c r="C11" s="1" t="s">
        <v>149</v>
      </c>
      <c r="D11" s="1" t="s">
        <v>113</v>
      </c>
      <c r="E11" s="1" t="s">
        <v>150</v>
      </c>
      <c r="F11" s="1" t="s">
        <v>91</v>
      </c>
      <c r="G11" s="1" t="s">
        <v>116</v>
      </c>
      <c r="H11" s="1" t="s">
        <v>92</v>
      </c>
      <c r="I11" s="1" t="s">
        <v>137</v>
      </c>
      <c r="J11" s="1" t="s">
        <v>94</v>
      </c>
      <c r="K11" s="1" t="s">
        <v>137</v>
      </c>
      <c r="L11" s="1" t="s">
        <v>137</v>
      </c>
      <c r="M11" s="1" t="s">
        <v>95</v>
      </c>
      <c r="N11" s="1" t="s">
        <v>95</v>
      </c>
      <c r="O11" s="1" t="s">
        <v>96</v>
      </c>
      <c r="P11" s="1" t="s">
        <v>97</v>
      </c>
      <c r="Q11" s="1" t="s">
        <v>151</v>
      </c>
      <c r="R11" s="1" t="s">
        <v>99</v>
      </c>
      <c r="S11" s="1" t="s">
        <v>100</v>
      </c>
      <c r="T11" s="1" t="s">
        <v>101</v>
      </c>
    </row>
    <row r="12" s="1" customFormat="1" spans="1:20">
      <c r="A12" s="3">
        <v>15969114306</v>
      </c>
      <c r="B12" s="1" t="s">
        <v>152</v>
      </c>
      <c r="C12" s="1" t="s">
        <v>153</v>
      </c>
      <c r="D12" s="1" t="s">
        <v>154</v>
      </c>
      <c r="E12" s="1" t="s">
        <v>155</v>
      </c>
      <c r="F12" s="1" t="s">
        <v>156</v>
      </c>
      <c r="G12" s="1" t="s">
        <v>157</v>
      </c>
      <c r="H12" s="1" t="s">
        <v>92</v>
      </c>
      <c r="I12" s="1" t="s">
        <v>158</v>
      </c>
      <c r="J12" s="1" t="s">
        <v>94</v>
      </c>
      <c r="K12" s="1" t="s">
        <v>158</v>
      </c>
      <c r="L12" s="1" t="s">
        <v>158</v>
      </c>
      <c r="M12" s="1" t="s">
        <v>95</v>
      </c>
      <c r="N12" s="1" t="s">
        <v>95</v>
      </c>
      <c r="O12" s="1" t="s">
        <v>96</v>
      </c>
      <c r="P12" s="1" t="s">
        <v>97</v>
      </c>
      <c r="Q12" s="1" t="s">
        <v>159</v>
      </c>
      <c r="R12" s="1" t="s">
        <v>99</v>
      </c>
      <c r="S12" s="1" t="s">
        <v>100</v>
      </c>
      <c r="T12" s="1" t="s">
        <v>101</v>
      </c>
    </row>
    <row r="13" s="1" customFormat="1" spans="1:20">
      <c r="A13" s="3">
        <v>15973777145</v>
      </c>
      <c r="B13" s="1" t="s">
        <v>152</v>
      </c>
      <c r="C13" s="1" t="s">
        <v>160</v>
      </c>
      <c r="D13" s="1" t="s">
        <v>161</v>
      </c>
      <c r="E13" s="1" t="s">
        <v>162</v>
      </c>
      <c r="F13" s="1" t="s">
        <v>156</v>
      </c>
      <c r="G13" s="1" t="s">
        <v>157</v>
      </c>
      <c r="H13" s="1" t="s">
        <v>92</v>
      </c>
      <c r="I13" s="1" t="s">
        <v>163</v>
      </c>
      <c r="J13" s="1" t="s">
        <v>94</v>
      </c>
      <c r="K13" s="1" t="s">
        <v>163</v>
      </c>
      <c r="L13" s="1" t="s">
        <v>163</v>
      </c>
      <c r="M13" s="1" t="s">
        <v>95</v>
      </c>
      <c r="N13" s="1" t="s">
        <v>95</v>
      </c>
      <c r="O13" s="1" t="s">
        <v>96</v>
      </c>
      <c r="P13" s="1" t="s">
        <v>97</v>
      </c>
      <c r="Q13" s="1" t="s">
        <v>164</v>
      </c>
      <c r="R13" s="1" t="s">
        <v>99</v>
      </c>
      <c r="S13" s="1" t="s">
        <v>100</v>
      </c>
      <c r="T13" s="1" t="s">
        <v>101</v>
      </c>
    </row>
    <row r="14" s="1" customFormat="1" spans="1:20">
      <c r="A14" s="3">
        <v>15994096531</v>
      </c>
      <c r="B14" s="1" t="s">
        <v>156</v>
      </c>
      <c r="C14" s="1" t="s">
        <v>165</v>
      </c>
      <c r="D14" s="1" t="s">
        <v>154</v>
      </c>
      <c r="E14" s="1" t="s">
        <v>166</v>
      </c>
      <c r="F14" s="1" t="s">
        <v>157</v>
      </c>
      <c r="G14" s="1" t="s">
        <v>90</v>
      </c>
      <c r="H14" s="1" t="s">
        <v>92</v>
      </c>
      <c r="I14" s="1" t="s">
        <v>167</v>
      </c>
      <c r="J14" s="1" t="s">
        <v>94</v>
      </c>
      <c r="K14" s="1" t="s">
        <v>167</v>
      </c>
      <c r="L14" s="1" t="s">
        <v>167</v>
      </c>
      <c r="M14" s="1" t="s">
        <v>95</v>
      </c>
      <c r="N14" s="1" t="s">
        <v>95</v>
      </c>
      <c r="O14" s="1" t="s">
        <v>96</v>
      </c>
      <c r="P14" s="1" t="s">
        <v>97</v>
      </c>
      <c r="Q14" s="1" t="s">
        <v>168</v>
      </c>
      <c r="R14" s="1" t="s">
        <v>99</v>
      </c>
      <c r="S14" s="1" t="s">
        <v>100</v>
      </c>
      <c r="T14" s="1" t="s">
        <v>101</v>
      </c>
    </row>
    <row r="15" s="1" customFormat="1" spans="1:20">
      <c r="A15" s="3">
        <v>16014169188</v>
      </c>
      <c r="B15" s="1" t="s">
        <v>115</v>
      </c>
      <c r="C15" s="1" t="s">
        <v>169</v>
      </c>
      <c r="D15" s="1" t="s">
        <v>161</v>
      </c>
      <c r="E15" s="1" t="s">
        <v>170</v>
      </c>
      <c r="F15" s="1" t="s">
        <v>115</v>
      </c>
      <c r="G15" s="1" t="s">
        <v>91</v>
      </c>
      <c r="H15" s="1" t="s">
        <v>92</v>
      </c>
      <c r="I15" s="1" t="s">
        <v>171</v>
      </c>
      <c r="J15" s="1" t="s">
        <v>94</v>
      </c>
      <c r="K15" s="1" t="s">
        <v>171</v>
      </c>
      <c r="L15" s="1" t="s">
        <v>171</v>
      </c>
      <c r="M15" s="1" t="s">
        <v>95</v>
      </c>
      <c r="N15" s="1" t="s">
        <v>95</v>
      </c>
      <c r="O15" s="1" t="s">
        <v>96</v>
      </c>
      <c r="P15" s="1" t="s">
        <v>97</v>
      </c>
      <c r="Q15" s="1" t="s">
        <v>172</v>
      </c>
      <c r="R15" s="1" t="s">
        <v>99</v>
      </c>
      <c r="S15" s="1" t="s">
        <v>100</v>
      </c>
      <c r="T15" s="1" t="s">
        <v>101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2021-08-09T02:40:37Z</dcterms:created>
  <dcterms:modified xsi:type="dcterms:W3CDTF">2021-08-09T02:49:19Z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5CBA48ED694A4183A95F539DEC312F2E</vt:lpwstr>
  </property>
  <property fmtid="{D5CDD505-2E9C-101B-9397-08002B2CF9AE}" pid="3" name="KSOProductBuildVer">
    <vt:lpwstr>2052-11.1.0.10503</vt:lpwstr>
  </property>
</Properties>
</file>