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</definedName>
  </definedNames>
  <calcPr calcId="144525"/>
</workbook>
</file>

<file path=xl/sharedStrings.xml><?xml version="1.0" encoding="utf-8"?>
<sst xmlns="http://schemas.openxmlformats.org/spreadsheetml/2006/main" count="1497" uniqueCount="340">
  <si>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</si>
  <si>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</si>
  <si>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</si>
  <si>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</si>
  <si>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</si>
  <si>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</si>
  <si>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</si>
  <si>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</si>
  <si>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</si>
  <si>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</si>
  <si>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</si>
  <si>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</si>
  <si>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</si>
  <si>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</si>
  <si>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</si>
  <si>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</si>
  <si>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</si>
  <si>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</si>
  <si>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</si>
  <si>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</si>
  <si>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</si>
  <si>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</si>
  <si>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</si>
  <si>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</si>
  <si>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</si>
  <si>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</si>
  <si>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</si>
  <si>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[杭州]锦江都城酒店(杭州下沙金沙湖店)(67318537)</t>
  </si>
  <si>
    <t>时尚商务房&lt;双人入住&gt;&lt;内宾&gt;&lt;预付&gt;&lt;无早&gt;</t>
  </si>
  <si>
    <t>CNY</t>
  </si>
  <si>
    <t>周国媚</t>
  </si>
  <si>
    <t>CA363210807CNY</t>
  </si>
  <si>
    <t>未提现</t>
  </si>
  <si>
    <t>携程开票</t>
  </si>
  <si>
    <t>[梅州]梅州麓湖山酒店(67856423)</t>
  </si>
  <si>
    <t>公寓标准大床房&lt;双人入住&gt;&lt;内宾&gt;&lt;预付&gt;&lt;双早&gt;</t>
  </si>
  <si>
    <t>赖柳婷</t>
  </si>
  <si>
    <t>[香港]香港逸兰铜锣湾酒店(Lanson Place Causeway Bay, Hong Kong)(839173)</t>
  </si>
  <si>
    <t>高级房&lt;内宾&gt;&lt;双人入住&gt;&lt;预付&gt;&lt;无早&gt;</t>
  </si>
  <si>
    <t>Zhang/Yun</t>
  </si>
  <si>
    <t>[香港]香港俪凯酒店(Le Prabelle Hotel)(10108824)</t>
  </si>
  <si>
    <t>豪華房 (大床)&lt;内宾&gt;&lt;双人入住&gt;&lt;预付&gt;&lt;无早&gt;</t>
  </si>
  <si>
    <t>LUAN/Li</t>
  </si>
  <si>
    <t>[英德]英德浈阳峡醴泉度假酒店(78217206)</t>
  </si>
  <si>
    <t>江景双床房&lt;双床&gt;&lt;双人入住&gt;&lt;限量抢购&gt;&lt;双早&gt;</t>
  </si>
  <si>
    <t>蔡冠球,陈建新</t>
  </si>
  <si>
    <t>[淮安]淮安富力万达嘉华酒店(68299716)</t>
  </si>
  <si>
    <t>豪华双床房&lt;内宾&gt;&lt;双人入住&gt;&lt;预付&gt;&lt;无早&gt;</t>
  </si>
  <si>
    <t>张禹</t>
  </si>
  <si>
    <t>[仁寿]眉山黑龙滩长岛天堂洲际酒店(67324529)</t>
  </si>
  <si>
    <t>洲际豪华房&lt;双人入住&gt;&lt;内宾&gt;&lt;预付&gt;&lt;双早&gt;</t>
  </si>
  <si>
    <t>陈洪波</t>
  </si>
  <si>
    <t>取消</t>
  </si>
  <si>
    <t>Lam/tsz chung</t>
  </si>
  <si>
    <t>[三亚]三亚福海棠酒店(68265498)</t>
  </si>
  <si>
    <t>两房一厅临海套房&lt;双人入住&gt;&lt;内宾&gt;&lt;预付&gt;&lt;双早&gt;</t>
  </si>
  <si>
    <t>吴建伟</t>
  </si>
  <si>
    <t>王玉发</t>
  </si>
  <si>
    <t>廖瑞如</t>
  </si>
  <si>
    <t>[珠海]珠海横琴星乐度露营小镇(67324563)</t>
  </si>
  <si>
    <t>标准双床房&lt;双人入住&gt;&lt;内宾&gt;&lt;预付&gt;&lt;双早&gt;</t>
  </si>
  <si>
    <t>何容欢</t>
  </si>
  <si>
    <t>[上海]上海静安昆仑大酒店(22941488)</t>
  </si>
  <si>
    <t>行政豪华双床房&lt;双人入住&gt;&lt;内宾&gt;&lt;预付&gt;&lt;双早&gt;</t>
  </si>
  <si>
    <t>孙天花</t>
  </si>
  <si>
    <t>[封开]封开奇境岭南东方酒店(78161286)</t>
  </si>
  <si>
    <t>高级双床房&lt;双人入住&gt;&lt;无早&gt;</t>
  </si>
  <si>
    <t>惠芳/叶</t>
  </si>
  <si>
    <t>CA363210808CNY</t>
  </si>
  <si>
    <t>[广州]广州白云宾馆(10091524)</t>
  </si>
  <si>
    <t>豪华大床房&lt;双人入住&gt;&lt;双早&gt;</t>
  </si>
  <si>
    <t>肖清平</t>
  </si>
  <si>
    <t>陈宏毅</t>
  </si>
  <si>
    <t>[北京]北京瑜舍(17098009)</t>
  </si>
  <si>
    <t>70平米开间&lt;双人入住&gt;&lt;内宾&gt;&lt;预付&gt;&lt;双早&gt;</t>
  </si>
  <si>
    <t>黄艳</t>
  </si>
  <si>
    <t>[北京]北京千禧大酒店(9881984)</t>
  </si>
  <si>
    <t>行政大床房&lt;双人入住&gt;&lt;内宾&gt;&lt;预付&gt;&lt;双早&gt;</t>
  </si>
  <si>
    <t>刘平</t>
  </si>
  <si>
    <t>豪华双床房&lt;双人入住&gt;&lt;双早&gt;</t>
  </si>
  <si>
    <t>阮姬</t>
  </si>
  <si>
    <t>[金华]锦江之星(金华宾虹路店)(68394978)</t>
  </si>
  <si>
    <t>标准房C&lt;内宾&gt;&lt;双人入住&gt;&lt;预付&gt;&lt;无早&gt;</t>
  </si>
  <si>
    <t>陈楚阗</t>
  </si>
  <si>
    <t>[珠海]珠海御温泉度假村(78240161)</t>
  </si>
  <si>
    <t>长莊3人上朝&lt;三人入住&gt;&lt;早餐&gt;</t>
  </si>
  <si>
    <t>古燕明</t>
  </si>
  <si>
    <t>45平米开间&lt;双人入住&gt;&lt;内宾&gt;&lt;预付&gt;&lt;双早&gt;</t>
  </si>
  <si>
    <t>王亚楠</t>
  </si>
  <si>
    <t>[安顺]安顺豪生温泉度假酒店(77244103)</t>
  </si>
  <si>
    <t>轻奢大床房&lt;双人入住&gt;&lt;中宾&gt;&lt;双早&gt;</t>
  </si>
  <si>
    <t>郑雪梅</t>
  </si>
  <si>
    <t>[英德]英德璞驿酒店(78195620)</t>
  </si>
  <si>
    <t>逸致标准双床房&lt;双人入住&gt;&lt;双早&gt;</t>
  </si>
  <si>
    <t>黄月娥</t>
  </si>
  <si>
    <t>CA363210809CNY</t>
  </si>
  <si>
    <t>主楼标准双床房&lt;双人入住&gt;&lt;内宾&gt;&lt;预付&gt;&lt;双早&gt;</t>
  </si>
  <si>
    <t>张倩雅</t>
  </si>
  <si>
    <t>曾恺如,李瑾琦</t>
  </si>
  <si>
    <t>[英德]英德徐家庄旅游度假村(78174801)</t>
  </si>
  <si>
    <t>家庭木屋套房&lt;六人入住&gt;&lt;早餐&gt;</t>
  </si>
  <si>
    <t>陈欣欣,冯雪冰</t>
  </si>
  <si>
    <t>孔静</t>
  </si>
  <si>
    <t>翁晨</t>
  </si>
  <si>
    <t>45平米开间&lt;大床&gt;(至少连住2晚及以上)&lt;超值特惠&gt;&lt;双人入住&gt;&lt;双早&gt;</t>
  </si>
  <si>
    <t>王琳</t>
  </si>
  <si>
    <t>标准双床房&lt;双人入住&gt;&lt;内宾&gt;&lt;预付&gt;&lt;无早&gt;</t>
  </si>
  <si>
    <t>陈垠龙</t>
  </si>
  <si>
    <t>峰云亲子套房A&lt;三人入住&gt;&lt;早餐&gt;</t>
  </si>
  <si>
    <t>颜艳玲</t>
  </si>
  <si>
    <t>戴思琦</t>
  </si>
  <si>
    <t>夏仙,王淑娟,徐天宏,严靖</t>
  </si>
  <si>
    <t>[上海]上海镛舍酒店(68395865)</t>
  </si>
  <si>
    <t>55平公寓&lt;双人入住&gt;&lt;内宾&gt;&lt;预付&gt;&lt;双早&gt;</t>
  </si>
  <si>
    <t>张小平</t>
  </si>
  <si>
    <t>[英德]英德石头酒店(78167352)</t>
  </si>
  <si>
    <t>独栋私家泡池双床房&lt;双人入住&gt;&lt;双早&gt;</t>
  </si>
  <si>
    <t>郑立楷</t>
  </si>
  <si>
    <t>李颖岚</t>
  </si>
  <si>
    <t>峰云奢享套房&lt;双人入住&gt;&lt;双早&gt;</t>
  </si>
  <si>
    <t>伍云飞</t>
  </si>
  <si>
    <t>[韶关]韶关碧桂园太阳城酒店(高铁站店)(78300230)</t>
  </si>
  <si>
    <t>城景双床房&lt;双人入住&gt;&lt;双早&gt;</t>
  </si>
  <si>
    <t>刘玉娴</t>
  </si>
  <si>
    <t>郑立</t>
  </si>
  <si>
    <t>郑燕珍</t>
  </si>
  <si>
    <t>华梅英</t>
  </si>
  <si>
    <t>邓罩妹</t>
  </si>
  <si>
    <t>豪华大床房&lt;双人入住&gt;&lt;内宾&gt;&lt;预付&gt;&lt;双早&gt;</t>
  </si>
  <si>
    <t>郭政伟</t>
  </si>
  <si>
    <t>云来客栈(二人入格)&lt;双人入住&gt;&lt;双早&gt;</t>
  </si>
  <si>
    <t>何锦健</t>
  </si>
  <si>
    <t>亲子阁楼木屋&lt;特惠&gt;&lt;双人入住&gt;&lt;双早&gt;</t>
  </si>
  <si>
    <t>黄凝</t>
  </si>
  <si>
    <t>江景大床房&lt;大床&gt;&lt;双人入住&gt;&lt;限量抢购&gt;&lt;双早&gt;</t>
  </si>
  <si>
    <t>周俊华</t>
  </si>
  <si>
    <t>林靖,李晓杰</t>
  </si>
  <si>
    <t>王吕康</t>
  </si>
  <si>
    <t>[佛山]佛山锦澜公寓(78247837)</t>
  </si>
  <si>
    <t>标准大床房&lt;无早&gt;</t>
  </si>
  <si>
    <t>邓日燊</t>
  </si>
  <si>
    <t>湖景双人房&lt;双人入住&gt;&lt;双早&gt;</t>
  </si>
  <si>
    <t>张丽,袁玉花</t>
  </si>
  <si>
    <t>谢君石</t>
  </si>
  <si>
    <t>，</t>
  </si>
  <si>
    <t>A210809095555481</t>
  </si>
  <si>
    <t>A210809095721481</t>
  </si>
  <si>
    <t>A210809095818481</t>
  </si>
  <si>
    <t>CNY / HKD 当前参考汇率: 1.199797681</t>
  </si>
  <si>
    <t>总计：43854.58 CNY/
52616.62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</si>
  <si>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</si>
  <si>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</si>
  <si>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</si>
  <si>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</si>
  <si>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</si>
  <si>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</si>
  <si>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</si>
  <si>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</si>
  <si>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</si>
  <si>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</si>
  <si>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</si>
  <si>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</si>
  <si>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</si>
  <si>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</si>
  <si>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</si>
  <si>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</si>
  <si>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</si>
  <si>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2021-07-16</t>
  </si>
  <si>
    <t>2199148</t>
  </si>
  <si>
    <t>锦江都城酒店(杭州下沙金沙湖店)</t>
  </si>
  <si>
    <t>2021-07-21</t>
  </si>
  <si>
    <t>2021-07-23</t>
  </si>
  <si>
    <t>退房日周结</t>
  </si>
  <si>
    <t>603.86</t>
  </si>
  <si>
    <t>RMB</t>
  </si>
  <si>
    <t>0</t>
  </si>
  <si>
    <t>0.00</t>
  </si>
  <si>
    <t>携程国内直连(DD)</t>
  </si>
  <si>
    <t>2021-07-16 18:40:19</t>
  </si>
  <si>
    <t>否</t>
  </si>
  <si>
    <t>汇智国际旅游发展有限公司</t>
  </si>
  <si>
    <t>直连</t>
  </si>
  <si>
    <t>2021-07-18</t>
  </si>
  <si>
    <t>2201000</t>
  </si>
  <si>
    <t>梅州麓湖山酒店</t>
  </si>
  <si>
    <t>2021-07-22</t>
  </si>
  <si>
    <t>295.80</t>
  </si>
  <si>
    <t>2021-07-18 10:49:05</t>
  </si>
  <si>
    <t>Saas酒店</t>
  </si>
  <si>
    <t>2201542</t>
  </si>
  <si>
    <t>英德璞驿酒店</t>
  </si>
  <si>
    <t>2021-07-24</t>
  </si>
  <si>
    <t>2021-07-25</t>
  </si>
  <si>
    <t>854.00</t>
  </si>
  <si>
    <t>2021-07-18 22:41:42</t>
  </si>
  <si>
    <t>直采</t>
  </si>
  <si>
    <t>2201595</t>
  </si>
  <si>
    <t>封开奇境岭南东方酒店</t>
  </si>
  <si>
    <t>375.16</t>
  </si>
  <si>
    <t>2021-07-18 23:16:55</t>
  </si>
  <si>
    <t>2201614</t>
  </si>
  <si>
    <t>326.40</t>
  </si>
  <si>
    <t>2021-07-18 23:26:27</t>
  </si>
  <si>
    <t>2021-07-19</t>
  </si>
  <si>
    <t>2201728</t>
  </si>
  <si>
    <t>652.80</t>
  </si>
  <si>
    <t>2021-07-19 08:11:30</t>
  </si>
  <si>
    <t>2201945</t>
  </si>
  <si>
    <t>香港逸兰铜锣湾酒店</t>
  </si>
  <si>
    <t>Zhang Yun</t>
  </si>
  <si>
    <t>2021-07-20</t>
  </si>
  <si>
    <t>2452.32</t>
  </si>
  <si>
    <t>2021-07-19 13:08:22</t>
  </si>
  <si>
    <t>2202001</t>
  </si>
  <si>
    <t>英德徐家庄旅游度假村</t>
  </si>
  <si>
    <t>4180.00</t>
  </si>
  <si>
    <t>2021-07-19 14:19:37</t>
  </si>
  <si>
    <t>2202675</t>
  </si>
  <si>
    <t>香港俪凯酒店</t>
  </si>
  <si>
    <t>LUAN Li</t>
  </si>
  <si>
    <t>748.56</t>
  </si>
  <si>
    <t>2021-07-20 08:42:03</t>
  </si>
  <si>
    <t>2202723</t>
  </si>
  <si>
    <t>英德浈阳峡醴泉度假酒店</t>
  </si>
  <si>
    <t>2021-07-20 10:14:46</t>
  </si>
  <si>
    <t>2203143</t>
  </si>
  <si>
    <t>淮安富力万达嘉华酒店</t>
  </si>
  <si>
    <t>1083.96</t>
  </si>
  <si>
    <t>2021-07-20 17:12:56</t>
  </si>
  <si>
    <t>2203245</t>
  </si>
  <si>
    <t>眉山黑龙滩长岛天堂洲际酒店</t>
  </si>
  <si>
    <t>2078.86</t>
  </si>
  <si>
    <t>2021-07-20 18:58:27</t>
  </si>
  <si>
    <t>2203878</t>
  </si>
  <si>
    <t>广州白云宾馆</t>
  </si>
  <si>
    <t>1139.40</t>
  </si>
  <si>
    <t>2021-07-21 08:38:37</t>
  </si>
  <si>
    <t>2204312</t>
  </si>
  <si>
    <t>2021-07-21 15:38:59</t>
  </si>
  <si>
    <t>2204344</t>
  </si>
  <si>
    <t>北京瑜舍</t>
  </si>
  <si>
    <t>2100.00</t>
  </si>
  <si>
    <t>2021-07-21 16:24:58</t>
  </si>
  <si>
    <t>2204483</t>
  </si>
  <si>
    <t>北京千禧大酒店</t>
  </si>
  <si>
    <t>2277.92</t>
  </si>
  <si>
    <t>2021-07-21 18:32:22</t>
  </si>
  <si>
    <t>2204541</t>
  </si>
  <si>
    <t>2021-07-21 20:03:55</t>
  </si>
  <si>
    <t>2204659</t>
  </si>
  <si>
    <t>Lam tsz chung</t>
  </si>
  <si>
    <t>247.30</t>
  </si>
  <si>
    <t>2021-07-21 21:44:19</t>
  </si>
  <si>
    <t>2204712</t>
  </si>
  <si>
    <t>850.00</t>
  </si>
  <si>
    <t>2021-07-21 22:57:07</t>
  </si>
  <si>
    <t>2204770</t>
  </si>
  <si>
    <t>三亚福海棠酒店</t>
  </si>
  <si>
    <t>640.65</t>
  </si>
  <si>
    <t>2021-07-22 01:32:39</t>
  </si>
  <si>
    <t>2204840</t>
  </si>
  <si>
    <t>426.36</t>
  </si>
  <si>
    <t>2021-07-22 08:31:10</t>
  </si>
  <si>
    <t>2204858</t>
  </si>
  <si>
    <t>1880.00</t>
  </si>
  <si>
    <t>2021-07-22 09:54:05</t>
  </si>
  <si>
    <t>2204931</t>
  </si>
  <si>
    <t>2021-07-22 10:17:36</t>
  </si>
  <si>
    <t>2205110</t>
  </si>
  <si>
    <t>3490.00</t>
  </si>
  <si>
    <t>2021-07-22 13:22:33</t>
  </si>
  <si>
    <t>2205118</t>
  </si>
  <si>
    <t>珠海横琴星乐度露营小镇</t>
  </si>
  <si>
    <t>618.76</t>
  </si>
  <si>
    <t>2021-07-22 13:10:01</t>
  </si>
  <si>
    <t>2205123</t>
  </si>
  <si>
    <t>540.93</t>
  </si>
  <si>
    <t>2021-07-22 13:12:51</t>
  </si>
  <si>
    <t>2205125</t>
  </si>
  <si>
    <t>1070.00</t>
  </si>
  <si>
    <t>2021-07-22 13:23:04</t>
  </si>
  <si>
    <t>2205287</t>
  </si>
  <si>
    <t>张召辉</t>
  </si>
  <si>
    <t>2021-07-22 16:05:51</t>
  </si>
  <si>
    <t>2205351</t>
  </si>
  <si>
    <t>2278.80</t>
  </si>
  <si>
    <t>2021-07-22 17:16:12</t>
  </si>
  <si>
    <t>2205446</t>
  </si>
  <si>
    <t>上海静安昆仑大酒店</t>
  </si>
  <si>
    <t>1022.74</t>
  </si>
  <si>
    <t>2021-07-22 18:08:06</t>
  </si>
  <si>
    <t>2205717</t>
  </si>
  <si>
    <t>2021-07-22 22:02:35</t>
  </si>
  <si>
    <t>2205997</t>
  </si>
  <si>
    <t>石头酒店</t>
  </si>
  <si>
    <t>440.00</t>
  </si>
  <si>
    <t>2021-07-23 09:24:09</t>
  </si>
  <si>
    <t>2206001</t>
  </si>
  <si>
    <t>1080.00</t>
  </si>
  <si>
    <t>2021-07-23 09:39:50</t>
  </si>
  <si>
    <t>2206153</t>
  </si>
  <si>
    <t>900.00</t>
  </si>
  <si>
    <t>2021-07-23 12:14:33</t>
  </si>
  <si>
    <t>2206652</t>
  </si>
  <si>
    <t>安顺豪生温泉度假酒店</t>
  </si>
  <si>
    <t>472.26</t>
  </si>
  <si>
    <t>2021-07-23 19:24:14</t>
  </si>
  <si>
    <t>2207144</t>
  </si>
  <si>
    <t>569.70</t>
  </si>
  <si>
    <t>2021-07-24 08:32:14</t>
  </si>
  <si>
    <t>2207150</t>
  </si>
  <si>
    <t>430.00</t>
  </si>
  <si>
    <t>2021-07-24 08:35:43</t>
  </si>
  <si>
    <t>2207153</t>
  </si>
  <si>
    <t>2021-07-24 09:02:54</t>
  </si>
  <si>
    <t>2207242</t>
  </si>
  <si>
    <t>2021-07-24 10:46:49</t>
  </si>
  <si>
    <t>2207316</t>
  </si>
  <si>
    <t>408.00</t>
  </si>
  <si>
    <t>2021-07-24 12:00:09</t>
  </si>
  <si>
    <t>2207440</t>
  </si>
  <si>
    <t>573.00</t>
  </si>
  <si>
    <t>2021-07-24 14:06:42</t>
  </si>
  <si>
    <t>2207500</t>
  </si>
  <si>
    <t>518.16</t>
  </si>
  <si>
    <t>2021-07-24 15:27:14</t>
  </si>
  <si>
    <t>2207507</t>
  </si>
  <si>
    <t>944.52</t>
  </si>
  <si>
    <t>2021-07-24 15:00:24</t>
  </si>
  <si>
    <t>2207577</t>
  </si>
  <si>
    <t>2021-07-24 16:49:48</t>
  </si>
  <si>
    <t>2207705</t>
  </si>
  <si>
    <t>佛山锦澜公寓</t>
  </si>
  <si>
    <t>90.78</t>
  </si>
  <si>
    <t>2021-07-24 19:39:25</t>
  </si>
  <si>
    <t>2207737</t>
  </si>
  <si>
    <t>520.00</t>
  </si>
  <si>
    <t>2021-07-24 20:06:36</t>
  </si>
  <si>
    <t>2207865</t>
  </si>
  <si>
    <t>2021-07-24 22:26:58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</si>
</sst>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21" fillId="23" borderId="1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15824670846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44398</v>
      </c>
      <c r="G2" s="5">
        <v>44400</v>
      </c>
      <c r="H2" s="4">
        <v>1</v>
      </c>
      <c r="I2" s="4">
        <v>2</v>
      </c>
      <c r="J2" s="4">
        <v>2</v>
      </c>
      <c r="K2" s="4" t="s">
        <v>29</v>
      </c>
      <c r="L2" s="4">
        <v>603.85</v>
      </c>
      <c r="M2" s="4">
        <v>603.85</v>
      </c>
      <c r="N2" s="4" t="s">
        <v>30</v>
      </c>
      <c r="O2" s="4" t="s">
        <v>31</v>
      </c>
      <c r="P2" s="4" t="s">
        <v>32</v>
      </c>
      <c r="Q2" s="4">
        <v>0</v>
      </c>
      <c r="R2" s="6">
        <v>44393</v>
      </c>
      <c r="S2" s="5">
        <v>44415</v>
      </c>
      <c r="T2" s="4" t="s">
        <v>33</v>
      </c>
      <c r="U2" s="4">
        <v>603.85</v>
      </c>
      <c r="V2" s="4">
        <v>0</v>
      </c>
      <c r="W2" s="4">
        <v>0</v>
      </c>
      <c r="X2" s="4">
        <v>2199148</v>
      </c>
    </row>
    <row r="3" s="4" customFormat="1" spans="1:24">
      <c r="A3" s="4">
        <v>15842013550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44399</v>
      </c>
      <c r="G3" s="5">
        <v>44400</v>
      </c>
      <c r="H3" s="4">
        <v>1</v>
      </c>
      <c r="I3" s="4">
        <v>1</v>
      </c>
      <c r="J3" s="4">
        <v>1</v>
      </c>
      <c r="K3" s="4" t="s">
        <v>29</v>
      </c>
      <c r="L3" s="4">
        <v>295.8</v>
      </c>
      <c r="M3" s="4">
        <v>295.8</v>
      </c>
      <c r="N3" s="4" t="s">
        <v>36</v>
      </c>
      <c r="O3" s="4" t="s">
        <v>31</v>
      </c>
      <c r="P3" s="4" t="s">
        <v>32</v>
      </c>
      <c r="Q3" s="4">
        <v>0</v>
      </c>
      <c r="R3" s="6">
        <v>44395</v>
      </c>
      <c r="S3" s="5">
        <v>44415</v>
      </c>
      <c r="T3" s="4" t="s">
        <v>33</v>
      </c>
      <c r="U3" s="4">
        <v>295.8</v>
      </c>
      <c r="V3" s="4">
        <v>0</v>
      </c>
      <c r="W3" s="4">
        <v>0</v>
      </c>
      <c r="X3" s="4">
        <v>2201000</v>
      </c>
    </row>
    <row r="4" s="4" customFormat="1" spans="1:24">
      <c r="A4" s="4">
        <v>15854380751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44397</v>
      </c>
      <c r="G4" s="5">
        <v>44400</v>
      </c>
      <c r="H4" s="4">
        <v>1</v>
      </c>
      <c r="I4" s="4">
        <v>3</v>
      </c>
      <c r="J4" s="4">
        <v>3</v>
      </c>
      <c r="K4" s="4" t="s">
        <v>29</v>
      </c>
      <c r="L4" s="4">
        <v>2452.32</v>
      </c>
      <c r="M4" s="4">
        <v>2452.32</v>
      </c>
      <c r="N4" s="4" t="s">
        <v>39</v>
      </c>
      <c r="O4" s="4" t="s">
        <v>31</v>
      </c>
      <c r="P4" s="4" t="s">
        <v>32</v>
      </c>
      <c r="Q4" s="4">
        <v>0</v>
      </c>
      <c r="R4" s="6">
        <v>44396</v>
      </c>
      <c r="S4" s="5">
        <v>44415</v>
      </c>
      <c r="T4" s="4" t="s">
        <v>33</v>
      </c>
      <c r="U4" s="4">
        <v>2452.32</v>
      </c>
      <c r="V4" s="4">
        <v>0</v>
      </c>
      <c r="W4" s="4">
        <v>0</v>
      </c>
      <c r="X4" s="4">
        <v>2201945</v>
      </c>
    </row>
    <row r="5" s="4" customFormat="1" spans="1:23">
      <c r="A5" s="4">
        <v>15862947552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44397</v>
      </c>
      <c r="G5" s="5">
        <v>44400</v>
      </c>
      <c r="H5" s="4">
        <v>1</v>
      </c>
      <c r="I5" s="4">
        <v>3</v>
      </c>
      <c r="J5" s="4">
        <v>3</v>
      </c>
      <c r="K5" s="4" t="s">
        <v>29</v>
      </c>
      <c r="L5" s="4">
        <v>748.57</v>
      </c>
      <c r="M5" s="4">
        <v>748.57</v>
      </c>
      <c r="N5" s="4" t="s">
        <v>42</v>
      </c>
      <c r="O5" s="4" t="s">
        <v>31</v>
      </c>
      <c r="P5" s="4" t="s">
        <v>32</v>
      </c>
      <c r="Q5" s="4">
        <v>0</v>
      </c>
      <c r="R5" s="6">
        <v>44397</v>
      </c>
      <c r="S5" s="5">
        <v>44415</v>
      </c>
      <c r="T5" s="4" t="s">
        <v>33</v>
      </c>
      <c r="U5" s="4">
        <v>748.57</v>
      </c>
      <c r="V5" s="4">
        <v>0</v>
      </c>
      <c r="W5" s="4">
        <v>0</v>
      </c>
    </row>
    <row r="6" s="4" customFormat="1" spans="1:23">
      <c r="A6" s="4">
        <v>15863323569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44399</v>
      </c>
      <c r="G6" s="5">
        <v>44400</v>
      </c>
      <c r="H6" s="4">
        <v>2</v>
      </c>
      <c r="I6" s="4">
        <v>1</v>
      </c>
      <c r="J6" s="4">
        <v>2</v>
      </c>
      <c r="K6" s="4" t="s">
        <v>29</v>
      </c>
      <c r="L6" s="4">
        <v>852.72</v>
      </c>
      <c r="M6" s="4">
        <v>852.72</v>
      </c>
      <c r="N6" s="4" t="s">
        <v>45</v>
      </c>
      <c r="O6" s="4" t="s">
        <v>31</v>
      </c>
      <c r="P6" s="4" t="s">
        <v>32</v>
      </c>
      <c r="Q6" s="4">
        <v>0</v>
      </c>
      <c r="R6" s="6">
        <v>44397</v>
      </c>
      <c r="S6" s="5">
        <v>44415</v>
      </c>
      <c r="T6" s="4" t="s">
        <v>33</v>
      </c>
      <c r="U6" s="4">
        <v>852.72</v>
      </c>
      <c r="V6" s="4">
        <v>0</v>
      </c>
      <c r="W6" s="4">
        <v>0</v>
      </c>
    </row>
    <row r="7" s="4" customFormat="1" spans="1:23">
      <c r="A7" s="4">
        <v>15866125750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44398</v>
      </c>
      <c r="G7" s="5">
        <v>44400</v>
      </c>
      <c r="H7" s="4">
        <v>1</v>
      </c>
      <c r="I7" s="4">
        <v>2</v>
      </c>
      <c r="J7" s="4">
        <v>2</v>
      </c>
      <c r="K7" s="4" t="s">
        <v>29</v>
      </c>
      <c r="L7" s="4">
        <v>1083.96</v>
      </c>
      <c r="M7" s="4">
        <v>1083.96</v>
      </c>
      <c r="N7" s="4" t="s">
        <v>48</v>
      </c>
      <c r="O7" s="4" t="s">
        <v>31</v>
      </c>
      <c r="P7" s="4" t="s">
        <v>32</v>
      </c>
      <c r="Q7" s="4">
        <v>0</v>
      </c>
      <c r="R7" s="6">
        <v>44397</v>
      </c>
      <c r="S7" s="5">
        <v>44415</v>
      </c>
      <c r="T7" s="4" t="s">
        <v>33</v>
      </c>
      <c r="U7" s="4">
        <v>1083.96</v>
      </c>
      <c r="V7" s="4">
        <v>0</v>
      </c>
      <c r="W7" s="4">
        <v>0</v>
      </c>
    </row>
    <row r="8" s="4" customFormat="1" spans="1:24">
      <c r="A8" s="4">
        <v>15870139442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44398</v>
      </c>
      <c r="G8" s="5">
        <v>44400</v>
      </c>
      <c r="H8" s="4">
        <v>1</v>
      </c>
      <c r="I8" s="4">
        <v>2</v>
      </c>
      <c r="J8" s="4">
        <v>2</v>
      </c>
      <c r="K8" s="4" t="s">
        <v>29</v>
      </c>
      <c r="L8" s="4">
        <v>2078.86</v>
      </c>
      <c r="M8" s="4">
        <v>2078.86</v>
      </c>
      <c r="N8" s="4" t="s">
        <v>51</v>
      </c>
      <c r="O8" s="4" t="s">
        <v>31</v>
      </c>
      <c r="P8" s="4" t="s">
        <v>32</v>
      </c>
      <c r="Q8" s="4">
        <v>0</v>
      </c>
      <c r="R8" s="6">
        <v>44397</v>
      </c>
      <c r="S8" s="5">
        <v>44415</v>
      </c>
      <c r="T8" s="4" t="s">
        <v>33</v>
      </c>
      <c r="U8" s="4">
        <v>2078.86</v>
      </c>
      <c r="V8" s="4">
        <v>0</v>
      </c>
      <c r="W8" s="4">
        <v>0</v>
      </c>
      <c r="X8" s="4">
        <v>2203245</v>
      </c>
    </row>
    <row r="9" s="4" customFormat="1" spans="1:23">
      <c r="A9" s="4">
        <v>15863323569</v>
      </c>
      <c r="B9" s="4" t="s">
        <v>25</v>
      </c>
      <c r="C9" s="4" t="s">
        <v>52</v>
      </c>
      <c r="D9" s="4" t="s">
        <v>43</v>
      </c>
      <c r="E9" s="4" t="s">
        <v>44</v>
      </c>
      <c r="F9" s="5">
        <v>44399</v>
      </c>
      <c r="G9" s="5">
        <v>44400</v>
      </c>
      <c r="H9" s="4">
        <v>2</v>
      </c>
      <c r="I9" s="4">
        <v>1</v>
      </c>
      <c r="J9" s="4">
        <v>2</v>
      </c>
      <c r="K9" s="4" t="s">
        <v>29</v>
      </c>
      <c r="L9" s="4">
        <v>-852.72</v>
      </c>
      <c r="M9" s="4">
        <v>-852.72</v>
      </c>
      <c r="N9" s="4" t="s">
        <v>45</v>
      </c>
      <c r="O9" s="4" t="s">
        <v>31</v>
      </c>
      <c r="P9" s="4" t="s">
        <v>32</v>
      </c>
      <c r="Q9" s="4">
        <v>0</v>
      </c>
      <c r="R9" s="6">
        <v>44397</v>
      </c>
      <c r="S9" s="5">
        <v>44415</v>
      </c>
      <c r="T9" s="4" t="s">
        <v>33</v>
      </c>
      <c r="U9" s="4">
        <v>-852.72</v>
      </c>
      <c r="V9" s="4">
        <v>0</v>
      </c>
      <c r="W9" s="4">
        <v>0</v>
      </c>
    </row>
    <row r="10" s="4" customFormat="1" spans="1:23">
      <c r="A10" s="4">
        <v>15887494958</v>
      </c>
      <c r="B10" s="4" t="s">
        <v>25</v>
      </c>
      <c r="C10" s="4" t="s">
        <v>26</v>
      </c>
      <c r="D10" s="4" t="s">
        <v>40</v>
      </c>
      <c r="E10" s="4" t="s">
        <v>41</v>
      </c>
      <c r="F10" s="5">
        <v>44399</v>
      </c>
      <c r="G10" s="5">
        <v>44400</v>
      </c>
      <c r="H10" s="4">
        <v>1</v>
      </c>
      <c r="I10" s="4">
        <v>1</v>
      </c>
      <c r="J10" s="4">
        <v>1</v>
      </c>
      <c r="K10" s="4" t="s">
        <v>29</v>
      </c>
      <c r="L10" s="4">
        <v>247.3</v>
      </c>
      <c r="M10" s="4">
        <v>247.3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44398</v>
      </c>
      <c r="S10" s="5">
        <v>44415</v>
      </c>
      <c r="T10" s="4" t="s">
        <v>33</v>
      </c>
      <c r="U10" s="4">
        <v>247.3</v>
      </c>
      <c r="V10" s="4">
        <v>0</v>
      </c>
      <c r="W10" s="4">
        <v>0</v>
      </c>
    </row>
    <row r="11" s="4" customFormat="1" spans="1:24">
      <c r="A11" s="4">
        <v>15888619405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44399</v>
      </c>
      <c r="G11" s="5">
        <v>44400</v>
      </c>
      <c r="H11" s="4">
        <v>1</v>
      </c>
      <c r="I11" s="4">
        <v>1</v>
      </c>
      <c r="J11" s="4">
        <v>1</v>
      </c>
      <c r="K11" s="4" t="s">
        <v>29</v>
      </c>
      <c r="L11" s="4">
        <v>640.65</v>
      </c>
      <c r="M11" s="4">
        <v>640.65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44399</v>
      </c>
      <c r="S11" s="5">
        <v>44415</v>
      </c>
      <c r="T11" s="4" t="s">
        <v>33</v>
      </c>
      <c r="U11" s="4">
        <v>640.65</v>
      </c>
      <c r="V11" s="4">
        <v>0</v>
      </c>
      <c r="W11" s="4">
        <v>0</v>
      </c>
      <c r="X11" s="4">
        <v>2204770</v>
      </c>
    </row>
    <row r="12" s="4" customFormat="1" spans="1:23">
      <c r="A12" s="4">
        <v>15888980871</v>
      </c>
      <c r="B12" s="4" t="s">
        <v>25</v>
      </c>
      <c r="C12" s="4" t="s">
        <v>26</v>
      </c>
      <c r="D12" s="4" t="s">
        <v>43</v>
      </c>
      <c r="E12" s="4" t="s">
        <v>44</v>
      </c>
      <c r="F12" s="5">
        <v>44399</v>
      </c>
      <c r="G12" s="5">
        <v>44400</v>
      </c>
      <c r="H12" s="4">
        <v>1</v>
      </c>
      <c r="I12" s="4">
        <v>1</v>
      </c>
      <c r="J12" s="4">
        <v>1</v>
      </c>
      <c r="K12" s="4" t="s">
        <v>29</v>
      </c>
      <c r="L12" s="4">
        <v>426.36</v>
      </c>
      <c r="M12" s="4">
        <v>426.36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44399</v>
      </c>
      <c r="S12" s="5">
        <v>44415</v>
      </c>
      <c r="T12" s="4" t="s">
        <v>33</v>
      </c>
      <c r="U12" s="4">
        <v>426.36</v>
      </c>
      <c r="V12" s="4">
        <v>0</v>
      </c>
      <c r="W12" s="4">
        <v>0</v>
      </c>
    </row>
    <row r="13" s="4" customFormat="1" spans="1:24">
      <c r="A13" s="4">
        <v>15892557397</v>
      </c>
      <c r="B13" s="4" t="s">
        <v>25</v>
      </c>
      <c r="C13" s="4" t="s">
        <v>26</v>
      </c>
      <c r="D13" s="4" t="s">
        <v>34</v>
      </c>
      <c r="E13" s="4" t="s">
        <v>35</v>
      </c>
      <c r="F13" s="5">
        <v>44399</v>
      </c>
      <c r="G13" s="5">
        <v>44400</v>
      </c>
      <c r="H13" s="4">
        <v>1</v>
      </c>
      <c r="I13" s="4">
        <v>1</v>
      </c>
      <c r="J13" s="4">
        <v>1</v>
      </c>
      <c r="K13" s="4" t="s">
        <v>29</v>
      </c>
      <c r="L13" s="4">
        <v>295.8</v>
      </c>
      <c r="M13" s="4">
        <v>295.8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44399</v>
      </c>
      <c r="S13" s="5">
        <v>44415</v>
      </c>
      <c r="T13" s="4" t="s">
        <v>33</v>
      </c>
      <c r="U13" s="4">
        <v>295.8</v>
      </c>
      <c r="V13" s="4">
        <v>0</v>
      </c>
      <c r="W13" s="4">
        <v>0</v>
      </c>
      <c r="X13" s="4">
        <v>2204931</v>
      </c>
    </row>
    <row r="14" s="4" customFormat="1" spans="1:24">
      <c r="A14" s="4">
        <v>15894388923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44399</v>
      </c>
      <c r="G14" s="5">
        <v>44400</v>
      </c>
      <c r="H14" s="4">
        <v>1</v>
      </c>
      <c r="I14" s="4">
        <v>1</v>
      </c>
      <c r="J14" s="4">
        <v>1</v>
      </c>
      <c r="K14" s="4" t="s">
        <v>29</v>
      </c>
      <c r="L14" s="4">
        <v>618.76</v>
      </c>
      <c r="M14" s="4">
        <v>618.76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44399</v>
      </c>
      <c r="S14" s="5">
        <v>44415</v>
      </c>
      <c r="T14" s="4" t="s">
        <v>33</v>
      </c>
      <c r="U14" s="4">
        <v>618.76</v>
      </c>
      <c r="V14" s="4">
        <v>0</v>
      </c>
      <c r="W14" s="4">
        <v>0</v>
      </c>
      <c r="X14" s="4">
        <v>2205118</v>
      </c>
    </row>
    <row r="15" s="4" customFormat="1" spans="1:24">
      <c r="A15" s="4">
        <v>15896375042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44399</v>
      </c>
      <c r="G15" s="5">
        <v>44400</v>
      </c>
      <c r="H15" s="4">
        <v>1</v>
      </c>
      <c r="I15" s="4">
        <v>1</v>
      </c>
      <c r="J15" s="4">
        <v>1</v>
      </c>
      <c r="K15" s="4" t="s">
        <v>29</v>
      </c>
      <c r="L15" s="4">
        <v>1022.74</v>
      </c>
      <c r="M15" s="4">
        <v>1022.74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44399</v>
      </c>
      <c r="S15" s="5">
        <v>44415</v>
      </c>
      <c r="T15" s="4" t="s">
        <v>33</v>
      </c>
      <c r="U15" s="4">
        <v>1022.74</v>
      </c>
      <c r="V15" s="4">
        <v>0</v>
      </c>
      <c r="W15" s="4">
        <v>0</v>
      </c>
      <c r="X15" s="4">
        <v>2205446</v>
      </c>
    </row>
    <row r="16" s="4" customFormat="1" spans="1:23">
      <c r="A16" s="4">
        <v>15848947767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44400</v>
      </c>
      <c r="G16" s="5">
        <v>44401</v>
      </c>
      <c r="H16" s="4">
        <v>1</v>
      </c>
      <c r="I16" s="4">
        <v>1</v>
      </c>
      <c r="J16" s="4">
        <v>1</v>
      </c>
      <c r="K16" s="4" t="s">
        <v>29</v>
      </c>
      <c r="L16" s="4">
        <v>375.16</v>
      </c>
      <c r="M16" s="4">
        <v>375.16</v>
      </c>
      <c r="N16" s="4" t="s">
        <v>67</v>
      </c>
      <c r="O16" s="4" t="s">
        <v>68</v>
      </c>
      <c r="P16" s="4" t="s">
        <v>32</v>
      </c>
      <c r="Q16" s="4">
        <v>0</v>
      </c>
      <c r="R16" s="6">
        <v>44395</v>
      </c>
      <c r="S16" s="5">
        <v>44416</v>
      </c>
      <c r="T16" s="4" t="s">
        <v>33</v>
      </c>
      <c r="U16" s="4">
        <v>375.16</v>
      </c>
      <c r="V16" s="4">
        <v>0</v>
      </c>
      <c r="W16" s="4">
        <v>0</v>
      </c>
    </row>
    <row r="17" s="4" customFormat="1" spans="1:24">
      <c r="A17" s="4">
        <v>15874958545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44399</v>
      </c>
      <c r="G17" s="5">
        <v>44401</v>
      </c>
      <c r="H17" s="4">
        <v>1</v>
      </c>
      <c r="I17" s="4">
        <v>2</v>
      </c>
      <c r="J17" s="4">
        <v>2</v>
      </c>
      <c r="K17" s="4" t="s">
        <v>29</v>
      </c>
      <c r="L17" s="4">
        <v>1139.4</v>
      </c>
      <c r="M17" s="4">
        <v>1139.4</v>
      </c>
      <c r="N17" s="4" t="s">
        <v>71</v>
      </c>
      <c r="O17" s="4" t="s">
        <v>68</v>
      </c>
      <c r="P17" s="4" t="s">
        <v>32</v>
      </c>
      <c r="Q17" s="4">
        <v>0</v>
      </c>
      <c r="R17" s="6">
        <v>44398</v>
      </c>
      <c r="S17" s="5">
        <v>44416</v>
      </c>
      <c r="T17" s="4" t="s">
        <v>33</v>
      </c>
      <c r="U17" s="4">
        <v>1139.4</v>
      </c>
      <c r="V17" s="4">
        <v>0</v>
      </c>
      <c r="W17" s="4">
        <v>0</v>
      </c>
      <c r="X17" s="4">
        <v>2203878</v>
      </c>
    </row>
    <row r="18" s="4" customFormat="1" spans="1:24">
      <c r="A18" s="4">
        <v>15884753402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44399</v>
      </c>
      <c r="G18" s="5">
        <v>44401</v>
      </c>
      <c r="H18" s="4">
        <v>1</v>
      </c>
      <c r="I18" s="4">
        <v>2</v>
      </c>
      <c r="J18" s="4">
        <v>2</v>
      </c>
      <c r="K18" s="4" t="s">
        <v>29</v>
      </c>
      <c r="L18" s="4">
        <v>1139.4</v>
      </c>
      <c r="M18" s="4">
        <v>1139.4</v>
      </c>
      <c r="N18" s="4" t="s">
        <v>72</v>
      </c>
      <c r="O18" s="4" t="s">
        <v>68</v>
      </c>
      <c r="P18" s="4" t="s">
        <v>32</v>
      </c>
      <c r="Q18" s="4">
        <v>0</v>
      </c>
      <c r="R18" s="6">
        <v>44398</v>
      </c>
      <c r="S18" s="5">
        <v>44416</v>
      </c>
      <c r="T18" s="4" t="s">
        <v>33</v>
      </c>
      <c r="U18" s="4">
        <v>1139.4</v>
      </c>
      <c r="V18" s="4">
        <v>0</v>
      </c>
      <c r="W18" s="4">
        <v>0</v>
      </c>
      <c r="X18" s="4">
        <v>2204312</v>
      </c>
    </row>
    <row r="19" s="4" customFormat="1" spans="1:25">
      <c r="A19" s="4">
        <v>15885033723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44400</v>
      </c>
      <c r="G19" s="5">
        <v>44401</v>
      </c>
      <c r="H19" s="4">
        <v>1</v>
      </c>
      <c r="I19" s="4">
        <v>1</v>
      </c>
      <c r="J19" s="4">
        <v>1</v>
      </c>
      <c r="K19" s="4" t="s">
        <v>29</v>
      </c>
      <c r="L19" s="4">
        <v>2100</v>
      </c>
      <c r="M19" s="4">
        <v>2100</v>
      </c>
      <c r="N19" s="4" t="s">
        <v>75</v>
      </c>
      <c r="O19" s="4" t="s">
        <v>68</v>
      </c>
      <c r="P19" s="4" t="s">
        <v>32</v>
      </c>
      <c r="Q19" s="4">
        <v>0</v>
      </c>
      <c r="R19" s="6">
        <v>44398</v>
      </c>
      <c r="S19" s="5">
        <v>44416</v>
      </c>
      <c r="T19" s="4" t="s">
        <v>33</v>
      </c>
      <c r="U19" s="4">
        <v>2100</v>
      </c>
      <c r="V19" s="4">
        <v>0</v>
      </c>
      <c r="W19" s="4">
        <v>0</v>
      </c>
      <c r="X19" s="4">
        <v>2204344</v>
      </c>
      <c r="Y19" s="4">
        <v>83253716</v>
      </c>
    </row>
    <row r="20" s="4" customFormat="1" spans="1:24">
      <c r="A20" s="4">
        <v>15886184208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44399</v>
      </c>
      <c r="G20" s="5">
        <v>44401</v>
      </c>
      <c r="H20" s="4">
        <v>1</v>
      </c>
      <c r="I20" s="4">
        <v>2</v>
      </c>
      <c r="J20" s="4">
        <v>2</v>
      </c>
      <c r="K20" s="4" t="s">
        <v>29</v>
      </c>
      <c r="L20" s="4">
        <v>2277.92</v>
      </c>
      <c r="M20" s="4">
        <v>2277.92</v>
      </c>
      <c r="N20" s="4" t="s">
        <v>78</v>
      </c>
      <c r="O20" s="4" t="s">
        <v>68</v>
      </c>
      <c r="P20" s="4" t="s">
        <v>32</v>
      </c>
      <c r="Q20" s="4">
        <v>0</v>
      </c>
      <c r="R20" s="6">
        <v>44398</v>
      </c>
      <c r="S20" s="5">
        <v>44416</v>
      </c>
      <c r="T20" s="4" t="s">
        <v>33</v>
      </c>
      <c r="U20" s="4">
        <v>2277.92</v>
      </c>
      <c r="V20" s="4">
        <v>0</v>
      </c>
      <c r="W20" s="4">
        <v>0</v>
      </c>
      <c r="X20" s="4">
        <v>2204483</v>
      </c>
    </row>
    <row r="21" s="4" customFormat="1" spans="1:24">
      <c r="A21" s="4">
        <v>15886567855</v>
      </c>
      <c r="B21" s="4" t="s">
        <v>25</v>
      </c>
      <c r="C21" s="4" t="s">
        <v>26</v>
      </c>
      <c r="D21" s="4" t="s">
        <v>69</v>
      </c>
      <c r="E21" s="4" t="s">
        <v>79</v>
      </c>
      <c r="F21" s="5">
        <v>44399</v>
      </c>
      <c r="G21" s="5">
        <v>44401</v>
      </c>
      <c r="H21" s="4">
        <v>1</v>
      </c>
      <c r="I21" s="4">
        <v>2</v>
      </c>
      <c r="J21" s="4">
        <v>2</v>
      </c>
      <c r="K21" s="4" t="s">
        <v>29</v>
      </c>
      <c r="L21" s="4">
        <v>1139.4</v>
      </c>
      <c r="M21" s="4">
        <v>1139.4</v>
      </c>
      <c r="N21" s="4" t="s">
        <v>80</v>
      </c>
      <c r="O21" s="4" t="s">
        <v>68</v>
      </c>
      <c r="P21" s="4" t="s">
        <v>32</v>
      </c>
      <c r="Q21" s="4">
        <v>0</v>
      </c>
      <c r="R21" s="6">
        <v>44398</v>
      </c>
      <c r="S21" s="5">
        <v>44416</v>
      </c>
      <c r="T21" s="4" t="s">
        <v>33</v>
      </c>
      <c r="U21" s="4">
        <v>1139.4</v>
      </c>
      <c r="V21" s="4">
        <v>0</v>
      </c>
      <c r="W21" s="4">
        <v>0</v>
      </c>
      <c r="X21" s="4">
        <v>2204541</v>
      </c>
    </row>
    <row r="22" s="4" customFormat="1" spans="1:23">
      <c r="A22" s="4">
        <v>15887410704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44400</v>
      </c>
      <c r="G22" s="5">
        <v>44401</v>
      </c>
      <c r="H22" s="4">
        <v>1</v>
      </c>
      <c r="I22" s="4">
        <v>1</v>
      </c>
      <c r="J22" s="4">
        <v>1</v>
      </c>
      <c r="K22" s="4" t="s">
        <v>29</v>
      </c>
      <c r="L22" s="4">
        <v>165.74</v>
      </c>
      <c r="M22" s="4">
        <v>165.74</v>
      </c>
      <c r="N22" s="4" t="s">
        <v>83</v>
      </c>
      <c r="O22" s="4" t="s">
        <v>68</v>
      </c>
      <c r="P22" s="4" t="s">
        <v>32</v>
      </c>
      <c r="Q22" s="4">
        <v>0</v>
      </c>
      <c r="R22" s="6">
        <v>44398</v>
      </c>
      <c r="S22" s="5">
        <v>44416</v>
      </c>
      <c r="T22" s="4" t="s">
        <v>33</v>
      </c>
      <c r="U22" s="4">
        <v>165.74</v>
      </c>
      <c r="V22" s="4">
        <v>0</v>
      </c>
      <c r="W22" s="4">
        <v>0</v>
      </c>
    </row>
    <row r="23" s="4" customFormat="1" spans="1:23">
      <c r="A23" s="4">
        <v>15887410704</v>
      </c>
      <c r="B23" s="4" t="s">
        <v>25</v>
      </c>
      <c r="C23" s="4" t="s">
        <v>52</v>
      </c>
      <c r="D23" s="4" t="s">
        <v>81</v>
      </c>
      <c r="E23" s="4" t="s">
        <v>82</v>
      </c>
      <c r="F23" s="5">
        <v>44400</v>
      </c>
      <c r="G23" s="5">
        <v>44401</v>
      </c>
      <c r="H23" s="4">
        <v>1</v>
      </c>
      <c r="I23" s="4">
        <v>1</v>
      </c>
      <c r="J23" s="4">
        <v>1</v>
      </c>
      <c r="K23" s="4" t="s">
        <v>29</v>
      </c>
      <c r="L23" s="4">
        <v>-165.74</v>
      </c>
      <c r="M23" s="4">
        <v>-165.74</v>
      </c>
      <c r="N23" s="4" t="s">
        <v>83</v>
      </c>
      <c r="O23" s="4" t="s">
        <v>68</v>
      </c>
      <c r="P23" s="4" t="s">
        <v>32</v>
      </c>
      <c r="Q23" s="4">
        <v>0</v>
      </c>
      <c r="R23" s="6">
        <v>44398</v>
      </c>
      <c r="S23" s="5">
        <v>44416</v>
      </c>
      <c r="T23" s="4" t="s">
        <v>33</v>
      </c>
      <c r="U23" s="4">
        <v>-165.74</v>
      </c>
      <c r="V23" s="4">
        <v>0</v>
      </c>
      <c r="W23" s="4">
        <v>0</v>
      </c>
    </row>
    <row r="24" s="4" customFormat="1" spans="1:24">
      <c r="A24" s="4">
        <v>15889227934</v>
      </c>
      <c r="B24" s="4" t="s">
        <v>25</v>
      </c>
      <c r="C24" s="4" t="s">
        <v>26</v>
      </c>
      <c r="D24" s="4" t="s">
        <v>84</v>
      </c>
      <c r="E24" s="4" t="s">
        <v>85</v>
      </c>
      <c r="F24" s="5">
        <v>44400</v>
      </c>
      <c r="G24" s="5">
        <v>44401</v>
      </c>
      <c r="H24" s="4">
        <v>1</v>
      </c>
      <c r="I24" s="4">
        <v>1</v>
      </c>
      <c r="J24" s="4">
        <v>1</v>
      </c>
      <c r="K24" s="4" t="s">
        <v>29</v>
      </c>
      <c r="L24" s="4">
        <v>1470</v>
      </c>
      <c r="M24" s="4">
        <v>1470</v>
      </c>
      <c r="N24" s="4" t="s">
        <v>86</v>
      </c>
      <c r="O24" s="4" t="s">
        <v>68</v>
      </c>
      <c r="P24" s="4" t="s">
        <v>32</v>
      </c>
      <c r="Q24" s="4">
        <v>0</v>
      </c>
      <c r="R24" s="6">
        <v>44399</v>
      </c>
      <c r="S24" s="5">
        <v>44416</v>
      </c>
      <c r="T24" s="4" t="s">
        <v>33</v>
      </c>
      <c r="U24" s="4">
        <v>1470</v>
      </c>
      <c r="V24" s="4">
        <v>0</v>
      </c>
      <c r="W24" s="4">
        <v>0</v>
      </c>
      <c r="X24" s="4">
        <v>2204884</v>
      </c>
    </row>
    <row r="25" s="4" customFormat="1" spans="1:24">
      <c r="A25" s="4">
        <v>15889227934</v>
      </c>
      <c r="B25" s="4" t="s">
        <v>25</v>
      </c>
      <c r="C25" s="4" t="s">
        <v>52</v>
      </c>
      <c r="D25" s="4" t="s">
        <v>84</v>
      </c>
      <c r="E25" s="4" t="s">
        <v>85</v>
      </c>
      <c r="F25" s="5">
        <v>44400</v>
      </c>
      <c r="G25" s="5">
        <v>44401</v>
      </c>
      <c r="H25" s="4">
        <v>1</v>
      </c>
      <c r="I25" s="4">
        <v>1</v>
      </c>
      <c r="J25" s="4">
        <v>1</v>
      </c>
      <c r="K25" s="4" t="s">
        <v>29</v>
      </c>
      <c r="L25" s="4">
        <v>-1470</v>
      </c>
      <c r="M25" s="4">
        <v>-1470</v>
      </c>
      <c r="N25" s="4" t="s">
        <v>86</v>
      </c>
      <c r="O25" s="4" t="s">
        <v>68</v>
      </c>
      <c r="P25" s="4" t="s">
        <v>32</v>
      </c>
      <c r="Q25" s="4">
        <v>0</v>
      </c>
      <c r="R25" s="6">
        <v>44399</v>
      </c>
      <c r="S25" s="5">
        <v>44416</v>
      </c>
      <c r="T25" s="4" t="s">
        <v>33</v>
      </c>
      <c r="U25" s="4">
        <v>-1470</v>
      </c>
      <c r="V25" s="4">
        <v>0</v>
      </c>
      <c r="W25" s="4">
        <v>0</v>
      </c>
      <c r="X25" s="4">
        <v>2204884</v>
      </c>
    </row>
    <row r="26" s="4" customFormat="1" spans="1:23">
      <c r="A26" s="4">
        <v>15897030720</v>
      </c>
      <c r="B26" s="4" t="s">
        <v>25</v>
      </c>
      <c r="C26" s="4" t="s">
        <v>26</v>
      </c>
      <c r="D26" s="4" t="s">
        <v>73</v>
      </c>
      <c r="E26" s="4" t="s">
        <v>87</v>
      </c>
      <c r="F26" s="5">
        <v>44400</v>
      </c>
      <c r="G26" s="5">
        <v>44401</v>
      </c>
      <c r="H26" s="4">
        <v>1</v>
      </c>
      <c r="I26" s="4">
        <v>1</v>
      </c>
      <c r="J26" s="4">
        <v>1</v>
      </c>
      <c r="K26" s="4" t="s">
        <v>29</v>
      </c>
      <c r="L26" s="4">
        <v>1880</v>
      </c>
      <c r="M26" s="4">
        <v>1880</v>
      </c>
      <c r="N26" s="4" t="s">
        <v>88</v>
      </c>
      <c r="O26" s="4" t="s">
        <v>68</v>
      </c>
      <c r="P26" s="4" t="s">
        <v>32</v>
      </c>
      <c r="Q26" s="4">
        <v>0</v>
      </c>
      <c r="R26" s="6">
        <v>44399</v>
      </c>
      <c r="S26" s="5">
        <v>44416</v>
      </c>
      <c r="T26" s="4" t="s">
        <v>33</v>
      </c>
      <c r="U26" s="4">
        <v>1880</v>
      </c>
      <c r="V26" s="4">
        <v>0</v>
      </c>
      <c r="W26" s="4">
        <v>0</v>
      </c>
    </row>
    <row r="27" s="4" customFormat="1" spans="1:23">
      <c r="A27" s="4">
        <v>15897030720</v>
      </c>
      <c r="B27" s="4" t="s">
        <v>25</v>
      </c>
      <c r="C27" s="4" t="s">
        <v>52</v>
      </c>
      <c r="D27" s="4" t="s">
        <v>73</v>
      </c>
      <c r="E27" s="4" t="s">
        <v>87</v>
      </c>
      <c r="F27" s="5">
        <v>44400</v>
      </c>
      <c r="G27" s="5">
        <v>44401</v>
      </c>
      <c r="H27" s="4">
        <v>1</v>
      </c>
      <c r="I27" s="4">
        <v>1</v>
      </c>
      <c r="J27" s="4">
        <v>1</v>
      </c>
      <c r="K27" s="4" t="s">
        <v>29</v>
      </c>
      <c r="L27" s="4">
        <v>-1880</v>
      </c>
      <c r="M27" s="4">
        <v>-1880</v>
      </c>
      <c r="N27" s="4" t="s">
        <v>88</v>
      </c>
      <c r="O27" s="4" t="s">
        <v>68</v>
      </c>
      <c r="P27" s="4" t="s">
        <v>32</v>
      </c>
      <c r="Q27" s="4">
        <v>0</v>
      </c>
      <c r="R27" s="6">
        <v>44399</v>
      </c>
      <c r="S27" s="5">
        <v>44416</v>
      </c>
      <c r="T27" s="4" t="s">
        <v>33</v>
      </c>
      <c r="U27" s="4">
        <v>-1880</v>
      </c>
      <c r="V27" s="4">
        <v>0</v>
      </c>
      <c r="W27" s="4">
        <v>0</v>
      </c>
    </row>
    <row r="28" s="4" customFormat="1" spans="1:24">
      <c r="A28" s="4">
        <v>15897961213</v>
      </c>
      <c r="B28" s="4" t="s">
        <v>25</v>
      </c>
      <c r="C28" s="4" t="s">
        <v>26</v>
      </c>
      <c r="D28" s="4" t="s">
        <v>34</v>
      </c>
      <c r="E28" s="4" t="s">
        <v>35</v>
      </c>
      <c r="F28" s="5">
        <v>44400</v>
      </c>
      <c r="G28" s="5">
        <v>44401</v>
      </c>
      <c r="H28" s="4">
        <v>1</v>
      </c>
      <c r="I28" s="4">
        <v>1</v>
      </c>
      <c r="J28" s="4">
        <v>1</v>
      </c>
      <c r="K28" s="4" t="s">
        <v>29</v>
      </c>
      <c r="L28" s="4">
        <v>295.8</v>
      </c>
      <c r="M28" s="4">
        <v>295.8</v>
      </c>
      <c r="N28" s="4" t="s">
        <v>58</v>
      </c>
      <c r="O28" s="4" t="s">
        <v>68</v>
      </c>
      <c r="P28" s="4" t="s">
        <v>32</v>
      </c>
      <c r="Q28" s="4">
        <v>0</v>
      </c>
      <c r="R28" s="6">
        <v>44399</v>
      </c>
      <c r="S28" s="5">
        <v>44416</v>
      </c>
      <c r="T28" s="4" t="s">
        <v>33</v>
      </c>
      <c r="U28" s="4">
        <v>295.8</v>
      </c>
      <c r="V28" s="4">
        <v>0</v>
      </c>
      <c r="W28" s="4">
        <v>0</v>
      </c>
      <c r="X28" s="4">
        <v>2205717</v>
      </c>
    </row>
    <row r="29" s="4" customFormat="1" spans="1:24">
      <c r="A29" s="4">
        <v>15910079454</v>
      </c>
      <c r="B29" s="4" t="s">
        <v>25</v>
      </c>
      <c r="C29" s="4" t="s">
        <v>26</v>
      </c>
      <c r="D29" s="4" t="s">
        <v>89</v>
      </c>
      <c r="E29" s="4" t="s">
        <v>90</v>
      </c>
      <c r="F29" s="5">
        <v>44400</v>
      </c>
      <c r="G29" s="5">
        <v>44401</v>
      </c>
      <c r="H29" s="4">
        <v>1</v>
      </c>
      <c r="I29" s="4">
        <v>1</v>
      </c>
      <c r="J29" s="4">
        <v>1</v>
      </c>
      <c r="K29" s="4" t="s">
        <v>29</v>
      </c>
      <c r="L29" s="4">
        <v>472.26</v>
      </c>
      <c r="M29" s="4">
        <v>472.26</v>
      </c>
      <c r="N29" s="4" t="s">
        <v>91</v>
      </c>
      <c r="O29" s="4" t="s">
        <v>68</v>
      </c>
      <c r="P29" s="4" t="s">
        <v>32</v>
      </c>
      <c r="Q29" s="4">
        <v>0</v>
      </c>
      <c r="R29" s="6">
        <v>44400</v>
      </c>
      <c r="S29" s="5">
        <v>44416</v>
      </c>
      <c r="T29" s="4" t="s">
        <v>33</v>
      </c>
      <c r="U29" s="4">
        <v>472.26</v>
      </c>
      <c r="V29" s="4">
        <v>0</v>
      </c>
      <c r="W29" s="4">
        <v>0</v>
      </c>
      <c r="X29" s="4">
        <v>2206652</v>
      </c>
    </row>
    <row r="30" s="4" customFormat="1" spans="1:24">
      <c r="A30" s="4">
        <v>15848563432</v>
      </c>
      <c r="B30" s="4" t="s">
        <v>25</v>
      </c>
      <c r="C30" s="4" t="s">
        <v>26</v>
      </c>
      <c r="D30" s="4" t="s">
        <v>92</v>
      </c>
      <c r="E30" s="4" t="s">
        <v>93</v>
      </c>
      <c r="F30" s="5">
        <v>44401</v>
      </c>
      <c r="G30" s="5">
        <v>44402</v>
      </c>
      <c r="H30" s="4">
        <v>1</v>
      </c>
      <c r="I30" s="4">
        <v>1</v>
      </c>
      <c r="J30" s="4">
        <v>1</v>
      </c>
      <c r="K30" s="4" t="s">
        <v>29</v>
      </c>
      <c r="L30" s="4">
        <v>854</v>
      </c>
      <c r="M30" s="4">
        <v>854</v>
      </c>
      <c r="N30" s="4" t="s">
        <v>94</v>
      </c>
      <c r="O30" s="4" t="s">
        <v>95</v>
      </c>
      <c r="P30" s="4" t="s">
        <v>32</v>
      </c>
      <c r="Q30" s="4">
        <v>0</v>
      </c>
      <c r="R30" s="6">
        <v>44395</v>
      </c>
      <c r="S30" s="5">
        <v>44417</v>
      </c>
      <c r="T30" s="4" t="s">
        <v>33</v>
      </c>
      <c r="U30" s="4">
        <v>854</v>
      </c>
      <c r="V30" s="4">
        <v>0</v>
      </c>
      <c r="W30" s="4">
        <v>0</v>
      </c>
      <c r="X30" s="4">
        <v>2201542</v>
      </c>
    </row>
    <row r="31" s="4" customFormat="1" spans="1:24">
      <c r="A31" s="4">
        <v>15849050667</v>
      </c>
      <c r="B31" s="4" t="s">
        <v>25</v>
      </c>
      <c r="C31" s="4" t="s">
        <v>26</v>
      </c>
      <c r="D31" s="4" t="s">
        <v>34</v>
      </c>
      <c r="E31" s="4" t="s">
        <v>96</v>
      </c>
      <c r="F31" s="5">
        <v>44401</v>
      </c>
      <c r="G31" s="5">
        <v>44402</v>
      </c>
      <c r="H31" s="4">
        <v>1</v>
      </c>
      <c r="I31" s="4">
        <v>1</v>
      </c>
      <c r="J31" s="4">
        <v>1</v>
      </c>
      <c r="K31" s="4" t="s">
        <v>29</v>
      </c>
      <c r="L31" s="4">
        <v>326.4</v>
      </c>
      <c r="M31" s="4">
        <v>326.4</v>
      </c>
      <c r="N31" s="4" t="s">
        <v>97</v>
      </c>
      <c r="O31" s="4" t="s">
        <v>95</v>
      </c>
      <c r="P31" s="4" t="s">
        <v>32</v>
      </c>
      <c r="Q31" s="4">
        <v>0</v>
      </c>
      <c r="R31" s="6">
        <v>44395</v>
      </c>
      <c r="S31" s="5">
        <v>44417</v>
      </c>
      <c r="T31" s="4" t="s">
        <v>33</v>
      </c>
      <c r="U31" s="4">
        <v>326.4</v>
      </c>
      <c r="V31" s="4">
        <v>0</v>
      </c>
      <c r="W31" s="4">
        <v>0</v>
      </c>
      <c r="X31" s="4">
        <v>2201614</v>
      </c>
    </row>
    <row r="32" s="4" customFormat="1" spans="1:24">
      <c r="A32" s="4">
        <v>15849728681</v>
      </c>
      <c r="B32" s="4" t="s">
        <v>25</v>
      </c>
      <c r="C32" s="4" t="s">
        <v>26</v>
      </c>
      <c r="D32" s="4" t="s">
        <v>34</v>
      </c>
      <c r="E32" s="4" t="s">
        <v>96</v>
      </c>
      <c r="F32" s="5">
        <v>44401</v>
      </c>
      <c r="G32" s="5">
        <v>44402</v>
      </c>
      <c r="H32" s="4">
        <v>2</v>
      </c>
      <c r="I32" s="4">
        <v>1</v>
      </c>
      <c r="J32" s="4">
        <v>2</v>
      </c>
      <c r="K32" s="4" t="s">
        <v>29</v>
      </c>
      <c r="L32" s="4">
        <v>652.8</v>
      </c>
      <c r="M32" s="4">
        <v>652.8</v>
      </c>
      <c r="N32" s="4" t="s">
        <v>98</v>
      </c>
      <c r="O32" s="4" t="s">
        <v>95</v>
      </c>
      <c r="P32" s="4" t="s">
        <v>32</v>
      </c>
      <c r="Q32" s="4">
        <v>0</v>
      </c>
      <c r="R32" s="6">
        <v>44396</v>
      </c>
      <c r="S32" s="5">
        <v>44417</v>
      </c>
      <c r="T32" s="4" t="s">
        <v>33</v>
      </c>
      <c r="U32" s="4">
        <v>652.8</v>
      </c>
      <c r="V32" s="4">
        <v>0</v>
      </c>
      <c r="W32" s="4">
        <v>0</v>
      </c>
      <c r="X32" s="4">
        <v>2201728</v>
      </c>
    </row>
    <row r="33" s="4" customFormat="1" spans="1:24">
      <c r="A33" s="4">
        <v>15854655438</v>
      </c>
      <c r="B33" s="4" t="s">
        <v>25</v>
      </c>
      <c r="C33" s="4" t="s">
        <v>26</v>
      </c>
      <c r="D33" s="4" t="s">
        <v>99</v>
      </c>
      <c r="E33" s="4" t="s">
        <v>100</v>
      </c>
      <c r="F33" s="5">
        <v>44401</v>
      </c>
      <c r="G33" s="5">
        <v>44402</v>
      </c>
      <c r="H33" s="4">
        <v>2</v>
      </c>
      <c r="I33" s="4">
        <v>1</v>
      </c>
      <c r="J33" s="4">
        <v>2</v>
      </c>
      <c r="K33" s="4" t="s">
        <v>29</v>
      </c>
      <c r="L33" s="4">
        <v>4180</v>
      </c>
      <c r="M33" s="4">
        <v>4180</v>
      </c>
      <c r="N33" s="4" t="s">
        <v>101</v>
      </c>
      <c r="O33" s="4" t="s">
        <v>95</v>
      </c>
      <c r="P33" s="4" t="s">
        <v>32</v>
      </c>
      <c r="Q33" s="4">
        <v>0</v>
      </c>
      <c r="R33" s="6">
        <v>44396</v>
      </c>
      <c r="S33" s="5">
        <v>44417</v>
      </c>
      <c r="T33" s="4" t="s">
        <v>33</v>
      </c>
      <c r="U33" s="4">
        <v>4180</v>
      </c>
      <c r="V33" s="4">
        <v>0</v>
      </c>
      <c r="W33" s="4">
        <v>0</v>
      </c>
      <c r="X33" s="4">
        <v>2202001</v>
      </c>
    </row>
    <row r="34" s="4" customFormat="1" spans="1:24">
      <c r="A34" s="4">
        <v>15887896276</v>
      </c>
      <c r="B34" s="4" t="s">
        <v>25</v>
      </c>
      <c r="C34" s="4" t="s">
        <v>26</v>
      </c>
      <c r="D34" s="4" t="s">
        <v>92</v>
      </c>
      <c r="E34" s="4" t="s">
        <v>93</v>
      </c>
      <c r="F34" s="5">
        <v>44401</v>
      </c>
      <c r="G34" s="5">
        <v>44402</v>
      </c>
      <c r="H34" s="4">
        <v>1</v>
      </c>
      <c r="I34" s="4">
        <v>1</v>
      </c>
      <c r="J34" s="4">
        <v>1</v>
      </c>
      <c r="K34" s="4" t="s">
        <v>29</v>
      </c>
      <c r="L34" s="4">
        <v>850</v>
      </c>
      <c r="M34" s="4">
        <v>850</v>
      </c>
      <c r="N34" s="4" t="s">
        <v>102</v>
      </c>
      <c r="O34" s="4" t="s">
        <v>95</v>
      </c>
      <c r="P34" s="4" t="s">
        <v>32</v>
      </c>
      <c r="Q34" s="4">
        <v>0</v>
      </c>
      <c r="R34" s="6">
        <v>44398</v>
      </c>
      <c r="S34" s="5">
        <v>44417</v>
      </c>
      <c r="T34" s="4" t="s">
        <v>33</v>
      </c>
      <c r="U34" s="4">
        <v>850</v>
      </c>
      <c r="V34" s="4">
        <v>0</v>
      </c>
      <c r="W34" s="4">
        <v>0</v>
      </c>
      <c r="X34" s="4">
        <v>2204712</v>
      </c>
    </row>
    <row r="35" s="4" customFormat="1" spans="1:24">
      <c r="A35" s="4">
        <v>15889074506</v>
      </c>
      <c r="B35" s="4" t="s">
        <v>25</v>
      </c>
      <c r="C35" s="4" t="s">
        <v>26</v>
      </c>
      <c r="D35" s="4" t="s">
        <v>73</v>
      </c>
      <c r="E35" s="4" t="s">
        <v>87</v>
      </c>
      <c r="F35" s="5">
        <v>44401</v>
      </c>
      <c r="G35" s="5">
        <v>44402</v>
      </c>
      <c r="H35" s="4">
        <v>1</v>
      </c>
      <c r="I35" s="4">
        <v>1</v>
      </c>
      <c r="J35" s="4">
        <v>1</v>
      </c>
      <c r="K35" s="4" t="s">
        <v>29</v>
      </c>
      <c r="L35" s="4">
        <v>1880</v>
      </c>
      <c r="M35" s="4">
        <v>1880</v>
      </c>
      <c r="N35" s="4" t="s">
        <v>103</v>
      </c>
      <c r="O35" s="4" t="s">
        <v>95</v>
      </c>
      <c r="P35" s="4" t="s">
        <v>32</v>
      </c>
      <c r="Q35" s="4">
        <v>0</v>
      </c>
      <c r="R35" s="6">
        <v>44399</v>
      </c>
      <c r="S35" s="5">
        <v>44417</v>
      </c>
      <c r="T35" s="4" t="s">
        <v>33</v>
      </c>
      <c r="U35" s="4">
        <v>1880</v>
      </c>
      <c r="V35" s="4">
        <v>0</v>
      </c>
      <c r="W35" s="4">
        <v>0</v>
      </c>
      <c r="X35" s="4">
        <v>2204858</v>
      </c>
    </row>
    <row r="36" s="4" customFormat="1" spans="1:24">
      <c r="A36" s="4">
        <v>15894337086</v>
      </c>
      <c r="B36" s="4" t="s">
        <v>25</v>
      </c>
      <c r="C36" s="4" t="s">
        <v>26</v>
      </c>
      <c r="D36" s="4" t="s">
        <v>73</v>
      </c>
      <c r="E36" s="4" t="s">
        <v>104</v>
      </c>
      <c r="F36" s="5">
        <v>44400</v>
      </c>
      <c r="G36" s="5">
        <v>44402</v>
      </c>
      <c r="H36" s="4">
        <v>1</v>
      </c>
      <c r="I36" s="4">
        <v>2</v>
      </c>
      <c r="J36" s="4">
        <v>2</v>
      </c>
      <c r="K36" s="4" t="s">
        <v>29</v>
      </c>
      <c r="L36" s="4">
        <v>3490</v>
      </c>
      <c r="M36" s="4">
        <v>3490</v>
      </c>
      <c r="N36" s="4" t="s">
        <v>105</v>
      </c>
      <c r="O36" s="4" t="s">
        <v>95</v>
      </c>
      <c r="P36" s="4" t="s">
        <v>32</v>
      </c>
      <c r="Q36" s="4">
        <v>0</v>
      </c>
      <c r="R36" s="6">
        <v>44399</v>
      </c>
      <c r="S36" s="5">
        <v>44417</v>
      </c>
      <c r="T36" s="4" t="s">
        <v>33</v>
      </c>
      <c r="U36" s="4">
        <v>3490</v>
      </c>
      <c r="V36" s="4">
        <v>0</v>
      </c>
      <c r="W36" s="4">
        <v>0</v>
      </c>
      <c r="X36" s="4">
        <v>2205110</v>
      </c>
    </row>
    <row r="37" s="4" customFormat="1" spans="1:24">
      <c r="A37" s="4">
        <v>15894414385</v>
      </c>
      <c r="B37" s="4" t="s">
        <v>25</v>
      </c>
      <c r="C37" s="4" t="s">
        <v>26</v>
      </c>
      <c r="D37" s="4" t="s">
        <v>59</v>
      </c>
      <c r="E37" s="4" t="s">
        <v>106</v>
      </c>
      <c r="F37" s="5">
        <v>44401</v>
      </c>
      <c r="G37" s="5">
        <v>44402</v>
      </c>
      <c r="H37" s="4">
        <v>1</v>
      </c>
      <c r="I37" s="4">
        <v>1</v>
      </c>
      <c r="J37" s="4">
        <v>1</v>
      </c>
      <c r="K37" s="4" t="s">
        <v>29</v>
      </c>
      <c r="L37" s="4">
        <v>540.93</v>
      </c>
      <c r="M37" s="4">
        <v>540.93</v>
      </c>
      <c r="N37" s="4" t="s">
        <v>107</v>
      </c>
      <c r="O37" s="4" t="s">
        <v>95</v>
      </c>
      <c r="P37" s="4" t="s">
        <v>32</v>
      </c>
      <c r="Q37" s="4">
        <v>0</v>
      </c>
      <c r="R37" s="6">
        <v>44399</v>
      </c>
      <c r="S37" s="5">
        <v>44417</v>
      </c>
      <c r="T37" s="4" t="s">
        <v>33</v>
      </c>
      <c r="U37" s="4">
        <v>540.93</v>
      </c>
      <c r="V37" s="4">
        <v>0</v>
      </c>
      <c r="W37" s="4">
        <v>0</v>
      </c>
      <c r="X37" s="4">
        <v>2205123</v>
      </c>
    </row>
    <row r="38" s="4" customFormat="1" spans="1:24">
      <c r="A38" s="4">
        <v>15894393629</v>
      </c>
      <c r="B38" s="4" t="s">
        <v>25</v>
      </c>
      <c r="C38" s="4" t="s">
        <v>26</v>
      </c>
      <c r="D38" s="4" t="s">
        <v>92</v>
      </c>
      <c r="E38" s="4" t="s">
        <v>108</v>
      </c>
      <c r="F38" s="5">
        <v>44401</v>
      </c>
      <c r="G38" s="5">
        <v>44402</v>
      </c>
      <c r="H38" s="4">
        <v>1</v>
      </c>
      <c r="I38" s="4">
        <v>1</v>
      </c>
      <c r="J38" s="4">
        <v>1</v>
      </c>
      <c r="K38" s="4" t="s">
        <v>29</v>
      </c>
      <c r="L38" s="4">
        <v>1070</v>
      </c>
      <c r="M38" s="4">
        <v>1070</v>
      </c>
      <c r="N38" s="4" t="s">
        <v>109</v>
      </c>
      <c r="O38" s="4" t="s">
        <v>95</v>
      </c>
      <c r="P38" s="4" t="s">
        <v>32</v>
      </c>
      <c r="Q38" s="4">
        <v>0</v>
      </c>
      <c r="R38" s="6">
        <v>44399</v>
      </c>
      <c r="S38" s="5">
        <v>44417</v>
      </c>
      <c r="T38" s="4" t="s">
        <v>33</v>
      </c>
      <c r="U38" s="4">
        <v>1070</v>
      </c>
      <c r="V38" s="4">
        <v>0</v>
      </c>
      <c r="W38" s="4">
        <v>0</v>
      </c>
      <c r="X38" s="4">
        <v>2205125</v>
      </c>
    </row>
    <row r="39" s="4" customFormat="1" spans="1:24">
      <c r="A39" s="4">
        <v>15895315982</v>
      </c>
      <c r="B39" s="4" t="s">
        <v>25</v>
      </c>
      <c r="C39" s="4" t="s">
        <v>26</v>
      </c>
      <c r="D39" s="4" t="s">
        <v>73</v>
      </c>
      <c r="E39" s="4" t="s">
        <v>104</v>
      </c>
      <c r="F39" s="5">
        <v>44400</v>
      </c>
      <c r="G39" s="5">
        <v>44402</v>
      </c>
      <c r="H39" s="4">
        <v>1</v>
      </c>
      <c r="I39" s="4">
        <v>2</v>
      </c>
      <c r="J39" s="4">
        <v>2</v>
      </c>
      <c r="K39" s="4" t="s">
        <v>29</v>
      </c>
      <c r="L39" s="4">
        <v>3490</v>
      </c>
      <c r="M39" s="4">
        <v>3490</v>
      </c>
      <c r="N39" s="4" t="s">
        <v>110</v>
      </c>
      <c r="O39" s="4" t="s">
        <v>95</v>
      </c>
      <c r="P39" s="4" t="s">
        <v>32</v>
      </c>
      <c r="Q39" s="4">
        <v>0</v>
      </c>
      <c r="R39" s="6">
        <v>44399</v>
      </c>
      <c r="S39" s="5">
        <v>44417</v>
      </c>
      <c r="T39" s="4" t="s">
        <v>33</v>
      </c>
      <c r="U39" s="4">
        <v>3490</v>
      </c>
      <c r="V39" s="4">
        <v>0</v>
      </c>
      <c r="W39" s="4">
        <v>0</v>
      </c>
      <c r="X39" s="4">
        <v>2205253</v>
      </c>
    </row>
    <row r="40" s="4" customFormat="1" spans="1:24">
      <c r="A40" s="4">
        <v>15895315982</v>
      </c>
      <c r="B40" s="4" t="s">
        <v>25</v>
      </c>
      <c r="C40" s="4" t="s">
        <v>52</v>
      </c>
      <c r="D40" s="4" t="s">
        <v>73</v>
      </c>
      <c r="E40" s="4" t="s">
        <v>104</v>
      </c>
      <c r="F40" s="5">
        <v>44400</v>
      </c>
      <c r="G40" s="5">
        <v>44402</v>
      </c>
      <c r="H40" s="4">
        <v>1</v>
      </c>
      <c r="I40" s="4">
        <v>2</v>
      </c>
      <c r="J40" s="4">
        <v>2</v>
      </c>
      <c r="K40" s="4" t="s">
        <v>29</v>
      </c>
      <c r="L40" s="4">
        <v>-3490</v>
      </c>
      <c r="M40" s="4">
        <v>-3490</v>
      </c>
      <c r="N40" s="4" t="s">
        <v>110</v>
      </c>
      <c r="O40" s="4" t="s">
        <v>95</v>
      </c>
      <c r="P40" s="4" t="s">
        <v>32</v>
      </c>
      <c r="Q40" s="4">
        <v>0</v>
      </c>
      <c r="R40" s="6">
        <v>44399</v>
      </c>
      <c r="S40" s="5">
        <v>44417</v>
      </c>
      <c r="T40" s="4" t="s">
        <v>33</v>
      </c>
      <c r="U40" s="4">
        <v>-3490</v>
      </c>
      <c r="V40" s="4">
        <v>0</v>
      </c>
      <c r="W40" s="4">
        <v>0</v>
      </c>
      <c r="X40" s="4">
        <v>2205253</v>
      </c>
    </row>
    <row r="41" s="4" customFormat="1" spans="1:24">
      <c r="A41" s="4">
        <v>15895627194</v>
      </c>
      <c r="B41" s="4" t="s">
        <v>25</v>
      </c>
      <c r="C41" s="4" t="s">
        <v>26</v>
      </c>
      <c r="D41" s="4" t="s">
        <v>69</v>
      </c>
      <c r="E41" s="4" t="s">
        <v>79</v>
      </c>
      <c r="F41" s="5">
        <v>44400</v>
      </c>
      <c r="G41" s="5">
        <v>44402</v>
      </c>
      <c r="H41" s="4">
        <v>2</v>
      </c>
      <c r="I41" s="4">
        <v>2</v>
      </c>
      <c r="J41" s="4">
        <v>4</v>
      </c>
      <c r="K41" s="4" t="s">
        <v>29</v>
      </c>
      <c r="L41" s="4">
        <v>2278.8</v>
      </c>
      <c r="M41" s="4">
        <v>2278.8</v>
      </c>
      <c r="N41" s="4" t="s">
        <v>111</v>
      </c>
      <c r="O41" s="4" t="s">
        <v>95</v>
      </c>
      <c r="P41" s="4" t="s">
        <v>32</v>
      </c>
      <c r="Q41" s="4">
        <v>0</v>
      </c>
      <c r="R41" s="6">
        <v>44399</v>
      </c>
      <c r="S41" s="5">
        <v>44417</v>
      </c>
      <c r="T41" s="4" t="s">
        <v>33</v>
      </c>
      <c r="U41" s="4">
        <v>2278.8</v>
      </c>
      <c r="V41" s="4">
        <v>0</v>
      </c>
      <c r="W41" s="4">
        <v>0</v>
      </c>
      <c r="X41" s="4">
        <v>2205351</v>
      </c>
    </row>
    <row r="42" s="4" customFormat="1" spans="1:23">
      <c r="A42" s="4">
        <v>15903836001</v>
      </c>
      <c r="B42" s="4" t="s">
        <v>25</v>
      </c>
      <c r="C42" s="4" t="s">
        <v>26</v>
      </c>
      <c r="D42" s="4" t="s">
        <v>112</v>
      </c>
      <c r="E42" s="4" t="s">
        <v>113</v>
      </c>
      <c r="F42" s="5">
        <v>44400</v>
      </c>
      <c r="G42" s="5">
        <v>44402</v>
      </c>
      <c r="H42" s="4">
        <v>1</v>
      </c>
      <c r="I42" s="4">
        <v>2</v>
      </c>
      <c r="J42" s="4">
        <v>2</v>
      </c>
      <c r="K42" s="4" t="s">
        <v>29</v>
      </c>
      <c r="L42" s="4">
        <v>4300</v>
      </c>
      <c r="M42" s="4">
        <v>4300</v>
      </c>
      <c r="N42" s="4" t="s">
        <v>114</v>
      </c>
      <c r="O42" s="4" t="s">
        <v>95</v>
      </c>
      <c r="P42" s="4" t="s">
        <v>32</v>
      </c>
      <c r="Q42" s="4">
        <v>0</v>
      </c>
      <c r="R42" s="6">
        <v>44400</v>
      </c>
      <c r="S42" s="5">
        <v>44417</v>
      </c>
      <c r="T42" s="4" t="s">
        <v>33</v>
      </c>
      <c r="U42" s="4">
        <v>4300</v>
      </c>
      <c r="V42" s="4">
        <v>0</v>
      </c>
      <c r="W42" s="4">
        <v>0</v>
      </c>
    </row>
    <row r="43" s="4" customFormat="1" spans="1:24">
      <c r="A43" s="4">
        <v>15903999091</v>
      </c>
      <c r="B43" s="4" t="s">
        <v>25</v>
      </c>
      <c r="C43" s="4" t="s">
        <v>26</v>
      </c>
      <c r="D43" s="4" t="s">
        <v>115</v>
      </c>
      <c r="E43" s="4" t="s">
        <v>116</v>
      </c>
      <c r="F43" s="5">
        <v>44401</v>
      </c>
      <c r="G43" s="5">
        <v>44402</v>
      </c>
      <c r="H43" s="4">
        <v>1</v>
      </c>
      <c r="I43" s="4">
        <v>1</v>
      </c>
      <c r="J43" s="4">
        <v>1</v>
      </c>
      <c r="K43" s="4" t="s">
        <v>29</v>
      </c>
      <c r="L43" s="4">
        <v>440</v>
      </c>
      <c r="M43" s="4">
        <v>440</v>
      </c>
      <c r="N43" s="4" t="s">
        <v>117</v>
      </c>
      <c r="O43" s="4" t="s">
        <v>95</v>
      </c>
      <c r="P43" s="4" t="s">
        <v>32</v>
      </c>
      <c r="Q43" s="4">
        <v>0</v>
      </c>
      <c r="R43" s="6">
        <v>44400</v>
      </c>
      <c r="S43" s="5">
        <v>44417</v>
      </c>
      <c r="T43" s="4" t="s">
        <v>33</v>
      </c>
      <c r="U43" s="4">
        <v>440</v>
      </c>
      <c r="V43" s="4">
        <v>0</v>
      </c>
      <c r="W43" s="4">
        <v>0</v>
      </c>
      <c r="X43" s="4">
        <v>2205997</v>
      </c>
    </row>
    <row r="44" s="4" customFormat="1" spans="1:24">
      <c r="A44" s="4">
        <v>15904028341</v>
      </c>
      <c r="B44" s="4" t="s">
        <v>25</v>
      </c>
      <c r="C44" s="4" t="s">
        <v>26</v>
      </c>
      <c r="D44" s="4" t="s">
        <v>92</v>
      </c>
      <c r="E44" s="4" t="s">
        <v>108</v>
      </c>
      <c r="F44" s="5">
        <v>44401</v>
      </c>
      <c r="G44" s="5">
        <v>44402</v>
      </c>
      <c r="H44" s="4">
        <v>1</v>
      </c>
      <c r="I44" s="4">
        <v>1</v>
      </c>
      <c r="J44" s="4">
        <v>1</v>
      </c>
      <c r="K44" s="4" t="s">
        <v>29</v>
      </c>
      <c r="L44" s="4">
        <v>1080</v>
      </c>
      <c r="M44" s="4">
        <v>1080</v>
      </c>
      <c r="N44" s="4" t="s">
        <v>118</v>
      </c>
      <c r="O44" s="4" t="s">
        <v>95</v>
      </c>
      <c r="P44" s="4" t="s">
        <v>32</v>
      </c>
      <c r="Q44" s="4">
        <v>0</v>
      </c>
      <c r="R44" s="6">
        <v>44400</v>
      </c>
      <c r="S44" s="5">
        <v>44417</v>
      </c>
      <c r="T44" s="4" t="s">
        <v>33</v>
      </c>
      <c r="U44" s="4">
        <v>1080</v>
      </c>
      <c r="V44" s="4">
        <v>0</v>
      </c>
      <c r="W44" s="4">
        <v>0</v>
      </c>
      <c r="X44" s="4">
        <v>2206001</v>
      </c>
    </row>
    <row r="45" s="4" customFormat="1" spans="1:24">
      <c r="A45" s="4">
        <v>15904952040</v>
      </c>
      <c r="B45" s="4" t="s">
        <v>25</v>
      </c>
      <c r="C45" s="4" t="s">
        <v>26</v>
      </c>
      <c r="D45" s="4" t="s">
        <v>92</v>
      </c>
      <c r="E45" s="4" t="s">
        <v>119</v>
      </c>
      <c r="F45" s="5">
        <v>44401</v>
      </c>
      <c r="G45" s="5">
        <v>44402</v>
      </c>
      <c r="H45" s="4">
        <v>1</v>
      </c>
      <c r="I45" s="4">
        <v>1</v>
      </c>
      <c r="J45" s="4">
        <v>1</v>
      </c>
      <c r="K45" s="4" t="s">
        <v>29</v>
      </c>
      <c r="L45" s="4">
        <v>900</v>
      </c>
      <c r="M45" s="4">
        <v>900</v>
      </c>
      <c r="N45" s="4" t="s">
        <v>120</v>
      </c>
      <c r="O45" s="4" t="s">
        <v>95</v>
      </c>
      <c r="P45" s="4" t="s">
        <v>32</v>
      </c>
      <c r="Q45" s="4">
        <v>0</v>
      </c>
      <c r="R45" s="6">
        <v>44400</v>
      </c>
      <c r="S45" s="5">
        <v>44417</v>
      </c>
      <c r="T45" s="4" t="s">
        <v>33</v>
      </c>
      <c r="U45" s="4">
        <v>900</v>
      </c>
      <c r="V45" s="4">
        <v>0</v>
      </c>
      <c r="W45" s="4">
        <v>0</v>
      </c>
      <c r="X45" s="4">
        <v>2206153</v>
      </c>
    </row>
    <row r="46" s="4" customFormat="1" spans="1:23">
      <c r="A46" s="4">
        <v>15903836001</v>
      </c>
      <c r="B46" s="4" t="s">
        <v>25</v>
      </c>
      <c r="C46" s="4" t="s">
        <v>52</v>
      </c>
      <c r="D46" s="4" t="s">
        <v>112</v>
      </c>
      <c r="E46" s="4" t="s">
        <v>113</v>
      </c>
      <c r="F46" s="5">
        <v>44400</v>
      </c>
      <c r="G46" s="5">
        <v>44402</v>
      </c>
      <c r="H46" s="4">
        <v>1</v>
      </c>
      <c r="I46" s="4">
        <v>2</v>
      </c>
      <c r="J46" s="4">
        <v>2</v>
      </c>
      <c r="K46" s="4" t="s">
        <v>29</v>
      </c>
      <c r="L46" s="4">
        <v>-4300</v>
      </c>
      <c r="M46" s="4">
        <v>-4300</v>
      </c>
      <c r="N46" s="4" t="s">
        <v>114</v>
      </c>
      <c r="O46" s="4" t="s">
        <v>95</v>
      </c>
      <c r="P46" s="4" t="s">
        <v>32</v>
      </c>
      <c r="Q46" s="4">
        <v>0</v>
      </c>
      <c r="R46" s="6">
        <v>44400</v>
      </c>
      <c r="S46" s="5">
        <v>44417</v>
      </c>
      <c r="T46" s="4" t="s">
        <v>33</v>
      </c>
      <c r="U46" s="4">
        <v>-4300</v>
      </c>
      <c r="V46" s="4">
        <v>0</v>
      </c>
      <c r="W46" s="4">
        <v>0</v>
      </c>
    </row>
    <row r="47" s="4" customFormat="1" spans="1:23">
      <c r="A47" s="4">
        <v>15913049682</v>
      </c>
      <c r="B47" s="4" t="s">
        <v>25</v>
      </c>
      <c r="C47" s="4" t="s">
        <v>26</v>
      </c>
      <c r="D47" s="4" t="s">
        <v>121</v>
      </c>
      <c r="E47" s="4" t="s">
        <v>122</v>
      </c>
      <c r="F47" s="5">
        <v>44401</v>
      </c>
      <c r="G47" s="5">
        <v>44402</v>
      </c>
      <c r="H47" s="4">
        <v>1</v>
      </c>
      <c r="I47" s="4">
        <v>1</v>
      </c>
      <c r="J47" s="4">
        <v>1</v>
      </c>
      <c r="K47" s="4" t="s">
        <v>29</v>
      </c>
      <c r="L47" s="4">
        <v>372</v>
      </c>
      <c r="M47" s="4">
        <v>372</v>
      </c>
      <c r="N47" s="4" t="s">
        <v>123</v>
      </c>
      <c r="O47" s="4" t="s">
        <v>95</v>
      </c>
      <c r="P47" s="4" t="s">
        <v>32</v>
      </c>
      <c r="Q47" s="4">
        <v>0</v>
      </c>
      <c r="R47" s="6">
        <v>44401</v>
      </c>
      <c r="S47" s="5">
        <v>44417</v>
      </c>
      <c r="T47" s="4" t="s">
        <v>33</v>
      </c>
      <c r="U47" s="4">
        <v>372</v>
      </c>
      <c r="V47" s="4">
        <v>0</v>
      </c>
      <c r="W47" s="4">
        <v>0</v>
      </c>
    </row>
    <row r="48" s="4" customFormat="1" spans="1:24">
      <c r="A48" s="4">
        <v>15913165259</v>
      </c>
      <c r="B48" s="4" t="s">
        <v>25</v>
      </c>
      <c r="C48" s="4" t="s">
        <v>26</v>
      </c>
      <c r="D48" s="4" t="s">
        <v>115</v>
      </c>
      <c r="E48" s="4" t="s">
        <v>116</v>
      </c>
      <c r="F48" s="5">
        <v>44401</v>
      </c>
      <c r="G48" s="5">
        <v>44402</v>
      </c>
      <c r="H48" s="4">
        <v>1</v>
      </c>
      <c r="I48" s="4">
        <v>1</v>
      </c>
      <c r="J48" s="4">
        <v>1</v>
      </c>
      <c r="K48" s="4" t="s">
        <v>29</v>
      </c>
      <c r="L48" s="4">
        <v>430</v>
      </c>
      <c r="M48" s="4">
        <v>430</v>
      </c>
      <c r="N48" s="4" t="s">
        <v>124</v>
      </c>
      <c r="O48" s="4" t="s">
        <v>95</v>
      </c>
      <c r="P48" s="4" t="s">
        <v>32</v>
      </c>
      <c r="Q48" s="4">
        <v>0</v>
      </c>
      <c r="R48" s="6">
        <v>44401</v>
      </c>
      <c r="S48" s="5">
        <v>44417</v>
      </c>
      <c r="T48" s="4" t="s">
        <v>33</v>
      </c>
      <c r="U48" s="4">
        <v>430</v>
      </c>
      <c r="V48" s="4">
        <v>0</v>
      </c>
      <c r="W48" s="4">
        <v>0</v>
      </c>
      <c r="X48" s="4">
        <v>2207150</v>
      </c>
    </row>
    <row r="49" s="4" customFormat="1" spans="1:24">
      <c r="A49" s="4">
        <v>15913136581</v>
      </c>
      <c r="B49" s="4" t="s">
        <v>25</v>
      </c>
      <c r="C49" s="4" t="s">
        <v>26</v>
      </c>
      <c r="D49" s="4" t="s">
        <v>69</v>
      </c>
      <c r="E49" s="4" t="s">
        <v>79</v>
      </c>
      <c r="F49" s="5">
        <v>44401</v>
      </c>
      <c r="G49" s="5">
        <v>44402</v>
      </c>
      <c r="H49" s="4">
        <v>1</v>
      </c>
      <c r="I49" s="4">
        <v>1</v>
      </c>
      <c r="J49" s="4">
        <v>1</v>
      </c>
      <c r="K49" s="4" t="s">
        <v>29</v>
      </c>
      <c r="L49" s="4">
        <v>569.7</v>
      </c>
      <c r="M49" s="4">
        <v>569.7</v>
      </c>
      <c r="N49" s="4" t="s">
        <v>125</v>
      </c>
      <c r="O49" s="4" t="s">
        <v>95</v>
      </c>
      <c r="P49" s="4" t="s">
        <v>32</v>
      </c>
      <c r="Q49" s="4">
        <v>0</v>
      </c>
      <c r="R49" s="6">
        <v>44401</v>
      </c>
      <c r="S49" s="5">
        <v>44417</v>
      </c>
      <c r="T49" s="4" t="s">
        <v>33</v>
      </c>
      <c r="U49" s="4">
        <v>569.7</v>
      </c>
      <c r="V49" s="4">
        <v>0</v>
      </c>
      <c r="W49" s="4">
        <v>0</v>
      </c>
      <c r="X49" s="4">
        <v>2207144</v>
      </c>
    </row>
    <row r="50" s="4" customFormat="1" spans="1:24">
      <c r="A50" s="4">
        <v>15913176633</v>
      </c>
      <c r="B50" s="4" t="s">
        <v>25</v>
      </c>
      <c r="C50" s="4" t="s">
        <v>26</v>
      </c>
      <c r="D50" s="4" t="s">
        <v>69</v>
      </c>
      <c r="E50" s="4" t="s">
        <v>79</v>
      </c>
      <c r="F50" s="5">
        <v>44401</v>
      </c>
      <c r="G50" s="5">
        <v>44402</v>
      </c>
      <c r="H50" s="4">
        <v>1</v>
      </c>
      <c r="I50" s="4">
        <v>1</v>
      </c>
      <c r="J50" s="4">
        <v>1</v>
      </c>
      <c r="K50" s="4" t="s">
        <v>29</v>
      </c>
      <c r="L50" s="4">
        <v>569.7</v>
      </c>
      <c r="M50" s="4">
        <v>569.7</v>
      </c>
      <c r="N50" s="4" t="s">
        <v>126</v>
      </c>
      <c r="O50" s="4" t="s">
        <v>95</v>
      </c>
      <c r="P50" s="4" t="s">
        <v>32</v>
      </c>
      <c r="Q50" s="4">
        <v>0</v>
      </c>
      <c r="R50" s="6">
        <v>44401</v>
      </c>
      <c r="S50" s="5">
        <v>44417</v>
      </c>
      <c r="T50" s="4" t="s">
        <v>33</v>
      </c>
      <c r="U50" s="4">
        <v>569.7</v>
      </c>
      <c r="V50" s="4">
        <v>0</v>
      </c>
      <c r="W50" s="4">
        <v>0</v>
      </c>
      <c r="X50" s="4">
        <v>2207153</v>
      </c>
    </row>
    <row r="51" s="4" customFormat="1" spans="1:23">
      <c r="A51" s="4">
        <v>15913049682</v>
      </c>
      <c r="B51" s="4" t="s">
        <v>25</v>
      </c>
      <c r="C51" s="4" t="s">
        <v>52</v>
      </c>
      <c r="D51" s="4" t="s">
        <v>121</v>
      </c>
      <c r="E51" s="4" t="s">
        <v>122</v>
      </c>
      <c r="F51" s="5">
        <v>44401</v>
      </c>
      <c r="G51" s="5">
        <v>44402</v>
      </c>
      <c r="H51" s="4">
        <v>1</v>
      </c>
      <c r="I51" s="4">
        <v>1</v>
      </c>
      <c r="J51" s="4">
        <v>1</v>
      </c>
      <c r="K51" s="4" t="s">
        <v>29</v>
      </c>
      <c r="L51" s="4">
        <v>-372</v>
      </c>
      <c r="M51" s="4">
        <v>-372</v>
      </c>
      <c r="N51" s="4" t="s">
        <v>123</v>
      </c>
      <c r="O51" s="4" t="s">
        <v>95</v>
      </c>
      <c r="P51" s="4" t="s">
        <v>32</v>
      </c>
      <c r="Q51" s="4">
        <v>0</v>
      </c>
      <c r="R51" s="6">
        <v>44401</v>
      </c>
      <c r="S51" s="5">
        <v>44417</v>
      </c>
      <c r="T51" s="4" t="s">
        <v>33</v>
      </c>
      <c r="U51" s="4">
        <v>-372</v>
      </c>
      <c r="V51" s="4">
        <v>0</v>
      </c>
      <c r="W51" s="4">
        <v>0</v>
      </c>
    </row>
    <row r="52" s="4" customFormat="1" spans="1:24">
      <c r="A52" s="4">
        <v>15913731397</v>
      </c>
      <c r="B52" s="4" t="s">
        <v>25</v>
      </c>
      <c r="C52" s="4" t="s">
        <v>26</v>
      </c>
      <c r="D52" s="4" t="s">
        <v>69</v>
      </c>
      <c r="E52" s="4" t="s">
        <v>79</v>
      </c>
      <c r="F52" s="5">
        <v>44401</v>
      </c>
      <c r="G52" s="5">
        <v>44402</v>
      </c>
      <c r="H52" s="4">
        <v>1</v>
      </c>
      <c r="I52" s="4">
        <v>1</v>
      </c>
      <c r="J52" s="4">
        <v>1</v>
      </c>
      <c r="K52" s="4" t="s">
        <v>29</v>
      </c>
      <c r="L52" s="4">
        <v>569.7</v>
      </c>
      <c r="M52" s="4">
        <v>569.7</v>
      </c>
      <c r="N52" s="4" t="s">
        <v>127</v>
      </c>
      <c r="O52" s="4" t="s">
        <v>95</v>
      </c>
      <c r="P52" s="4" t="s">
        <v>32</v>
      </c>
      <c r="Q52" s="4">
        <v>0</v>
      </c>
      <c r="R52" s="6">
        <v>44401</v>
      </c>
      <c r="S52" s="5">
        <v>44417</v>
      </c>
      <c r="T52" s="4" t="s">
        <v>33</v>
      </c>
      <c r="U52" s="4">
        <v>569.7</v>
      </c>
      <c r="V52" s="4">
        <v>0</v>
      </c>
      <c r="W52" s="4">
        <v>0</v>
      </c>
      <c r="X52" s="4">
        <v>2207242</v>
      </c>
    </row>
    <row r="53" s="4" customFormat="1" spans="1:24">
      <c r="A53" s="4">
        <v>15914212344</v>
      </c>
      <c r="B53" s="4" t="s">
        <v>25</v>
      </c>
      <c r="C53" s="4" t="s">
        <v>26</v>
      </c>
      <c r="D53" s="4" t="s">
        <v>34</v>
      </c>
      <c r="E53" s="4" t="s">
        <v>128</v>
      </c>
      <c r="F53" s="5">
        <v>44401</v>
      </c>
      <c r="G53" s="5">
        <v>44402</v>
      </c>
      <c r="H53" s="4">
        <v>1</v>
      </c>
      <c r="I53" s="4">
        <v>1</v>
      </c>
      <c r="J53" s="4">
        <v>1</v>
      </c>
      <c r="K53" s="4" t="s">
        <v>29</v>
      </c>
      <c r="L53" s="4">
        <v>408</v>
      </c>
      <c r="M53" s="4">
        <v>408</v>
      </c>
      <c r="N53" s="4" t="s">
        <v>129</v>
      </c>
      <c r="O53" s="4" t="s">
        <v>95</v>
      </c>
      <c r="P53" s="4" t="s">
        <v>32</v>
      </c>
      <c r="Q53" s="4">
        <v>0</v>
      </c>
      <c r="R53" s="6">
        <v>44401</v>
      </c>
      <c r="S53" s="5">
        <v>44417</v>
      </c>
      <c r="T53" s="4" t="s">
        <v>33</v>
      </c>
      <c r="U53" s="4">
        <v>408</v>
      </c>
      <c r="V53" s="4">
        <v>0</v>
      </c>
      <c r="W53" s="4">
        <v>0</v>
      </c>
      <c r="X53" s="4">
        <v>2207316</v>
      </c>
    </row>
    <row r="54" s="4" customFormat="1" spans="1:23">
      <c r="A54" s="4">
        <v>15917953572</v>
      </c>
      <c r="B54" s="4" t="s">
        <v>25</v>
      </c>
      <c r="C54" s="4" t="s">
        <v>26</v>
      </c>
      <c r="D54" s="4" t="s">
        <v>84</v>
      </c>
      <c r="E54" s="4" t="s">
        <v>130</v>
      </c>
      <c r="F54" s="5">
        <v>44401</v>
      </c>
      <c r="G54" s="5">
        <v>44402</v>
      </c>
      <c r="H54" s="4">
        <v>1</v>
      </c>
      <c r="I54" s="4">
        <v>1</v>
      </c>
      <c r="J54" s="4">
        <v>1</v>
      </c>
      <c r="K54" s="4" t="s">
        <v>29</v>
      </c>
      <c r="L54" s="4">
        <v>890</v>
      </c>
      <c r="M54" s="4">
        <v>890</v>
      </c>
      <c r="N54" s="4" t="s">
        <v>131</v>
      </c>
      <c r="O54" s="4" t="s">
        <v>95</v>
      </c>
      <c r="P54" s="4" t="s">
        <v>32</v>
      </c>
      <c r="Q54" s="4">
        <v>0</v>
      </c>
      <c r="R54" s="6">
        <v>44401</v>
      </c>
      <c r="S54" s="5">
        <v>44417</v>
      </c>
      <c r="T54" s="4" t="s">
        <v>33</v>
      </c>
      <c r="U54" s="4">
        <v>890</v>
      </c>
      <c r="V54" s="4">
        <v>0</v>
      </c>
      <c r="W54" s="4">
        <v>0</v>
      </c>
    </row>
    <row r="55" s="4" customFormat="1" spans="1:24">
      <c r="A55" s="4">
        <v>15914925126</v>
      </c>
      <c r="B55" s="4" t="s">
        <v>25</v>
      </c>
      <c r="C55" s="4" t="s">
        <v>26</v>
      </c>
      <c r="D55" s="4" t="s">
        <v>99</v>
      </c>
      <c r="E55" s="4" t="s">
        <v>132</v>
      </c>
      <c r="F55" s="5">
        <v>44401</v>
      </c>
      <c r="G55" s="5">
        <v>44402</v>
      </c>
      <c r="H55" s="4">
        <v>1</v>
      </c>
      <c r="I55" s="4">
        <v>1</v>
      </c>
      <c r="J55" s="4">
        <v>1</v>
      </c>
      <c r="K55" s="4" t="s">
        <v>29</v>
      </c>
      <c r="L55" s="4">
        <v>573</v>
      </c>
      <c r="M55" s="4">
        <v>573</v>
      </c>
      <c r="N55" s="4" t="s">
        <v>133</v>
      </c>
      <c r="O55" s="4" t="s">
        <v>95</v>
      </c>
      <c r="P55" s="4" t="s">
        <v>32</v>
      </c>
      <c r="Q55" s="4">
        <v>0</v>
      </c>
      <c r="R55" s="6">
        <v>44401</v>
      </c>
      <c r="S55" s="5">
        <v>44417</v>
      </c>
      <c r="T55" s="4" t="s">
        <v>33</v>
      </c>
      <c r="U55" s="4">
        <v>573</v>
      </c>
      <c r="V55" s="4">
        <v>0</v>
      </c>
      <c r="W55" s="4">
        <v>0</v>
      </c>
      <c r="X55" s="4">
        <v>2207440</v>
      </c>
    </row>
    <row r="56" s="4" customFormat="1" spans="1:23">
      <c r="A56" s="4">
        <v>15917953572</v>
      </c>
      <c r="B56" s="4" t="s">
        <v>25</v>
      </c>
      <c r="C56" s="4" t="s">
        <v>52</v>
      </c>
      <c r="D56" s="4" t="s">
        <v>84</v>
      </c>
      <c r="E56" s="4" t="s">
        <v>130</v>
      </c>
      <c r="F56" s="5">
        <v>44401</v>
      </c>
      <c r="G56" s="5">
        <v>44402</v>
      </c>
      <c r="H56" s="4">
        <v>1</v>
      </c>
      <c r="I56" s="4">
        <v>1</v>
      </c>
      <c r="J56" s="4">
        <v>1</v>
      </c>
      <c r="K56" s="4" t="s">
        <v>29</v>
      </c>
      <c r="L56" s="4">
        <v>-890</v>
      </c>
      <c r="M56" s="4">
        <v>-890</v>
      </c>
      <c r="N56" s="4" t="s">
        <v>131</v>
      </c>
      <c r="O56" s="4" t="s">
        <v>95</v>
      </c>
      <c r="P56" s="4" t="s">
        <v>32</v>
      </c>
      <c r="Q56" s="4">
        <v>0</v>
      </c>
      <c r="R56" s="6">
        <v>44401</v>
      </c>
      <c r="S56" s="5">
        <v>44417</v>
      </c>
      <c r="T56" s="4" t="s">
        <v>33</v>
      </c>
      <c r="U56" s="4">
        <v>-890</v>
      </c>
      <c r="V56" s="4">
        <v>0</v>
      </c>
      <c r="W56" s="4">
        <v>0</v>
      </c>
    </row>
    <row r="57" s="4" customFormat="1" spans="1:23">
      <c r="A57" s="4">
        <v>15918369216</v>
      </c>
      <c r="B57" s="4" t="s">
        <v>25</v>
      </c>
      <c r="C57" s="4" t="s">
        <v>26</v>
      </c>
      <c r="D57" s="4" t="s">
        <v>43</v>
      </c>
      <c r="E57" s="4" t="s">
        <v>134</v>
      </c>
      <c r="F57" s="5">
        <v>44401</v>
      </c>
      <c r="G57" s="5">
        <v>44402</v>
      </c>
      <c r="H57" s="4">
        <v>1</v>
      </c>
      <c r="I57" s="4">
        <v>1</v>
      </c>
      <c r="J57" s="4">
        <v>1</v>
      </c>
      <c r="K57" s="4" t="s">
        <v>29</v>
      </c>
      <c r="L57" s="4">
        <v>518.16</v>
      </c>
      <c r="M57" s="4">
        <v>518.16</v>
      </c>
      <c r="N57" s="4" t="s">
        <v>135</v>
      </c>
      <c r="O57" s="4" t="s">
        <v>95</v>
      </c>
      <c r="P57" s="4" t="s">
        <v>32</v>
      </c>
      <c r="Q57" s="4">
        <v>0</v>
      </c>
      <c r="R57" s="6">
        <v>44401</v>
      </c>
      <c r="S57" s="5">
        <v>44417</v>
      </c>
      <c r="T57" s="4" t="s">
        <v>33</v>
      </c>
      <c r="U57" s="4">
        <v>518.16</v>
      </c>
      <c r="V57" s="4">
        <v>0</v>
      </c>
      <c r="W57" s="4">
        <v>0</v>
      </c>
    </row>
    <row r="58" s="4" customFormat="1" spans="1:24">
      <c r="A58" s="4">
        <v>15918472080</v>
      </c>
      <c r="B58" s="4" t="s">
        <v>25</v>
      </c>
      <c r="C58" s="4" t="s">
        <v>26</v>
      </c>
      <c r="D58" s="4" t="s">
        <v>89</v>
      </c>
      <c r="E58" s="4" t="s">
        <v>90</v>
      </c>
      <c r="F58" s="5">
        <v>44401</v>
      </c>
      <c r="G58" s="5">
        <v>44402</v>
      </c>
      <c r="H58" s="4">
        <v>2</v>
      </c>
      <c r="I58" s="4">
        <v>1</v>
      </c>
      <c r="J58" s="4">
        <v>2</v>
      </c>
      <c r="K58" s="4" t="s">
        <v>29</v>
      </c>
      <c r="L58" s="4">
        <v>944.52</v>
      </c>
      <c r="M58" s="4">
        <v>944.52</v>
      </c>
      <c r="N58" s="4" t="s">
        <v>136</v>
      </c>
      <c r="O58" s="4" t="s">
        <v>95</v>
      </c>
      <c r="P58" s="4" t="s">
        <v>32</v>
      </c>
      <c r="Q58" s="4">
        <v>0</v>
      </c>
      <c r="R58" s="6">
        <v>44401</v>
      </c>
      <c r="S58" s="5">
        <v>44417</v>
      </c>
      <c r="T58" s="4" t="s">
        <v>33</v>
      </c>
      <c r="U58" s="4">
        <v>944.52</v>
      </c>
      <c r="V58" s="4">
        <v>0</v>
      </c>
      <c r="W58" s="4">
        <v>0</v>
      </c>
      <c r="X58" s="4">
        <v>2207507</v>
      </c>
    </row>
    <row r="59" s="4" customFormat="1" spans="1:24">
      <c r="A59" s="4">
        <v>15919280932</v>
      </c>
      <c r="B59" s="4" t="s">
        <v>25</v>
      </c>
      <c r="C59" s="4" t="s">
        <v>26</v>
      </c>
      <c r="D59" s="4" t="s">
        <v>99</v>
      </c>
      <c r="E59" s="4" t="s">
        <v>132</v>
      </c>
      <c r="F59" s="5">
        <v>44401</v>
      </c>
      <c r="G59" s="5">
        <v>44402</v>
      </c>
      <c r="H59" s="4">
        <v>1</v>
      </c>
      <c r="I59" s="4">
        <v>1</v>
      </c>
      <c r="J59" s="4">
        <v>1</v>
      </c>
      <c r="K59" s="4" t="s">
        <v>29</v>
      </c>
      <c r="L59" s="4">
        <v>573</v>
      </c>
      <c r="M59" s="4">
        <v>573</v>
      </c>
      <c r="N59" s="4" t="s">
        <v>137</v>
      </c>
      <c r="O59" s="4" t="s">
        <v>95</v>
      </c>
      <c r="P59" s="4" t="s">
        <v>32</v>
      </c>
      <c r="Q59" s="4">
        <v>0</v>
      </c>
      <c r="R59" s="6">
        <v>44401</v>
      </c>
      <c r="S59" s="5">
        <v>44417</v>
      </c>
      <c r="T59" s="4" t="s">
        <v>33</v>
      </c>
      <c r="U59" s="4">
        <v>573</v>
      </c>
      <c r="V59" s="4">
        <v>0</v>
      </c>
      <c r="W59" s="4">
        <v>0</v>
      </c>
      <c r="X59" s="4">
        <v>2207577</v>
      </c>
    </row>
    <row r="60" s="4" customFormat="1" spans="1:24">
      <c r="A60" s="4">
        <v>15920277149</v>
      </c>
      <c r="B60" s="4" t="s">
        <v>25</v>
      </c>
      <c r="C60" s="4" t="s">
        <v>26</v>
      </c>
      <c r="D60" s="4" t="s">
        <v>138</v>
      </c>
      <c r="E60" s="4" t="s">
        <v>139</v>
      </c>
      <c r="F60" s="5">
        <v>44401</v>
      </c>
      <c r="G60" s="5">
        <v>44402</v>
      </c>
      <c r="H60" s="4">
        <v>1</v>
      </c>
      <c r="I60" s="4">
        <v>1</v>
      </c>
      <c r="J60" s="4">
        <v>1</v>
      </c>
      <c r="K60" s="4" t="s">
        <v>29</v>
      </c>
      <c r="L60" s="4">
        <v>90.78</v>
      </c>
      <c r="M60" s="4">
        <v>90.78</v>
      </c>
      <c r="N60" s="4" t="s">
        <v>140</v>
      </c>
      <c r="O60" s="4" t="s">
        <v>95</v>
      </c>
      <c r="P60" s="4" t="s">
        <v>32</v>
      </c>
      <c r="Q60" s="4">
        <v>0</v>
      </c>
      <c r="R60" s="6">
        <v>44401</v>
      </c>
      <c r="S60" s="5">
        <v>44417</v>
      </c>
      <c r="T60" s="4" t="s">
        <v>33</v>
      </c>
      <c r="U60" s="4">
        <v>90.78</v>
      </c>
      <c r="V60" s="4">
        <v>0</v>
      </c>
      <c r="W60" s="4">
        <v>0</v>
      </c>
      <c r="X60" s="4">
        <v>2207705</v>
      </c>
    </row>
    <row r="61" s="4" customFormat="1" spans="1:24">
      <c r="A61" s="4">
        <v>15920491025</v>
      </c>
      <c r="B61" s="4" t="s">
        <v>25</v>
      </c>
      <c r="C61" s="4" t="s">
        <v>26</v>
      </c>
      <c r="D61" s="4" t="s">
        <v>115</v>
      </c>
      <c r="E61" s="4" t="s">
        <v>141</v>
      </c>
      <c r="F61" s="5">
        <v>44401</v>
      </c>
      <c r="G61" s="5">
        <v>44402</v>
      </c>
      <c r="H61" s="4">
        <v>2</v>
      </c>
      <c r="I61" s="4">
        <v>1</v>
      </c>
      <c r="J61" s="4">
        <v>2</v>
      </c>
      <c r="K61" s="4" t="s">
        <v>29</v>
      </c>
      <c r="L61" s="4">
        <v>520</v>
      </c>
      <c r="M61" s="4">
        <v>520</v>
      </c>
      <c r="N61" s="4" t="s">
        <v>142</v>
      </c>
      <c r="O61" s="4" t="s">
        <v>95</v>
      </c>
      <c r="P61" s="4" t="s">
        <v>32</v>
      </c>
      <c r="Q61" s="4">
        <v>0</v>
      </c>
      <c r="R61" s="6">
        <v>44401</v>
      </c>
      <c r="S61" s="5">
        <v>44417</v>
      </c>
      <c r="T61" s="4" t="s">
        <v>33</v>
      </c>
      <c r="U61" s="4">
        <v>520</v>
      </c>
      <c r="V61" s="4">
        <v>0</v>
      </c>
      <c r="W61" s="4">
        <v>0</v>
      </c>
      <c r="X61" s="4">
        <v>2207737</v>
      </c>
    </row>
    <row r="62" s="4" customFormat="1" spans="1:24">
      <c r="A62" s="4">
        <v>15921307924</v>
      </c>
      <c r="B62" s="4" t="s">
        <v>25</v>
      </c>
      <c r="C62" s="4" t="s">
        <v>26</v>
      </c>
      <c r="D62" s="4" t="s">
        <v>138</v>
      </c>
      <c r="E62" s="4" t="s">
        <v>139</v>
      </c>
      <c r="F62" s="5">
        <v>44401</v>
      </c>
      <c r="G62" s="5">
        <v>44402</v>
      </c>
      <c r="H62" s="4">
        <v>1</v>
      </c>
      <c r="I62" s="4">
        <v>1</v>
      </c>
      <c r="J62" s="4">
        <v>1</v>
      </c>
      <c r="K62" s="4" t="s">
        <v>29</v>
      </c>
      <c r="L62" s="4">
        <v>90.78</v>
      </c>
      <c r="M62" s="4">
        <v>90.78</v>
      </c>
      <c r="N62" s="4" t="s">
        <v>143</v>
      </c>
      <c r="O62" s="4" t="s">
        <v>95</v>
      </c>
      <c r="P62" s="4" t="s">
        <v>32</v>
      </c>
      <c r="Q62" s="4">
        <v>0</v>
      </c>
      <c r="R62" s="6">
        <v>44401</v>
      </c>
      <c r="S62" s="5">
        <v>44417</v>
      </c>
      <c r="T62" s="4" t="s">
        <v>33</v>
      </c>
      <c r="U62" s="4">
        <v>90.78</v>
      </c>
      <c r="V62" s="4">
        <v>0</v>
      </c>
      <c r="W62" s="4">
        <v>0</v>
      </c>
      <c r="X62" s="4">
        <v>2207865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4"/>
  <sheetViews>
    <sheetView tabSelected="1" workbookViewId="0">
      <selection activeCell="A73" sqref="A73"/>
    </sheetView>
  </sheetViews>
  <sheetFormatPr defaultColWidth="9" defaultRowHeight="13.5"/>
  <cols>
    <col min="1" max="1" width="12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spans="1:9">
      <c r="A2" s="4">
        <v>15824670846</v>
      </c>
      <c r="B2" s="5">
        <v>44398</v>
      </c>
      <c r="C2" s="5">
        <v>44400</v>
      </c>
      <c r="D2" s="4">
        <v>603.85</v>
      </c>
      <c r="E2" s="4" t="str">
        <f>VLOOKUP(A2,HOP!A:L,12,0)</f>
        <v>603.86</v>
      </c>
      <c r="F2" s="4" t="str">
        <f>VLOOKUP(A2,HOP!A:C,3,0)</f>
        <v>2199148</v>
      </c>
      <c r="G2" s="4">
        <f>D2-E2</f>
        <v>-0.00999999999999091</v>
      </c>
      <c r="H2" s="4" t="str">
        <f>$H$1&amp;F2</f>
        <v>，2199148</v>
      </c>
      <c r="I2" s="4" t="str">
        <f>VLOOKUP(A2,HOP!A:T,20,0)</f>
        <v>直连</v>
      </c>
    </row>
    <row r="3" s="4" customFormat="1" hidden="1" spans="1:9">
      <c r="A3" s="4">
        <v>15842013550</v>
      </c>
      <c r="B3" s="5">
        <v>44399</v>
      </c>
      <c r="C3" s="5">
        <v>44400</v>
      </c>
      <c r="D3" s="4">
        <v>295.8</v>
      </c>
      <c r="E3" s="4" t="str">
        <f>VLOOKUP(A3,HOP!A:L,12,0)</f>
        <v>295.80</v>
      </c>
      <c r="F3" s="4" t="str">
        <f>VLOOKUP(A3,HOP!A:C,3,0)</f>
        <v>2201000</v>
      </c>
      <c r="G3" s="4">
        <f>D3-E3</f>
        <v>0</v>
      </c>
      <c r="H3" s="4" t="str">
        <f>$H$1&amp;F3</f>
        <v>，2201000</v>
      </c>
      <c r="I3" s="4" t="str">
        <f>VLOOKUP(A3,HOP!A:T,20,0)</f>
        <v>Saas酒店</v>
      </c>
    </row>
    <row r="4" s="4" customFormat="1" hidden="1" spans="1:9">
      <c r="A4" s="4">
        <v>15854380751</v>
      </c>
      <c r="B4" s="5">
        <v>44397</v>
      </c>
      <c r="C4" s="5">
        <v>44400</v>
      </c>
      <c r="D4" s="4">
        <v>2452.32</v>
      </c>
      <c r="E4" s="4" t="str">
        <f>VLOOKUP(A4,HOP!A:L,12,0)</f>
        <v>2452.32</v>
      </c>
      <c r="F4" s="4" t="str">
        <f>VLOOKUP(A4,HOP!A:C,3,0)</f>
        <v>2201945</v>
      </c>
      <c r="G4" s="4">
        <f>D4-E4</f>
        <v>0</v>
      </c>
      <c r="H4" s="4" t="str">
        <f>$H$1&amp;F4</f>
        <v>，2201945</v>
      </c>
      <c r="I4" s="4" t="str">
        <f>VLOOKUP(A4,HOP!A:T,20,0)</f>
        <v>直连</v>
      </c>
    </row>
    <row r="5" s="4" customFormat="1" spans="1:9">
      <c r="A5" s="4">
        <v>15862947552</v>
      </c>
      <c r="B5" s="5">
        <v>44397</v>
      </c>
      <c r="C5" s="5">
        <v>44400</v>
      </c>
      <c r="D5" s="4">
        <v>748.57</v>
      </c>
      <c r="E5" s="4" t="str">
        <f>VLOOKUP(A5,HOP!A:L,12,0)</f>
        <v>748.56</v>
      </c>
      <c r="F5" s="4" t="str">
        <f>VLOOKUP(A5,HOP!A:C,3,0)</f>
        <v>2202675</v>
      </c>
      <c r="G5" s="4">
        <f>D5-E5</f>
        <v>0.0100000000001046</v>
      </c>
      <c r="H5" s="4" t="str">
        <f>$H$1&amp;F5</f>
        <v>，2202675</v>
      </c>
      <c r="I5" s="4" t="str">
        <f>VLOOKUP(A5,HOP!A:T,20,0)</f>
        <v>直连</v>
      </c>
    </row>
    <row r="6" s="4" customFormat="1" hidden="1" spans="1:9">
      <c r="A6" s="4">
        <v>15863323569</v>
      </c>
      <c r="B6" s="5">
        <v>44399</v>
      </c>
      <c r="C6" s="5">
        <v>44400</v>
      </c>
      <c r="D6" s="4">
        <v>0</v>
      </c>
      <c r="E6" s="4" t="str">
        <f>VLOOKUP(A6,HOP!A:L,12,0)</f>
        <v>0.00</v>
      </c>
      <c r="F6" s="4" t="str">
        <f>VLOOKUP(A6,HOP!A:C,3,0)</f>
        <v>2202723</v>
      </c>
      <c r="G6" s="4">
        <f>D6-E6</f>
        <v>0</v>
      </c>
      <c r="H6" s="4" t="str">
        <f>$H$1&amp;F6</f>
        <v>，2202723</v>
      </c>
      <c r="I6" s="4" t="str">
        <f>VLOOKUP(A6,HOP!A:T,20,0)</f>
        <v>Saas酒店</v>
      </c>
    </row>
    <row r="7" s="4" customFormat="1" hidden="1" spans="1:9">
      <c r="A7" s="4">
        <v>15866125750</v>
      </c>
      <c r="B7" s="5">
        <v>44398</v>
      </c>
      <c r="C7" s="5">
        <v>44400</v>
      </c>
      <c r="D7" s="4">
        <v>1083.96</v>
      </c>
      <c r="E7" s="4" t="str">
        <f>VLOOKUP(A7,HOP!A:L,12,0)</f>
        <v>1083.96</v>
      </c>
      <c r="F7" s="4" t="str">
        <f>VLOOKUP(A7,HOP!A:C,3,0)</f>
        <v>2203143</v>
      </c>
      <c r="G7" s="4">
        <f>D7-E7</f>
        <v>0</v>
      </c>
      <c r="H7" s="4" t="str">
        <f>$H$1&amp;F7</f>
        <v>，2203143</v>
      </c>
      <c r="I7" s="4" t="str">
        <f>VLOOKUP(A7,HOP!A:T,20,0)</f>
        <v>直连</v>
      </c>
    </row>
    <row r="8" s="4" customFormat="1" hidden="1" spans="1:9">
      <c r="A8" s="4">
        <v>15870139442</v>
      </c>
      <c r="B8" s="5">
        <v>44398</v>
      </c>
      <c r="C8" s="5">
        <v>44400</v>
      </c>
      <c r="D8" s="4">
        <v>2078.86</v>
      </c>
      <c r="E8" s="4" t="str">
        <f>VLOOKUP(A8,HOP!A:L,12,0)</f>
        <v>2078.86</v>
      </c>
      <c r="F8" s="4" t="str">
        <f>VLOOKUP(A8,HOP!A:C,3,0)</f>
        <v>2203245</v>
      </c>
      <c r="G8" s="4">
        <f>D8-E8</f>
        <v>0</v>
      </c>
      <c r="H8" s="4" t="str">
        <f>$H$1&amp;F8</f>
        <v>，2203245</v>
      </c>
      <c r="I8" s="4" t="str">
        <f>VLOOKUP(A8,HOP!A:T,20,0)</f>
        <v>直连</v>
      </c>
    </row>
    <row r="9" s="4" customFormat="1" hidden="1" spans="1:9">
      <c r="A9" s="4">
        <v>15887494958</v>
      </c>
      <c r="B9" s="5">
        <v>44399</v>
      </c>
      <c r="C9" s="5">
        <v>44400</v>
      </c>
      <c r="D9" s="4">
        <v>247.3</v>
      </c>
      <c r="E9" s="4" t="str">
        <f>VLOOKUP(A9,HOP!A:L,12,0)</f>
        <v>247.30</v>
      </c>
      <c r="F9" s="4" t="str">
        <f>VLOOKUP(A9,HOP!A:C,3,0)</f>
        <v>2204659</v>
      </c>
      <c r="G9" s="4">
        <f t="shared" ref="G9:G33" si="0">D9-E9</f>
        <v>0</v>
      </c>
      <c r="H9" s="4" t="str">
        <f t="shared" ref="H9:H33" si="1">$H$1&amp;F9</f>
        <v>，2204659</v>
      </c>
      <c r="I9" s="4" t="str">
        <f>VLOOKUP(A9,HOP!A:T,20,0)</f>
        <v>直连</v>
      </c>
    </row>
    <row r="10" s="4" customFormat="1" hidden="1" spans="1:9">
      <c r="A10" s="4">
        <v>15888619405</v>
      </c>
      <c r="B10" s="5">
        <v>44399</v>
      </c>
      <c r="C10" s="5">
        <v>44400</v>
      </c>
      <c r="D10" s="4">
        <v>640.65</v>
      </c>
      <c r="E10" s="4" t="str">
        <f>VLOOKUP(A10,HOP!A:L,12,0)</f>
        <v>640.65</v>
      </c>
      <c r="F10" s="4" t="str">
        <f>VLOOKUP(A10,HOP!A:C,3,0)</f>
        <v>2204770</v>
      </c>
      <c r="G10" s="4">
        <f t="shared" si="0"/>
        <v>0</v>
      </c>
      <c r="H10" s="4" t="str">
        <f t="shared" si="1"/>
        <v>，2204770</v>
      </c>
      <c r="I10" s="4" t="str">
        <f>VLOOKUP(A10,HOP!A:T,20,0)</f>
        <v>直连</v>
      </c>
    </row>
    <row r="11" s="4" customFormat="1" hidden="1" spans="1:9">
      <c r="A11" s="4">
        <v>15888980871</v>
      </c>
      <c r="B11" s="5">
        <v>44399</v>
      </c>
      <c r="C11" s="5">
        <v>44400</v>
      </c>
      <c r="D11" s="4">
        <v>426.36</v>
      </c>
      <c r="E11" s="4" t="str">
        <f>VLOOKUP(A11,HOP!A:L,12,0)</f>
        <v>426.36</v>
      </c>
      <c r="F11" s="4" t="str">
        <f>VLOOKUP(A11,HOP!A:C,3,0)</f>
        <v>2204840</v>
      </c>
      <c r="G11" s="4">
        <f t="shared" si="0"/>
        <v>0</v>
      </c>
      <c r="H11" s="4" t="str">
        <f t="shared" si="1"/>
        <v>，2204840</v>
      </c>
      <c r="I11" s="4" t="str">
        <f>VLOOKUP(A11,HOP!A:T,20,0)</f>
        <v>Saas酒店</v>
      </c>
    </row>
    <row r="12" s="4" customFormat="1" hidden="1" spans="1:9">
      <c r="A12" s="4">
        <v>15892557397</v>
      </c>
      <c r="B12" s="5">
        <v>44399</v>
      </c>
      <c r="C12" s="5">
        <v>44400</v>
      </c>
      <c r="D12" s="4">
        <v>295.8</v>
      </c>
      <c r="E12" s="4" t="str">
        <f>VLOOKUP(A12,HOP!A:L,12,0)</f>
        <v>295.80</v>
      </c>
      <c r="F12" s="4" t="str">
        <f>VLOOKUP(A12,HOP!A:C,3,0)</f>
        <v>2204931</v>
      </c>
      <c r="G12" s="4">
        <f t="shared" si="0"/>
        <v>0</v>
      </c>
      <c r="H12" s="4" t="str">
        <f t="shared" si="1"/>
        <v>，2204931</v>
      </c>
      <c r="I12" s="4" t="str">
        <f>VLOOKUP(A12,HOP!A:T,20,0)</f>
        <v>Saas酒店</v>
      </c>
    </row>
    <row r="13" s="4" customFormat="1" hidden="1" spans="1:9">
      <c r="A13" s="4">
        <v>15894388923</v>
      </c>
      <c r="B13" s="5">
        <v>44399</v>
      </c>
      <c r="C13" s="5">
        <v>44400</v>
      </c>
      <c r="D13" s="4">
        <v>618.76</v>
      </c>
      <c r="E13" s="4" t="str">
        <f>VLOOKUP(A13,HOP!A:L,12,0)</f>
        <v>618.76</v>
      </c>
      <c r="F13" s="4" t="str">
        <f>VLOOKUP(A13,HOP!A:C,3,0)</f>
        <v>2205118</v>
      </c>
      <c r="G13" s="4">
        <f t="shared" si="0"/>
        <v>0</v>
      </c>
      <c r="H13" s="4" t="str">
        <f t="shared" si="1"/>
        <v>，2205118</v>
      </c>
      <c r="I13" s="4" t="str">
        <f>VLOOKUP(A13,HOP!A:T,20,0)</f>
        <v>直连</v>
      </c>
    </row>
    <row r="14" s="4" customFormat="1" hidden="1" spans="1:9">
      <c r="A14" s="4">
        <v>15896375042</v>
      </c>
      <c r="B14" s="5">
        <v>44399</v>
      </c>
      <c r="C14" s="5">
        <v>44400</v>
      </c>
      <c r="D14" s="4">
        <v>1022.74</v>
      </c>
      <c r="E14" s="4" t="str">
        <f>VLOOKUP(A14,HOP!A:L,12,0)</f>
        <v>1022.74</v>
      </c>
      <c r="F14" s="4" t="str">
        <f>VLOOKUP(A14,HOP!A:C,3,0)</f>
        <v>2205446</v>
      </c>
      <c r="G14" s="4">
        <f t="shared" si="0"/>
        <v>0</v>
      </c>
      <c r="H14" s="4" t="str">
        <f t="shared" si="1"/>
        <v>，2205446</v>
      </c>
      <c r="I14" s="4" t="str">
        <f>VLOOKUP(A14,HOP!A:T,20,0)</f>
        <v>直连</v>
      </c>
    </row>
    <row r="15" s="4" customFormat="1" hidden="1" spans="1:9">
      <c r="A15" s="4">
        <v>15848947767</v>
      </c>
      <c r="B15" s="5">
        <v>44400</v>
      </c>
      <c r="C15" s="5">
        <v>44401</v>
      </c>
      <c r="D15" s="4">
        <v>375.16</v>
      </c>
      <c r="E15" s="4" t="str">
        <f>VLOOKUP(A15,HOP!A:L,12,0)</f>
        <v>375.16</v>
      </c>
      <c r="F15" s="4" t="str">
        <f>VLOOKUP(A15,HOP!A:C,3,0)</f>
        <v>2201595</v>
      </c>
      <c r="G15" s="4">
        <f t="shared" si="0"/>
        <v>0</v>
      </c>
      <c r="H15" s="4" t="str">
        <f t="shared" si="1"/>
        <v>，2201595</v>
      </c>
      <c r="I15" s="4" t="str">
        <f>VLOOKUP(A15,HOP!A:T,20,0)</f>
        <v>Saas酒店</v>
      </c>
    </row>
    <row r="16" s="4" customFormat="1" hidden="1" spans="1:9">
      <c r="A16" s="4">
        <v>15874958545</v>
      </c>
      <c r="B16" s="5">
        <v>44399</v>
      </c>
      <c r="C16" s="5">
        <v>44401</v>
      </c>
      <c r="D16" s="4">
        <v>1139.4</v>
      </c>
      <c r="E16" s="4" t="str">
        <f>VLOOKUP(A16,HOP!A:L,12,0)</f>
        <v>1139.40</v>
      </c>
      <c r="F16" s="4" t="str">
        <f>VLOOKUP(A16,HOP!A:C,3,0)</f>
        <v>2203878</v>
      </c>
      <c r="G16" s="4">
        <f t="shared" si="0"/>
        <v>0</v>
      </c>
      <c r="H16" s="4" t="str">
        <f t="shared" si="1"/>
        <v>，2203878</v>
      </c>
      <c r="I16" s="4" t="str">
        <f>VLOOKUP(A16,HOP!A:T,20,0)</f>
        <v>直采</v>
      </c>
    </row>
    <row r="17" s="4" customFormat="1" hidden="1" spans="1:9">
      <c r="A17" s="4">
        <v>15884753402</v>
      </c>
      <c r="B17" s="5">
        <v>44399</v>
      </c>
      <c r="C17" s="5">
        <v>44401</v>
      </c>
      <c r="D17" s="4">
        <v>1139.4</v>
      </c>
      <c r="E17" s="4" t="str">
        <f>VLOOKUP(A17,HOP!A:L,12,0)</f>
        <v>1139.40</v>
      </c>
      <c r="F17" s="4" t="str">
        <f>VLOOKUP(A17,HOP!A:C,3,0)</f>
        <v>2204312</v>
      </c>
      <c r="G17" s="4">
        <f t="shared" si="0"/>
        <v>0</v>
      </c>
      <c r="H17" s="4" t="str">
        <f t="shared" si="1"/>
        <v>，2204312</v>
      </c>
      <c r="I17" s="4" t="str">
        <f>VLOOKUP(A17,HOP!A:T,20,0)</f>
        <v>直采</v>
      </c>
    </row>
    <row r="18" s="4" customFormat="1" hidden="1" spans="1:9">
      <c r="A18" s="4">
        <v>15885033723</v>
      </c>
      <c r="B18" s="5">
        <v>44400</v>
      </c>
      <c r="C18" s="5">
        <v>44401</v>
      </c>
      <c r="D18" s="4">
        <v>2100</v>
      </c>
      <c r="E18" s="4" t="str">
        <f>VLOOKUP(A18,HOP!A:L,12,0)</f>
        <v>2100.00</v>
      </c>
      <c r="F18" s="4" t="str">
        <f>VLOOKUP(A18,HOP!A:C,3,0)</f>
        <v>2204344</v>
      </c>
      <c r="G18" s="4">
        <f t="shared" si="0"/>
        <v>0</v>
      </c>
      <c r="H18" s="4" t="str">
        <f t="shared" si="1"/>
        <v>，2204344</v>
      </c>
      <c r="I18" s="4" t="str">
        <f>VLOOKUP(A18,HOP!A:T,20,0)</f>
        <v>直采</v>
      </c>
    </row>
    <row r="19" s="4" customFormat="1" hidden="1" spans="1:9">
      <c r="A19" s="4">
        <v>15886184208</v>
      </c>
      <c r="B19" s="5">
        <v>44399</v>
      </c>
      <c r="C19" s="5">
        <v>44401</v>
      </c>
      <c r="D19" s="4">
        <v>2277.92</v>
      </c>
      <c r="E19" s="4" t="str">
        <f>VLOOKUP(A19,HOP!A:L,12,0)</f>
        <v>2277.92</v>
      </c>
      <c r="F19" s="4" t="str">
        <f>VLOOKUP(A19,HOP!A:C,3,0)</f>
        <v>2204483</v>
      </c>
      <c r="G19" s="4">
        <f t="shared" si="0"/>
        <v>0</v>
      </c>
      <c r="H19" s="4" t="str">
        <f t="shared" si="1"/>
        <v>，2204483</v>
      </c>
      <c r="I19" s="4" t="str">
        <f>VLOOKUP(A19,HOP!A:T,20,0)</f>
        <v>直连</v>
      </c>
    </row>
    <row r="20" s="4" customFormat="1" hidden="1" spans="1:9">
      <c r="A20" s="4">
        <v>15886567855</v>
      </c>
      <c r="B20" s="5">
        <v>44399</v>
      </c>
      <c r="C20" s="5">
        <v>44401</v>
      </c>
      <c r="D20" s="4">
        <v>1139.4</v>
      </c>
      <c r="E20" s="4" t="str">
        <f>VLOOKUP(A20,HOP!A:L,12,0)</f>
        <v>1139.40</v>
      </c>
      <c r="F20" s="4" t="str">
        <f>VLOOKUP(A20,HOP!A:C,3,0)</f>
        <v>2204541</v>
      </c>
      <c r="G20" s="4">
        <f t="shared" si="0"/>
        <v>0</v>
      </c>
      <c r="H20" s="4" t="str">
        <f t="shared" si="1"/>
        <v>，2204541</v>
      </c>
      <c r="I20" s="4" t="str">
        <f>VLOOKUP(A20,HOP!A:T,20,0)</f>
        <v>直采</v>
      </c>
    </row>
    <row r="21" s="4" customFormat="1" hidden="1" spans="1:9">
      <c r="A21" s="4">
        <v>15887410704</v>
      </c>
      <c r="B21" s="5">
        <v>44400</v>
      </c>
      <c r="C21" s="5">
        <v>44401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hidden="1" spans="1:9">
      <c r="A22" s="4">
        <v>15889227934</v>
      </c>
      <c r="B22" s="5">
        <v>44400</v>
      </c>
      <c r="C22" s="5">
        <v>44401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>D22-E22</f>
        <v>#N/A</v>
      </c>
      <c r="H22" s="4" t="e">
        <f>$H$1&amp;F22</f>
        <v>#N/A</v>
      </c>
      <c r="I22" s="4" t="e">
        <f>VLOOKUP(A22,HOP!A:T,20,0)</f>
        <v>#N/A</v>
      </c>
    </row>
    <row r="23" s="4" customFormat="1" hidden="1" spans="1:9">
      <c r="A23" s="4">
        <v>15897030720</v>
      </c>
      <c r="B23" s="5">
        <v>44400</v>
      </c>
      <c r="C23" s="5">
        <v>44401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>D23-E23</f>
        <v>#N/A</v>
      </c>
      <c r="H23" s="4" t="e">
        <f>$H$1&amp;F23</f>
        <v>#N/A</v>
      </c>
      <c r="I23" s="4" t="e">
        <f>VLOOKUP(A23,HOP!A:T,20,0)</f>
        <v>#N/A</v>
      </c>
    </row>
    <row r="24" s="4" customFormat="1" hidden="1" spans="1:9">
      <c r="A24" s="4">
        <v>15897961213</v>
      </c>
      <c r="B24" s="5">
        <v>44400</v>
      </c>
      <c r="C24" s="5">
        <v>44401</v>
      </c>
      <c r="D24" s="4">
        <v>295.8</v>
      </c>
      <c r="E24" s="4" t="str">
        <f>VLOOKUP(A24,HOP!A:L,12,0)</f>
        <v>295.80</v>
      </c>
      <c r="F24" s="4" t="str">
        <f>VLOOKUP(A24,HOP!A:C,3,0)</f>
        <v>2205717</v>
      </c>
      <c r="G24" s="4">
        <f>D24-E24</f>
        <v>0</v>
      </c>
      <c r="H24" s="4" t="str">
        <f>$H$1&amp;F24</f>
        <v>，2205717</v>
      </c>
      <c r="I24" s="4" t="str">
        <f>VLOOKUP(A24,HOP!A:T,20,0)</f>
        <v>Saas酒店</v>
      </c>
    </row>
    <row r="25" s="4" customFormat="1" hidden="1" spans="1:9">
      <c r="A25" s="4">
        <v>15910079454</v>
      </c>
      <c r="B25" s="5">
        <v>44400</v>
      </c>
      <c r="C25" s="5">
        <v>44401</v>
      </c>
      <c r="D25" s="4">
        <v>472.26</v>
      </c>
      <c r="E25" s="4" t="str">
        <f>VLOOKUP(A25,HOP!A:L,12,0)</f>
        <v>472.26</v>
      </c>
      <c r="F25" s="4" t="str">
        <f>VLOOKUP(A25,HOP!A:C,3,0)</f>
        <v>2206652</v>
      </c>
      <c r="G25" s="4">
        <f>D25-E25</f>
        <v>0</v>
      </c>
      <c r="H25" s="4" t="str">
        <f>$H$1&amp;F25</f>
        <v>，2206652</v>
      </c>
      <c r="I25" s="4" t="str">
        <f>VLOOKUP(A25,HOP!A:T,20,0)</f>
        <v>直采</v>
      </c>
    </row>
    <row r="26" s="4" customFormat="1" hidden="1" spans="1:9">
      <c r="A26" s="4">
        <v>15848563432</v>
      </c>
      <c r="B26" s="5">
        <v>44401</v>
      </c>
      <c r="C26" s="5">
        <v>44402</v>
      </c>
      <c r="D26" s="4">
        <v>854</v>
      </c>
      <c r="E26" s="4" t="str">
        <f>VLOOKUP(A26,HOP!A:L,12,0)</f>
        <v>854.00</v>
      </c>
      <c r="F26" s="4" t="str">
        <f>VLOOKUP(A26,HOP!A:C,3,0)</f>
        <v>2201542</v>
      </c>
      <c r="G26" s="4">
        <f>D26-E26</f>
        <v>0</v>
      </c>
      <c r="H26" s="4" t="str">
        <f>$H$1&amp;F26</f>
        <v>，2201542</v>
      </c>
      <c r="I26" s="4" t="str">
        <f>VLOOKUP(A26,HOP!A:T,20,0)</f>
        <v>直采</v>
      </c>
    </row>
    <row r="27" s="4" customFormat="1" hidden="1" spans="1:9">
      <c r="A27" s="4">
        <v>15849050667</v>
      </c>
      <c r="B27" s="5">
        <v>44401</v>
      </c>
      <c r="C27" s="5">
        <v>44402</v>
      </c>
      <c r="D27" s="4">
        <v>326.4</v>
      </c>
      <c r="E27" s="4" t="str">
        <f>VLOOKUP(A27,HOP!A:L,12,0)</f>
        <v>326.40</v>
      </c>
      <c r="F27" s="4" t="str">
        <f>VLOOKUP(A27,HOP!A:C,3,0)</f>
        <v>2201614</v>
      </c>
      <c r="G27" s="4">
        <f>D27-E27</f>
        <v>0</v>
      </c>
      <c r="H27" s="4" t="str">
        <f>$H$1&amp;F27</f>
        <v>，2201614</v>
      </c>
      <c r="I27" s="4" t="str">
        <f>VLOOKUP(A27,HOP!A:T,20,0)</f>
        <v>Saas酒店</v>
      </c>
    </row>
    <row r="28" s="4" customFormat="1" hidden="1" spans="1:9">
      <c r="A28" s="4">
        <v>15849728681</v>
      </c>
      <c r="B28" s="5">
        <v>44401</v>
      </c>
      <c r="C28" s="5">
        <v>44402</v>
      </c>
      <c r="D28" s="4">
        <v>652.8</v>
      </c>
      <c r="E28" s="4" t="str">
        <f>VLOOKUP(A28,HOP!A:L,12,0)</f>
        <v>652.80</v>
      </c>
      <c r="F28" s="4" t="str">
        <f>VLOOKUP(A28,HOP!A:C,3,0)</f>
        <v>2201728</v>
      </c>
      <c r="G28" s="4">
        <f>D28-E28</f>
        <v>0</v>
      </c>
      <c r="H28" s="4" t="str">
        <f>$H$1&amp;F28</f>
        <v>，2201728</v>
      </c>
      <c r="I28" s="4" t="str">
        <f>VLOOKUP(A28,HOP!A:T,20,0)</f>
        <v>Saas酒店</v>
      </c>
    </row>
    <row r="29" s="4" customFormat="1" hidden="1" spans="1:9">
      <c r="A29" s="4">
        <v>15854655438</v>
      </c>
      <c r="B29" s="5">
        <v>44401</v>
      </c>
      <c r="C29" s="5">
        <v>44402</v>
      </c>
      <c r="D29" s="4">
        <v>4180</v>
      </c>
      <c r="E29" s="4" t="str">
        <f>VLOOKUP(A29,HOP!A:L,12,0)</f>
        <v>4180.00</v>
      </c>
      <c r="F29" s="4" t="str">
        <f>VLOOKUP(A29,HOP!A:C,3,0)</f>
        <v>2202001</v>
      </c>
      <c r="G29" s="4">
        <f>D29-E29</f>
        <v>0</v>
      </c>
      <c r="H29" s="4" t="str">
        <f>$H$1&amp;F29</f>
        <v>，2202001</v>
      </c>
      <c r="I29" s="4" t="str">
        <f>VLOOKUP(A29,HOP!A:T,20,0)</f>
        <v>直采</v>
      </c>
    </row>
    <row r="30" s="4" customFormat="1" hidden="1" spans="1:9">
      <c r="A30" s="4">
        <v>15887896276</v>
      </c>
      <c r="B30" s="5">
        <v>44401</v>
      </c>
      <c r="C30" s="5">
        <v>44402</v>
      </c>
      <c r="D30" s="4">
        <v>850</v>
      </c>
      <c r="E30" s="4" t="str">
        <f>VLOOKUP(A30,HOP!A:L,12,0)</f>
        <v>850.00</v>
      </c>
      <c r="F30" s="4" t="str">
        <f>VLOOKUP(A30,HOP!A:C,3,0)</f>
        <v>2204712</v>
      </c>
      <c r="G30" s="4">
        <f>D30-E30</f>
        <v>0</v>
      </c>
      <c r="H30" s="4" t="str">
        <f>$H$1&amp;F30</f>
        <v>，2204712</v>
      </c>
      <c r="I30" s="4" t="str">
        <f>VLOOKUP(A30,HOP!A:T,20,0)</f>
        <v>直采</v>
      </c>
    </row>
    <row r="31" s="4" customFormat="1" hidden="1" spans="1:9">
      <c r="A31" s="4">
        <v>15889074506</v>
      </c>
      <c r="B31" s="5">
        <v>44401</v>
      </c>
      <c r="C31" s="5">
        <v>44402</v>
      </c>
      <c r="D31" s="4">
        <v>1880</v>
      </c>
      <c r="E31" s="4" t="str">
        <f>VLOOKUP(A31,HOP!A:L,12,0)</f>
        <v>1880.00</v>
      </c>
      <c r="F31" s="4" t="str">
        <f>VLOOKUP(A31,HOP!A:C,3,0)</f>
        <v>2204858</v>
      </c>
      <c r="G31" s="4">
        <f>D31-E31</f>
        <v>0</v>
      </c>
      <c r="H31" s="4" t="str">
        <f>$H$1&amp;F31</f>
        <v>，2204858</v>
      </c>
      <c r="I31" s="4" t="str">
        <f>VLOOKUP(A31,HOP!A:T,20,0)</f>
        <v>直采</v>
      </c>
    </row>
    <row r="32" s="4" customFormat="1" hidden="1" spans="1:9">
      <c r="A32" s="4">
        <v>15894337086</v>
      </c>
      <c r="B32" s="5">
        <v>44400</v>
      </c>
      <c r="C32" s="5">
        <v>44402</v>
      </c>
      <c r="D32" s="4">
        <v>3490</v>
      </c>
      <c r="E32" s="4" t="str">
        <f>VLOOKUP(A32,HOP!A:L,12,0)</f>
        <v>3490.00</v>
      </c>
      <c r="F32" s="4" t="str">
        <f>VLOOKUP(A32,HOP!A:C,3,0)</f>
        <v>2205110</v>
      </c>
      <c r="G32" s="4">
        <f>D32-E32</f>
        <v>0</v>
      </c>
      <c r="H32" s="4" t="str">
        <f>$H$1&amp;F32</f>
        <v>，2205110</v>
      </c>
      <c r="I32" s="4" t="str">
        <f>VLOOKUP(A32,HOP!A:T,20,0)</f>
        <v>直采</v>
      </c>
    </row>
    <row r="33" s="4" customFormat="1" hidden="1" spans="1:9">
      <c r="A33" s="4">
        <v>15894414385</v>
      </c>
      <c r="B33" s="5">
        <v>44401</v>
      </c>
      <c r="C33" s="5">
        <v>44402</v>
      </c>
      <c r="D33" s="4">
        <v>540.93</v>
      </c>
      <c r="E33" s="4" t="str">
        <f>VLOOKUP(A33,HOP!A:L,12,0)</f>
        <v>540.93</v>
      </c>
      <c r="F33" s="4" t="str">
        <f>VLOOKUP(A33,HOP!A:C,3,0)</f>
        <v>2205123</v>
      </c>
      <c r="G33" s="4">
        <f>D33-E33</f>
        <v>0</v>
      </c>
      <c r="H33" s="4" t="str">
        <f>$H$1&amp;F33</f>
        <v>，2205123</v>
      </c>
      <c r="I33" s="4" t="str">
        <f>VLOOKUP(A33,HOP!A:T,20,0)</f>
        <v>直连</v>
      </c>
    </row>
    <row r="34" s="4" customFormat="1" hidden="1" spans="1:9">
      <c r="A34" s="4">
        <v>15894393629</v>
      </c>
      <c r="B34" s="5">
        <v>44401</v>
      </c>
      <c r="C34" s="5">
        <v>44402</v>
      </c>
      <c r="D34" s="4">
        <v>1070</v>
      </c>
      <c r="E34" s="4" t="str">
        <f>VLOOKUP(A34,HOP!A:L,12,0)</f>
        <v>1070.00</v>
      </c>
      <c r="F34" s="4" t="str">
        <f>VLOOKUP(A34,HOP!A:C,3,0)</f>
        <v>2205125</v>
      </c>
      <c r="G34" s="4">
        <f>D34-E34</f>
        <v>0</v>
      </c>
      <c r="H34" s="4" t="str">
        <f>$H$1&amp;F34</f>
        <v>，2205125</v>
      </c>
      <c r="I34" s="4" t="str">
        <f>VLOOKUP(A34,HOP!A:T,20,0)</f>
        <v>直采</v>
      </c>
    </row>
    <row r="35" s="4" customFormat="1" hidden="1" spans="1:9">
      <c r="A35" s="4">
        <v>15895315982</v>
      </c>
      <c r="B35" s="5">
        <v>44400</v>
      </c>
      <c r="C35" s="5">
        <v>44402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>D35-E35</f>
        <v>#N/A</v>
      </c>
      <c r="H35" s="4" t="e">
        <f>$H$1&amp;F35</f>
        <v>#N/A</v>
      </c>
      <c r="I35" s="4" t="e">
        <f>VLOOKUP(A35,HOP!A:T,20,0)</f>
        <v>#N/A</v>
      </c>
    </row>
    <row r="36" s="4" customFormat="1" hidden="1" spans="1:9">
      <c r="A36" s="4">
        <v>15895627194</v>
      </c>
      <c r="B36" s="5">
        <v>44400</v>
      </c>
      <c r="C36" s="5">
        <v>44402</v>
      </c>
      <c r="D36" s="4">
        <v>2278.8</v>
      </c>
      <c r="E36" s="4" t="str">
        <f>VLOOKUP(A36,HOP!A:L,12,0)</f>
        <v>2278.80</v>
      </c>
      <c r="F36" s="4" t="str">
        <f>VLOOKUP(A36,HOP!A:C,3,0)</f>
        <v>2205351</v>
      </c>
      <c r="G36" s="4">
        <f>D36-E36</f>
        <v>0</v>
      </c>
      <c r="H36" s="4" t="str">
        <f>$H$1&amp;F36</f>
        <v>，2205351</v>
      </c>
      <c r="I36" s="4" t="str">
        <f>VLOOKUP(A36,HOP!A:T,20,0)</f>
        <v>直采</v>
      </c>
    </row>
    <row r="37" s="4" customFormat="1" hidden="1" spans="1:9">
      <c r="A37" s="4">
        <v>15903836001</v>
      </c>
      <c r="B37" s="5">
        <v>44400</v>
      </c>
      <c r="C37" s="5">
        <v>44402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>D37-E37</f>
        <v>#N/A</v>
      </c>
      <c r="H37" s="4" t="e">
        <f>$H$1&amp;F37</f>
        <v>#N/A</v>
      </c>
      <c r="I37" s="4" t="e">
        <f>VLOOKUP(A37,HOP!A:T,20,0)</f>
        <v>#N/A</v>
      </c>
    </row>
    <row r="38" s="4" customFormat="1" hidden="1" spans="1:9">
      <c r="A38" s="4">
        <v>15903999091</v>
      </c>
      <c r="B38" s="5">
        <v>44401</v>
      </c>
      <c r="C38" s="5">
        <v>44402</v>
      </c>
      <c r="D38" s="4">
        <v>440</v>
      </c>
      <c r="E38" s="4" t="str">
        <f>VLOOKUP(A38,HOP!A:L,12,0)</f>
        <v>440.00</v>
      </c>
      <c r="F38" s="4" t="str">
        <f>VLOOKUP(A38,HOP!A:C,3,0)</f>
        <v>2205997</v>
      </c>
      <c r="G38" s="4">
        <f>D38-E38</f>
        <v>0</v>
      </c>
      <c r="H38" s="4" t="str">
        <f>$H$1&amp;F38</f>
        <v>，2205997</v>
      </c>
      <c r="I38" s="4" t="str">
        <f>VLOOKUP(A38,HOP!A:T,20,0)</f>
        <v>直采</v>
      </c>
    </row>
    <row r="39" s="4" customFormat="1" hidden="1" spans="1:9">
      <c r="A39" s="4">
        <v>15904028341</v>
      </c>
      <c r="B39" s="5">
        <v>44401</v>
      </c>
      <c r="C39" s="5">
        <v>44402</v>
      </c>
      <c r="D39" s="4">
        <v>1080</v>
      </c>
      <c r="E39" s="4" t="str">
        <f>VLOOKUP(A39,HOP!A:L,12,0)</f>
        <v>1080.00</v>
      </c>
      <c r="F39" s="4" t="str">
        <f>VLOOKUP(A39,HOP!A:C,3,0)</f>
        <v>2206001</v>
      </c>
      <c r="G39" s="4">
        <f>D39-E39</f>
        <v>0</v>
      </c>
      <c r="H39" s="4" t="str">
        <f>$H$1&amp;F39</f>
        <v>，2206001</v>
      </c>
      <c r="I39" s="4" t="str">
        <f>VLOOKUP(A39,HOP!A:T,20,0)</f>
        <v>直采</v>
      </c>
    </row>
    <row r="40" s="4" customFormat="1" hidden="1" spans="1:9">
      <c r="A40" s="4">
        <v>15904952040</v>
      </c>
      <c r="B40" s="5">
        <v>44401</v>
      </c>
      <c r="C40" s="5">
        <v>44402</v>
      </c>
      <c r="D40" s="4">
        <v>900</v>
      </c>
      <c r="E40" s="4" t="str">
        <f>VLOOKUP(A40,HOP!A:L,12,0)</f>
        <v>900.00</v>
      </c>
      <c r="F40" s="4" t="str">
        <f>VLOOKUP(A40,HOP!A:C,3,0)</f>
        <v>2206153</v>
      </c>
      <c r="G40" s="4">
        <f>D40-E40</f>
        <v>0</v>
      </c>
      <c r="H40" s="4" t="str">
        <f>$H$1&amp;F40</f>
        <v>，2206153</v>
      </c>
      <c r="I40" s="4" t="str">
        <f>VLOOKUP(A40,HOP!A:T,20,0)</f>
        <v>直采</v>
      </c>
    </row>
    <row r="41" s="4" customFormat="1" hidden="1" spans="1:9">
      <c r="A41" s="4">
        <v>15913049682</v>
      </c>
      <c r="B41" s="5">
        <v>44401</v>
      </c>
      <c r="C41" s="5">
        <v>44402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>D41-E41</f>
        <v>#N/A</v>
      </c>
      <c r="H41" s="4" t="e">
        <f>$H$1&amp;F41</f>
        <v>#N/A</v>
      </c>
      <c r="I41" s="4" t="e">
        <f>VLOOKUP(A41,HOP!A:T,20,0)</f>
        <v>#N/A</v>
      </c>
    </row>
    <row r="42" s="4" customFormat="1" hidden="1" spans="1:9">
      <c r="A42" s="4">
        <v>15913165259</v>
      </c>
      <c r="B42" s="5">
        <v>44401</v>
      </c>
      <c r="C42" s="5">
        <v>44402</v>
      </c>
      <c r="D42" s="4">
        <v>430</v>
      </c>
      <c r="E42" s="4" t="str">
        <f>VLOOKUP(A42,HOP!A:L,12,0)</f>
        <v>430.00</v>
      </c>
      <c r="F42" s="4" t="str">
        <f>VLOOKUP(A42,HOP!A:C,3,0)</f>
        <v>2207150</v>
      </c>
      <c r="G42" s="4">
        <f>D42-E42</f>
        <v>0</v>
      </c>
      <c r="H42" s="4" t="str">
        <f>$H$1&amp;F42</f>
        <v>，2207150</v>
      </c>
      <c r="I42" s="4" t="str">
        <f>VLOOKUP(A42,HOP!A:T,20,0)</f>
        <v>直采</v>
      </c>
    </row>
    <row r="43" s="4" customFormat="1" hidden="1" spans="1:9">
      <c r="A43" s="4">
        <v>15913136581</v>
      </c>
      <c r="B43" s="5">
        <v>44401</v>
      </c>
      <c r="C43" s="5">
        <v>44402</v>
      </c>
      <c r="D43" s="4">
        <v>569.7</v>
      </c>
      <c r="E43" s="4" t="str">
        <f>VLOOKUP(A43,HOP!A:L,12,0)</f>
        <v>569.70</v>
      </c>
      <c r="F43" s="4" t="str">
        <f>VLOOKUP(A43,HOP!A:C,3,0)</f>
        <v>2207144</v>
      </c>
      <c r="G43" s="4">
        <f>D43-E43</f>
        <v>0</v>
      </c>
      <c r="H43" s="4" t="str">
        <f>$H$1&amp;F43</f>
        <v>，2207144</v>
      </c>
      <c r="I43" s="4" t="str">
        <f>VLOOKUP(A43,HOP!A:T,20,0)</f>
        <v>直采</v>
      </c>
    </row>
    <row r="44" s="4" customFormat="1" hidden="1" spans="1:9">
      <c r="A44" s="4">
        <v>15913176633</v>
      </c>
      <c r="B44" s="5">
        <v>44401</v>
      </c>
      <c r="C44" s="5">
        <v>44402</v>
      </c>
      <c r="D44" s="4">
        <v>569.7</v>
      </c>
      <c r="E44" s="4" t="str">
        <f>VLOOKUP(A44,HOP!A:L,12,0)</f>
        <v>569.70</v>
      </c>
      <c r="F44" s="4" t="str">
        <f>VLOOKUP(A44,HOP!A:C,3,0)</f>
        <v>2207153</v>
      </c>
      <c r="G44" s="4">
        <f>D44-E44</f>
        <v>0</v>
      </c>
      <c r="H44" s="4" t="str">
        <f>$H$1&amp;F44</f>
        <v>，2207153</v>
      </c>
      <c r="I44" s="4" t="str">
        <f>VLOOKUP(A44,HOP!A:T,20,0)</f>
        <v>直采</v>
      </c>
    </row>
    <row r="45" s="4" customFormat="1" hidden="1" spans="1:9">
      <c r="A45" s="4">
        <v>15913731397</v>
      </c>
      <c r="B45" s="5">
        <v>44401</v>
      </c>
      <c r="C45" s="5">
        <v>44402</v>
      </c>
      <c r="D45" s="4">
        <v>569.7</v>
      </c>
      <c r="E45" s="4" t="str">
        <f>VLOOKUP(A45,HOP!A:L,12,0)</f>
        <v>569.70</v>
      </c>
      <c r="F45" s="4" t="str">
        <f>VLOOKUP(A45,HOP!A:C,3,0)</f>
        <v>2207242</v>
      </c>
      <c r="G45" s="4">
        <f>D45-E45</f>
        <v>0</v>
      </c>
      <c r="H45" s="4" t="str">
        <f>$H$1&amp;F45</f>
        <v>，2207242</v>
      </c>
      <c r="I45" s="4" t="str">
        <f>VLOOKUP(A45,HOP!A:T,20,0)</f>
        <v>直采</v>
      </c>
    </row>
    <row r="46" s="4" customFormat="1" hidden="1" spans="1:9">
      <c r="A46" s="4">
        <v>15914212344</v>
      </c>
      <c r="B46" s="5">
        <v>44401</v>
      </c>
      <c r="C46" s="5">
        <v>44402</v>
      </c>
      <c r="D46" s="4">
        <v>408</v>
      </c>
      <c r="E46" s="4" t="str">
        <f>VLOOKUP(A46,HOP!A:L,12,0)</f>
        <v>408.00</v>
      </c>
      <c r="F46" s="4" t="str">
        <f>VLOOKUP(A46,HOP!A:C,3,0)</f>
        <v>2207316</v>
      </c>
      <c r="G46" s="4">
        <f>D46-E46</f>
        <v>0</v>
      </c>
      <c r="H46" s="4" t="str">
        <f>$H$1&amp;F46</f>
        <v>，2207316</v>
      </c>
      <c r="I46" s="4" t="str">
        <f>VLOOKUP(A46,HOP!A:T,20,0)</f>
        <v>Saas酒店</v>
      </c>
    </row>
    <row r="47" s="4" customFormat="1" hidden="1" spans="1:9">
      <c r="A47" s="4">
        <v>15917953572</v>
      </c>
      <c r="B47" s="5">
        <v>44401</v>
      </c>
      <c r="C47" s="5">
        <v>44402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>D47-E47</f>
        <v>#N/A</v>
      </c>
      <c r="H47" s="4" t="e">
        <f>$H$1&amp;F47</f>
        <v>#N/A</v>
      </c>
      <c r="I47" s="4" t="e">
        <f>VLOOKUP(A47,HOP!A:T,20,0)</f>
        <v>#N/A</v>
      </c>
    </row>
    <row r="48" s="4" customFormat="1" hidden="1" spans="1:9">
      <c r="A48" s="4">
        <v>15914925126</v>
      </c>
      <c r="B48" s="5">
        <v>44401</v>
      </c>
      <c r="C48" s="5">
        <v>44402</v>
      </c>
      <c r="D48" s="4">
        <v>573</v>
      </c>
      <c r="E48" s="4" t="str">
        <f>VLOOKUP(A48,HOP!A:L,12,0)</f>
        <v>573.00</v>
      </c>
      <c r="F48" s="4" t="str">
        <f>VLOOKUP(A48,HOP!A:C,3,0)</f>
        <v>2207440</v>
      </c>
      <c r="G48" s="4">
        <f>D48-E48</f>
        <v>0</v>
      </c>
      <c r="H48" s="4" t="str">
        <f>$H$1&amp;F48</f>
        <v>，2207440</v>
      </c>
      <c r="I48" s="4" t="str">
        <f>VLOOKUP(A48,HOP!A:T,20,0)</f>
        <v>直采</v>
      </c>
    </row>
    <row r="49" s="4" customFormat="1" hidden="1" spans="1:9">
      <c r="A49" s="4">
        <v>15918369216</v>
      </c>
      <c r="B49" s="5">
        <v>44401</v>
      </c>
      <c r="C49" s="5">
        <v>44402</v>
      </c>
      <c r="D49" s="4">
        <v>518.16</v>
      </c>
      <c r="E49" s="4" t="str">
        <f>VLOOKUP(A49,HOP!A:L,12,0)</f>
        <v>518.16</v>
      </c>
      <c r="F49" s="4" t="str">
        <f>VLOOKUP(A49,HOP!A:C,3,0)</f>
        <v>2207500</v>
      </c>
      <c r="G49" s="4">
        <f t="shared" ref="G49:G54" si="2">D49-E49</f>
        <v>0</v>
      </c>
      <c r="H49" s="4" t="str">
        <f t="shared" ref="H49:H54" si="3">$H$1&amp;F49</f>
        <v>，2207500</v>
      </c>
      <c r="I49" s="4" t="str">
        <f>VLOOKUP(A49,HOP!A:T,20,0)</f>
        <v>Saas酒店</v>
      </c>
    </row>
    <row r="50" s="4" customFormat="1" hidden="1" spans="1:9">
      <c r="A50" s="4">
        <v>15918472080</v>
      </c>
      <c r="B50" s="5">
        <v>44401</v>
      </c>
      <c r="C50" s="5">
        <v>44402</v>
      </c>
      <c r="D50" s="4">
        <v>944.52</v>
      </c>
      <c r="E50" s="4" t="str">
        <f>VLOOKUP(A50,HOP!A:L,12,0)</f>
        <v>944.52</v>
      </c>
      <c r="F50" s="4" t="str">
        <f>VLOOKUP(A50,HOP!A:C,3,0)</f>
        <v>2207507</v>
      </c>
      <c r="G50" s="4">
        <f t="shared" si="2"/>
        <v>0</v>
      </c>
      <c r="H50" s="4" t="str">
        <f t="shared" si="3"/>
        <v>，2207507</v>
      </c>
      <c r="I50" s="4" t="str">
        <f>VLOOKUP(A50,HOP!A:T,20,0)</f>
        <v>直采</v>
      </c>
    </row>
    <row r="51" s="4" customFormat="1" hidden="1" spans="1:9">
      <c r="A51" s="4">
        <v>15919280932</v>
      </c>
      <c r="B51" s="5">
        <v>44401</v>
      </c>
      <c r="C51" s="5">
        <v>44402</v>
      </c>
      <c r="D51" s="4">
        <v>573</v>
      </c>
      <c r="E51" s="4" t="str">
        <f>VLOOKUP(A51,HOP!A:L,12,0)</f>
        <v>573.00</v>
      </c>
      <c r="F51" s="4" t="str">
        <f>VLOOKUP(A51,HOP!A:C,3,0)</f>
        <v>2207577</v>
      </c>
      <c r="G51" s="4">
        <f t="shared" si="2"/>
        <v>0</v>
      </c>
      <c r="H51" s="4" t="str">
        <f t="shared" si="3"/>
        <v>，2207577</v>
      </c>
      <c r="I51" s="4" t="str">
        <f>VLOOKUP(A51,HOP!A:T,20,0)</f>
        <v>直采</v>
      </c>
    </row>
    <row r="52" s="4" customFormat="1" hidden="1" spans="1:9">
      <c r="A52" s="4">
        <v>15920277149</v>
      </c>
      <c r="B52" s="5">
        <v>44401</v>
      </c>
      <c r="C52" s="5">
        <v>44402</v>
      </c>
      <c r="D52" s="4">
        <v>90.78</v>
      </c>
      <c r="E52" s="4" t="str">
        <f>VLOOKUP(A52,HOP!A:L,12,0)</f>
        <v>90.78</v>
      </c>
      <c r="F52" s="4" t="str">
        <f>VLOOKUP(A52,HOP!A:C,3,0)</f>
        <v>2207705</v>
      </c>
      <c r="G52" s="4">
        <f t="shared" si="2"/>
        <v>0</v>
      </c>
      <c r="H52" s="4" t="str">
        <f t="shared" si="3"/>
        <v>，2207705</v>
      </c>
      <c r="I52" s="4" t="str">
        <f>VLOOKUP(A52,HOP!A:T,20,0)</f>
        <v>Saas酒店</v>
      </c>
    </row>
    <row r="53" s="4" customFormat="1" hidden="1" spans="1:9">
      <c r="A53" s="4">
        <v>15920491025</v>
      </c>
      <c r="B53" s="5">
        <v>44401</v>
      </c>
      <c r="C53" s="5">
        <v>44402</v>
      </c>
      <c r="D53" s="4">
        <v>520</v>
      </c>
      <c r="E53" s="4" t="str">
        <f>VLOOKUP(A53,HOP!A:L,12,0)</f>
        <v>520.00</v>
      </c>
      <c r="F53" s="4" t="str">
        <f>VLOOKUP(A53,HOP!A:C,3,0)</f>
        <v>2207737</v>
      </c>
      <c r="G53" s="4">
        <f t="shared" si="2"/>
        <v>0</v>
      </c>
      <c r="H53" s="4" t="str">
        <f t="shared" si="3"/>
        <v>，2207737</v>
      </c>
      <c r="I53" s="4" t="str">
        <f>VLOOKUP(A53,HOP!A:T,20,0)</f>
        <v>直采</v>
      </c>
    </row>
    <row r="54" s="4" customFormat="1" hidden="1" spans="1:9">
      <c r="A54" s="4">
        <v>15921307924</v>
      </c>
      <c r="B54" s="5">
        <v>44401</v>
      </c>
      <c r="C54" s="5">
        <v>44402</v>
      </c>
      <c r="D54" s="4">
        <v>90.78</v>
      </c>
      <c r="E54" s="4" t="str">
        <f>VLOOKUP(A54,HOP!A:L,12,0)</f>
        <v>90.78</v>
      </c>
      <c r="F54" s="4" t="str">
        <f>VLOOKUP(A54,HOP!A:C,3,0)</f>
        <v>2207865</v>
      </c>
      <c r="G54" s="4">
        <f t="shared" si="2"/>
        <v>0</v>
      </c>
      <c r="H54" s="4" t="str">
        <f t="shared" si="3"/>
        <v>，2207865</v>
      </c>
      <c r="I54" s="4" t="str">
        <f>VLOOKUP(A54,HOP!A:T,20,0)</f>
        <v>Saas酒店</v>
      </c>
    </row>
    <row r="56" spans="4:4">
      <c r="D56" s="4">
        <f>SUM(D2:D55)</f>
        <v>43854.58</v>
      </c>
    </row>
    <row r="60" spans="1:1">
      <c r="A60" s="4" t="s">
        <v>145</v>
      </c>
    </row>
    <row r="61" spans="1:1">
      <c r="A61" s="4" t="s">
        <v>146</v>
      </c>
    </row>
    <row r="62" spans="1:1">
      <c r="A62" s="4" t="s">
        <v>147</v>
      </c>
    </row>
    <row r="63" spans="1:1">
      <c r="A63" s="4" t="s">
        <v>148</v>
      </c>
    </row>
    <row r="64" spans="1:1">
      <c r="A64" s="4" t="s">
        <v>149</v>
      </c>
    </row>
  </sheetData>
  <autoFilter ref="A1:XFD64">
    <filterColumn colId="3">
      <filters blank="1">
        <filter val="850"/>
        <filter val="3490"/>
        <filter val="944.52"/>
        <filter val="540.93"/>
        <filter val="854"/>
        <filter val="375.16"/>
        <filter val="518.16"/>
        <filter val="2078.86"/>
        <filter val="748.57"/>
        <filter val="520"/>
        <filter val="2452.32"/>
        <filter val="247.3"/>
        <filter val="326.4"/>
        <filter val="1139.4"/>
        <filter val="1022.74"/>
        <filter val="640.65"/>
        <filter val="472.26"/>
        <filter val="569.7"/>
        <filter val="295.8"/>
        <filter val="652.8"/>
        <filter val="2278.8"/>
        <filter val="430"/>
        <filter val="1070"/>
        <filter val="573"/>
        <filter val="426.36"/>
        <filter val="618.76"/>
        <filter val="90.78"/>
        <filter val="440"/>
        <filter val="900"/>
        <filter val="1080"/>
        <filter val="1880"/>
        <filter val="2100"/>
        <filter val="4180"/>
        <filter val="2277.92"/>
        <filter val="603.85"/>
        <filter val="1083.96"/>
        <filter val="408"/>
        <filter val="43854.58"/>
      </filters>
    </filterColumn>
    <filterColumn colId="6">
      <filters blank="1"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13</v>
      </c>
      <c r="F1" s="2" t="s">
        <v>5</v>
      </c>
      <c r="G1" s="2" t="s">
        <v>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</row>
    <row r="2" s="1" customFormat="1" spans="1:20">
      <c r="A2" s="3">
        <v>15824670846</v>
      </c>
      <c r="B2" s="1" t="s">
        <v>167</v>
      </c>
      <c r="C2" s="1" t="s">
        <v>168</v>
      </c>
      <c r="D2" s="1" t="s">
        <v>169</v>
      </c>
      <c r="E2" s="1" t="s">
        <v>30</v>
      </c>
      <c r="F2" s="1" t="s">
        <v>170</v>
      </c>
      <c r="G2" s="1" t="s">
        <v>171</v>
      </c>
      <c r="H2" s="1" t="s">
        <v>172</v>
      </c>
      <c r="I2" s="1" t="s">
        <v>173</v>
      </c>
      <c r="J2" s="1" t="s">
        <v>174</v>
      </c>
      <c r="K2" s="1" t="s">
        <v>173</v>
      </c>
      <c r="L2" s="1" t="s">
        <v>173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180</v>
      </c>
      <c r="T2" s="1" t="s">
        <v>181</v>
      </c>
    </row>
    <row r="3" s="1" customFormat="1" spans="1:20">
      <c r="A3" s="3">
        <v>15842013550</v>
      </c>
      <c r="B3" s="1" t="s">
        <v>182</v>
      </c>
      <c r="C3" s="1" t="s">
        <v>183</v>
      </c>
      <c r="D3" s="1" t="s">
        <v>184</v>
      </c>
      <c r="E3" s="1" t="s">
        <v>36</v>
      </c>
      <c r="F3" s="1" t="s">
        <v>185</v>
      </c>
      <c r="G3" s="1" t="s">
        <v>171</v>
      </c>
      <c r="H3" s="1" t="s">
        <v>172</v>
      </c>
      <c r="I3" s="1" t="s">
        <v>186</v>
      </c>
      <c r="J3" s="1" t="s">
        <v>174</v>
      </c>
      <c r="K3" s="1" t="s">
        <v>186</v>
      </c>
      <c r="L3" s="1" t="s">
        <v>186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187</v>
      </c>
      <c r="R3" s="1" t="s">
        <v>179</v>
      </c>
      <c r="S3" s="1" t="s">
        <v>180</v>
      </c>
      <c r="T3" s="1" t="s">
        <v>188</v>
      </c>
    </row>
    <row r="4" s="1" customFormat="1" spans="1:20">
      <c r="A4" s="3">
        <v>15848563432</v>
      </c>
      <c r="B4" s="1" t="s">
        <v>182</v>
      </c>
      <c r="C4" s="1" t="s">
        <v>189</v>
      </c>
      <c r="D4" s="1" t="s">
        <v>190</v>
      </c>
      <c r="E4" s="1" t="s">
        <v>94</v>
      </c>
      <c r="F4" s="1" t="s">
        <v>191</v>
      </c>
      <c r="G4" s="1" t="s">
        <v>192</v>
      </c>
      <c r="H4" s="1" t="s">
        <v>172</v>
      </c>
      <c r="I4" s="1" t="s">
        <v>193</v>
      </c>
      <c r="J4" s="1" t="s">
        <v>174</v>
      </c>
      <c r="K4" s="1" t="s">
        <v>193</v>
      </c>
      <c r="L4" s="1" t="s">
        <v>193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194</v>
      </c>
      <c r="R4" s="1" t="s">
        <v>179</v>
      </c>
      <c r="S4" s="1" t="s">
        <v>180</v>
      </c>
      <c r="T4" s="1" t="s">
        <v>195</v>
      </c>
    </row>
    <row r="5" s="1" customFormat="1" spans="1:20">
      <c r="A5" s="3">
        <v>15848947767</v>
      </c>
      <c r="B5" s="1" t="s">
        <v>182</v>
      </c>
      <c r="C5" s="1" t="s">
        <v>196</v>
      </c>
      <c r="D5" s="1" t="s">
        <v>197</v>
      </c>
      <c r="E5" s="1" t="s">
        <v>67</v>
      </c>
      <c r="F5" s="1" t="s">
        <v>171</v>
      </c>
      <c r="G5" s="1" t="s">
        <v>191</v>
      </c>
      <c r="H5" s="1" t="s">
        <v>172</v>
      </c>
      <c r="I5" s="1" t="s">
        <v>198</v>
      </c>
      <c r="J5" s="1" t="s">
        <v>174</v>
      </c>
      <c r="K5" s="1" t="s">
        <v>198</v>
      </c>
      <c r="L5" s="1" t="s">
        <v>198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199</v>
      </c>
      <c r="R5" s="1" t="s">
        <v>179</v>
      </c>
      <c r="S5" s="1" t="s">
        <v>180</v>
      </c>
      <c r="T5" s="1" t="s">
        <v>188</v>
      </c>
    </row>
    <row r="6" s="1" customFormat="1" spans="1:20">
      <c r="A6" s="3">
        <v>15849050667</v>
      </c>
      <c r="B6" s="1" t="s">
        <v>182</v>
      </c>
      <c r="C6" s="1" t="s">
        <v>200</v>
      </c>
      <c r="D6" s="1" t="s">
        <v>184</v>
      </c>
      <c r="E6" s="1" t="s">
        <v>97</v>
      </c>
      <c r="F6" s="1" t="s">
        <v>191</v>
      </c>
      <c r="G6" s="1" t="s">
        <v>192</v>
      </c>
      <c r="H6" s="1" t="s">
        <v>172</v>
      </c>
      <c r="I6" s="1" t="s">
        <v>201</v>
      </c>
      <c r="J6" s="1" t="s">
        <v>174</v>
      </c>
      <c r="K6" s="1" t="s">
        <v>201</v>
      </c>
      <c r="L6" s="1" t="s">
        <v>201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202</v>
      </c>
      <c r="R6" s="1" t="s">
        <v>179</v>
      </c>
      <c r="S6" s="1" t="s">
        <v>180</v>
      </c>
      <c r="T6" s="1" t="s">
        <v>188</v>
      </c>
    </row>
    <row r="7" s="1" customFormat="1" spans="1:20">
      <c r="A7" s="3">
        <v>15849728681</v>
      </c>
      <c r="B7" s="1" t="s">
        <v>203</v>
      </c>
      <c r="C7" s="1" t="s">
        <v>204</v>
      </c>
      <c r="D7" s="1" t="s">
        <v>184</v>
      </c>
      <c r="E7" s="1" t="s">
        <v>98</v>
      </c>
      <c r="F7" s="1" t="s">
        <v>191</v>
      </c>
      <c r="G7" s="1" t="s">
        <v>192</v>
      </c>
      <c r="H7" s="1" t="s">
        <v>172</v>
      </c>
      <c r="I7" s="1" t="s">
        <v>205</v>
      </c>
      <c r="J7" s="1" t="s">
        <v>174</v>
      </c>
      <c r="K7" s="1" t="s">
        <v>205</v>
      </c>
      <c r="L7" s="1" t="s">
        <v>205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206</v>
      </c>
      <c r="R7" s="1" t="s">
        <v>179</v>
      </c>
      <c r="S7" s="1" t="s">
        <v>180</v>
      </c>
      <c r="T7" s="1" t="s">
        <v>188</v>
      </c>
    </row>
    <row r="8" s="1" customFormat="1" spans="1:20">
      <c r="A8" s="3">
        <v>15854380751</v>
      </c>
      <c r="B8" s="1" t="s">
        <v>203</v>
      </c>
      <c r="C8" s="1" t="s">
        <v>207</v>
      </c>
      <c r="D8" s="1" t="s">
        <v>208</v>
      </c>
      <c r="E8" s="1" t="s">
        <v>209</v>
      </c>
      <c r="F8" s="1" t="s">
        <v>210</v>
      </c>
      <c r="G8" s="1" t="s">
        <v>171</v>
      </c>
      <c r="H8" s="1" t="s">
        <v>172</v>
      </c>
      <c r="I8" s="1" t="s">
        <v>211</v>
      </c>
      <c r="J8" s="1" t="s">
        <v>174</v>
      </c>
      <c r="K8" s="1" t="s">
        <v>211</v>
      </c>
      <c r="L8" s="1" t="s">
        <v>211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212</v>
      </c>
      <c r="R8" s="1" t="s">
        <v>179</v>
      </c>
      <c r="S8" s="1" t="s">
        <v>180</v>
      </c>
      <c r="T8" s="1" t="s">
        <v>181</v>
      </c>
    </row>
    <row r="9" s="1" customFormat="1" spans="1:20">
      <c r="A9" s="3">
        <v>15854655438</v>
      </c>
      <c r="B9" s="1" t="s">
        <v>203</v>
      </c>
      <c r="C9" s="1" t="s">
        <v>213</v>
      </c>
      <c r="D9" s="1" t="s">
        <v>214</v>
      </c>
      <c r="E9" s="1" t="s">
        <v>101</v>
      </c>
      <c r="F9" s="1" t="s">
        <v>191</v>
      </c>
      <c r="G9" s="1" t="s">
        <v>192</v>
      </c>
      <c r="H9" s="1" t="s">
        <v>172</v>
      </c>
      <c r="I9" s="1" t="s">
        <v>215</v>
      </c>
      <c r="J9" s="1" t="s">
        <v>174</v>
      </c>
      <c r="K9" s="1" t="s">
        <v>215</v>
      </c>
      <c r="L9" s="1" t="s">
        <v>215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216</v>
      </c>
      <c r="R9" s="1" t="s">
        <v>179</v>
      </c>
      <c r="S9" s="1" t="s">
        <v>180</v>
      </c>
      <c r="T9" s="1" t="s">
        <v>195</v>
      </c>
    </row>
    <row r="10" s="1" customFormat="1" spans="1:20">
      <c r="A10" s="3">
        <v>15862947552</v>
      </c>
      <c r="B10" s="1" t="s">
        <v>210</v>
      </c>
      <c r="C10" s="1" t="s">
        <v>217</v>
      </c>
      <c r="D10" s="1" t="s">
        <v>218</v>
      </c>
      <c r="E10" s="1" t="s">
        <v>219</v>
      </c>
      <c r="F10" s="1" t="s">
        <v>210</v>
      </c>
      <c r="G10" s="1" t="s">
        <v>171</v>
      </c>
      <c r="H10" s="1" t="s">
        <v>172</v>
      </c>
      <c r="I10" s="1" t="s">
        <v>220</v>
      </c>
      <c r="J10" s="1" t="s">
        <v>174</v>
      </c>
      <c r="K10" s="1" t="s">
        <v>220</v>
      </c>
      <c r="L10" s="1" t="s">
        <v>220</v>
      </c>
      <c r="M10" s="1" t="s">
        <v>175</v>
      </c>
      <c r="N10" s="1" t="s">
        <v>175</v>
      </c>
      <c r="O10" s="1" t="s">
        <v>176</v>
      </c>
      <c r="P10" s="1" t="s">
        <v>177</v>
      </c>
      <c r="Q10" s="1" t="s">
        <v>221</v>
      </c>
      <c r="R10" s="1" t="s">
        <v>179</v>
      </c>
      <c r="S10" s="1" t="s">
        <v>180</v>
      </c>
      <c r="T10" s="1" t="s">
        <v>181</v>
      </c>
    </row>
    <row r="11" s="1" customFormat="1" spans="1:20">
      <c r="A11" s="3">
        <v>15863323569</v>
      </c>
      <c r="B11" s="1" t="s">
        <v>210</v>
      </c>
      <c r="C11" s="1" t="s">
        <v>222</v>
      </c>
      <c r="D11" s="1" t="s">
        <v>223</v>
      </c>
      <c r="E11" s="1" t="s">
        <v>45</v>
      </c>
      <c r="F11" s="1" t="s">
        <v>185</v>
      </c>
      <c r="G11" s="1" t="s">
        <v>171</v>
      </c>
      <c r="H11" s="1" t="s">
        <v>172</v>
      </c>
      <c r="I11" s="1" t="s">
        <v>176</v>
      </c>
      <c r="J11" s="1" t="s">
        <v>174</v>
      </c>
      <c r="K11" s="1" t="s">
        <v>176</v>
      </c>
      <c r="L11" s="1" t="s">
        <v>176</v>
      </c>
      <c r="M11" s="1" t="s">
        <v>175</v>
      </c>
      <c r="N11" s="1" t="s">
        <v>175</v>
      </c>
      <c r="O11" s="1" t="s">
        <v>176</v>
      </c>
      <c r="P11" s="1" t="s">
        <v>177</v>
      </c>
      <c r="Q11" s="1" t="s">
        <v>224</v>
      </c>
      <c r="R11" s="1" t="s">
        <v>179</v>
      </c>
      <c r="S11" s="1" t="s">
        <v>180</v>
      </c>
      <c r="T11" s="1" t="s">
        <v>188</v>
      </c>
    </row>
    <row r="12" s="1" customFormat="1" spans="1:20">
      <c r="A12" s="3">
        <v>15866125750</v>
      </c>
      <c r="B12" s="1" t="s">
        <v>210</v>
      </c>
      <c r="C12" s="1" t="s">
        <v>225</v>
      </c>
      <c r="D12" s="1" t="s">
        <v>226</v>
      </c>
      <c r="E12" s="1" t="s">
        <v>48</v>
      </c>
      <c r="F12" s="1" t="s">
        <v>170</v>
      </c>
      <c r="G12" s="1" t="s">
        <v>171</v>
      </c>
      <c r="H12" s="1" t="s">
        <v>172</v>
      </c>
      <c r="I12" s="1" t="s">
        <v>227</v>
      </c>
      <c r="J12" s="1" t="s">
        <v>174</v>
      </c>
      <c r="K12" s="1" t="s">
        <v>227</v>
      </c>
      <c r="L12" s="1" t="s">
        <v>227</v>
      </c>
      <c r="M12" s="1" t="s">
        <v>175</v>
      </c>
      <c r="N12" s="1" t="s">
        <v>175</v>
      </c>
      <c r="O12" s="1" t="s">
        <v>176</v>
      </c>
      <c r="P12" s="1" t="s">
        <v>177</v>
      </c>
      <c r="Q12" s="1" t="s">
        <v>228</v>
      </c>
      <c r="R12" s="1" t="s">
        <v>179</v>
      </c>
      <c r="S12" s="1" t="s">
        <v>180</v>
      </c>
      <c r="T12" s="1" t="s">
        <v>181</v>
      </c>
    </row>
    <row r="13" s="1" customFormat="1" spans="1:20">
      <c r="A13" s="3">
        <v>15870139442</v>
      </c>
      <c r="B13" s="1" t="s">
        <v>210</v>
      </c>
      <c r="C13" s="1" t="s">
        <v>229</v>
      </c>
      <c r="D13" s="1" t="s">
        <v>230</v>
      </c>
      <c r="E13" s="1" t="s">
        <v>51</v>
      </c>
      <c r="F13" s="1" t="s">
        <v>170</v>
      </c>
      <c r="G13" s="1" t="s">
        <v>171</v>
      </c>
      <c r="H13" s="1" t="s">
        <v>172</v>
      </c>
      <c r="I13" s="1" t="s">
        <v>231</v>
      </c>
      <c r="J13" s="1" t="s">
        <v>174</v>
      </c>
      <c r="K13" s="1" t="s">
        <v>231</v>
      </c>
      <c r="L13" s="1" t="s">
        <v>231</v>
      </c>
      <c r="M13" s="1" t="s">
        <v>175</v>
      </c>
      <c r="N13" s="1" t="s">
        <v>175</v>
      </c>
      <c r="O13" s="1" t="s">
        <v>176</v>
      </c>
      <c r="P13" s="1" t="s">
        <v>177</v>
      </c>
      <c r="Q13" s="1" t="s">
        <v>232</v>
      </c>
      <c r="R13" s="1" t="s">
        <v>179</v>
      </c>
      <c r="S13" s="1" t="s">
        <v>180</v>
      </c>
      <c r="T13" s="1" t="s">
        <v>181</v>
      </c>
    </row>
    <row r="14" s="1" customFormat="1" spans="1:20">
      <c r="A14" s="3">
        <v>15874958545</v>
      </c>
      <c r="B14" s="1" t="s">
        <v>170</v>
      </c>
      <c r="C14" s="1" t="s">
        <v>233</v>
      </c>
      <c r="D14" s="1" t="s">
        <v>234</v>
      </c>
      <c r="E14" s="1" t="s">
        <v>71</v>
      </c>
      <c r="F14" s="1" t="s">
        <v>185</v>
      </c>
      <c r="G14" s="1" t="s">
        <v>191</v>
      </c>
      <c r="H14" s="1" t="s">
        <v>172</v>
      </c>
      <c r="I14" s="1" t="s">
        <v>235</v>
      </c>
      <c r="J14" s="1" t="s">
        <v>174</v>
      </c>
      <c r="K14" s="1" t="s">
        <v>235</v>
      </c>
      <c r="L14" s="1" t="s">
        <v>235</v>
      </c>
      <c r="M14" s="1" t="s">
        <v>175</v>
      </c>
      <c r="N14" s="1" t="s">
        <v>175</v>
      </c>
      <c r="O14" s="1" t="s">
        <v>176</v>
      </c>
      <c r="P14" s="1" t="s">
        <v>177</v>
      </c>
      <c r="Q14" s="1" t="s">
        <v>236</v>
      </c>
      <c r="R14" s="1" t="s">
        <v>179</v>
      </c>
      <c r="S14" s="1" t="s">
        <v>180</v>
      </c>
      <c r="T14" s="1" t="s">
        <v>195</v>
      </c>
    </row>
    <row r="15" s="1" customFormat="1" spans="1:20">
      <c r="A15" s="3">
        <v>15884753402</v>
      </c>
      <c r="B15" s="1" t="s">
        <v>170</v>
      </c>
      <c r="C15" s="1" t="s">
        <v>237</v>
      </c>
      <c r="D15" s="1" t="s">
        <v>234</v>
      </c>
      <c r="E15" s="1" t="s">
        <v>72</v>
      </c>
      <c r="F15" s="1" t="s">
        <v>185</v>
      </c>
      <c r="G15" s="1" t="s">
        <v>191</v>
      </c>
      <c r="H15" s="1" t="s">
        <v>172</v>
      </c>
      <c r="I15" s="1" t="s">
        <v>235</v>
      </c>
      <c r="J15" s="1" t="s">
        <v>174</v>
      </c>
      <c r="K15" s="1" t="s">
        <v>235</v>
      </c>
      <c r="L15" s="1" t="s">
        <v>235</v>
      </c>
      <c r="M15" s="1" t="s">
        <v>175</v>
      </c>
      <c r="N15" s="1" t="s">
        <v>175</v>
      </c>
      <c r="O15" s="1" t="s">
        <v>176</v>
      </c>
      <c r="P15" s="1" t="s">
        <v>177</v>
      </c>
      <c r="Q15" s="1" t="s">
        <v>238</v>
      </c>
      <c r="R15" s="1" t="s">
        <v>179</v>
      </c>
      <c r="S15" s="1" t="s">
        <v>180</v>
      </c>
      <c r="T15" s="1" t="s">
        <v>195</v>
      </c>
    </row>
    <row r="16" s="1" customFormat="1" spans="1:20">
      <c r="A16" s="3">
        <v>15885033723</v>
      </c>
      <c r="B16" s="1" t="s">
        <v>170</v>
      </c>
      <c r="C16" s="1" t="s">
        <v>239</v>
      </c>
      <c r="D16" s="1" t="s">
        <v>240</v>
      </c>
      <c r="E16" s="1" t="s">
        <v>75</v>
      </c>
      <c r="F16" s="1" t="s">
        <v>171</v>
      </c>
      <c r="G16" s="1" t="s">
        <v>191</v>
      </c>
      <c r="H16" s="1" t="s">
        <v>172</v>
      </c>
      <c r="I16" s="1" t="s">
        <v>241</v>
      </c>
      <c r="J16" s="1" t="s">
        <v>174</v>
      </c>
      <c r="K16" s="1" t="s">
        <v>241</v>
      </c>
      <c r="L16" s="1" t="s">
        <v>241</v>
      </c>
      <c r="M16" s="1" t="s">
        <v>175</v>
      </c>
      <c r="N16" s="1" t="s">
        <v>175</v>
      </c>
      <c r="O16" s="1" t="s">
        <v>176</v>
      </c>
      <c r="P16" s="1" t="s">
        <v>177</v>
      </c>
      <c r="Q16" s="1" t="s">
        <v>242</v>
      </c>
      <c r="R16" s="1" t="s">
        <v>179</v>
      </c>
      <c r="S16" s="1" t="s">
        <v>180</v>
      </c>
      <c r="T16" s="1" t="s">
        <v>195</v>
      </c>
    </row>
    <row r="17" s="1" customFormat="1" spans="1:20">
      <c r="A17" s="3">
        <v>15886184208</v>
      </c>
      <c r="B17" s="1" t="s">
        <v>170</v>
      </c>
      <c r="C17" s="1" t="s">
        <v>243</v>
      </c>
      <c r="D17" s="1" t="s">
        <v>244</v>
      </c>
      <c r="E17" s="1" t="s">
        <v>78</v>
      </c>
      <c r="F17" s="1" t="s">
        <v>185</v>
      </c>
      <c r="G17" s="1" t="s">
        <v>191</v>
      </c>
      <c r="H17" s="1" t="s">
        <v>172</v>
      </c>
      <c r="I17" s="1" t="s">
        <v>245</v>
      </c>
      <c r="J17" s="1" t="s">
        <v>174</v>
      </c>
      <c r="K17" s="1" t="s">
        <v>245</v>
      </c>
      <c r="L17" s="1" t="s">
        <v>245</v>
      </c>
      <c r="M17" s="1" t="s">
        <v>175</v>
      </c>
      <c r="N17" s="1" t="s">
        <v>175</v>
      </c>
      <c r="O17" s="1" t="s">
        <v>176</v>
      </c>
      <c r="P17" s="1" t="s">
        <v>177</v>
      </c>
      <c r="Q17" s="1" t="s">
        <v>246</v>
      </c>
      <c r="R17" s="1" t="s">
        <v>179</v>
      </c>
      <c r="S17" s="1" t="s">
        <v>180</v>
      </c>
      <c r="T17" s="1" t="s">
        <v>181</v>
      </c>
    </row>
    <row r="18" s="1" customFormat="1" spans="1:20">
      <c r="A18" s="3">
        <v>15886567855</v>
      </c>
      <c r="B18" s="1" t="s">
        <v>170</v>
      </c>
      <c r="C18" s="1" t="s">
        <v>247</v>
      </c>
      <c r="D18" s="1" t="s">
        <v>234</v>
      </c>
      <c r="E18" s="1" t="s">
        <v>80</v>
      </c>
      <c r="F18" s="1" t="s">
        <v>185</v>
      </c>
      <c r="G18" s="1" t="s">
        <v>191</v>
      </c>
      <c r="H18" s="1" t="s">
        <v>172</v>
      </c>
      <c r="I18" s="1" t="s">
        <v>235</v>
      </c>
      <c r="J18" s="1" t="s">
        <v>174</v>
      </c>
      <c r="K18" s="1" t="s">
        <v>235</v>
      </c>
      <c r="L18" s="1" t="s">
        <v>235</v>
      </c>
      <c r="M18" s="1" t="s">
        <v>175</v>
      </c>
      <c r="N18" s="1" t="s">
        <v>175</v>
      </c>
      <c r="O18" s="1" t="s">
        <v>176</v>
      </c>
      <c r="P18" s="1" t="s">
        <v>177</v>
      </c>
      <c r="Q18" s="1" t="s">
        <v>248</v>
      </c>
      <c r="R18" s="1" t="s">
        <v>179</v>
      </c>
      <c r="S18" s="1" t="s">
        <v>180</v>
      </c>
      <c r="T18" s="1" t="s">
        <v>195</v>
      </c>
    </row>
    <row r="19" s="1" customFormat="1" spans="1:20">
      <c r="A19" s="3">
        <v>15887494958</v>
      </c>
      <c r="B19" s="1" t="s">
        <v>170</v>
      </c>
      <c r="C19" s="1" t="s">
        <v>249</v>
      </c>
      <c r="D19" s="1" t="s">
        <v>218</v>
      </c>
      <c r="E19" s="1" t="s">
        <v>250</v>
      </c>
      <c r="F19" s="1" t="s">
        <v>185</v>
      </c>
      <c r="G19" s="1" t="s">
        <v>171</v>
      </c>
      <c r="H19" s="1" t="s">
        <v>172</v>
      </c>
      <c r="I19" s="1" t="s">
        <v>251</v>
      </c>
      <c r="J19" s="1" t="s">
        <v>174</v>
      </c>
      <c r="K19" s="1" t="s">
        <v>251</v>
      </c>
      <c r="L19" s="1" t="s">
        <v>251</v>
      </c>
      <c r="M19" s="1" t="s">
        <v>175</v>
      </c>
      <c r="N19" s="1" t="s">
        <v>175</v>
      </c>
      <c r="O19" s="1" t="s">
        <v>176</v>
      </c>
      <c r="P19" s="1" t="s">
        <v>177</v>
      </c>
      <c r="Q19" s="1" t="s">
        <v>252</v>
      </c>
      <c r="R19" s="1" t="s">
        <v>179</v>
      </c>
      <c r="S19" s="1" t="s">
        <v>180</v>
      </c>
      <c r="T19" s="1" t="s">
        <v>181</v>
      </c>
    </row>
    <row r="20" s="1" customFormat="1" spans="1:20">
      <c r="A20" s="3">
        <v>15887896276</v>
      </c>
      <c r="B20" s="1" t="s">
        <v>170</v>
      </c>
      <c r="C20" s="1" t="s">
        <v>253</v>
      </c>
      <c r="D20" s="1" t="s">
        <v>190</v>
      </c>
      <c r="E20" s="1" t="s">
        <v>102</v>
      </c>
      <c r="F20" s="1" t="s">
        <v>191</v>
      </c>
      <c r="G20" s="1" t="s">
        <v>192</v>
      </c>
      <c r="H20" s="1" t="s">
        <v>172</v>
      </c>
      <c r="I20" s="1" t="s">
        <v>254</v>
      </c>
      <c r="J20" s="1" t="s">
        <v>174</v>
      </c>
      <c r="K20" s="1" t="s">
        <v>254</v>
      </c>
      <c r="L20" s="1" t="s">
        <v>254</v>
      </c>
      <c r="M20" s="1" t="s">
        <v>175</v>
      </c>
      <c r="N20" s="1" t="s">
        <v>175</v>
      </c>
      <c r="O20" s="1" t="s">
        <v>176</v>
      </c>
      <c r="P20" s="1" t="s">
        <v>177</v>
      </c>
      <c r="Q20" s="1" t="s">
        <v>255</v>
      </c>
      <c r="R20" s="1" t="s">
        <v>179</v>
      </c>
      <c r="S20" s="1" t="s">
        <v>180</v>
      </c>
      <c r="T20" s="1" t="s">
        <v>195</v>
      </c>
    </row>
    <row r="21" s="1" customFormat="1" spans="1:20">
      <c r="A21" s="3">
        <v>15888619405</v>
      </c>
      <c r="B21" s="1" t="s">
        <v>185</v>
      </c>
      <c r="C21" s="1" t="s">
        <v>256</v>
      </c>
      <c r="D21" s="1" t="s">
        <v>257</v>
      </c>
      <c r="E21" s="1" t="s">
        <v>56</v>
      </c>
      <c r="F21" s="1" t="s">
        <v>185</v>
      </c>
      <c r="G21" s="1" t="s">
        <v>171</v>
      </c>
      <c r="H21" s="1" t="s">
        <v>172</v>
      </c>
      <c r="I21" s="1" t="s">
        <v>258</v>
      </c>
      <c r="J21" s="1" t="s">
        <v>174</v>
      </c>
      <c r="K21" s="1" t="s">
        <v>258</v>
      </c>
      <c r="L21" s="1" t="s">
        <v>258</v>
      </c>
      <c r="M21" s="1" t="s">
        <v>175</v>
      </c>
      <c r="N21" s="1" t="s">
        <v>175</v>
      </c>
      <c r="O21" s="1" t="s">
        <v>176</v>
      </c>
      <c r="P21" s="1" t="s">
        <v>177</v>
      </c>
      <c r="Q21" s="1" t="s">
        <v>259</v>
      </c>
      <c r="R21" s="1" t="s">
        <v>179</v>
      </c>
      <c r="S21" s="1" t="s">
        <v>180</v>
      </c>
      <c r="T21" s="1" t="s">
        <v>181</v>
      </c>
    </row>
    <row r="22" s="1" customFormat="1" spans="1:20">
      <c r="A22" s="3">
        <v>15888980871</v>
      </c>
      <c r="B22" s="1" t="s">
        <v>185</v>
      </c>
      <c r="C22" s="1" t="s">
        <v>260</v>
      </c>
      <c r="D22" s="1" t="s">
        <v>223</v>
      </c>
      <c r="E22" s="1" t="s">
        <v>57</v>
      </c>
      <c r="F22" s="1" t="s">
        <v>185</v>
      </c>
      <c r="G22" s="1" t="s">
        <v>171</v>
      </c>
      <c r="H22" s="1" t="s">
        <v>172</v>
      </c>
      <c r="I22" s="1" t="s">
        <v>261</v>
      </c>
      <c r="J22" s="1" t="s">
        <v>174</v>
      </c>
      <c r="K22" s="1" t="s">
        <v>261</v>
      </c>
      <c r="L22" s="1" t="s">
        <v>261</v>
      </c>
      <c r="M22" s="1" t="s">
        <v>175</v>
      </c>
      <c r="N22" s="1" t="s">
        <v>175</v>
      </c>
      <c r="O22" s="1" t="s">
        <v>176</v>
      </c>
      <c r="P22" s="1" t="s">
        <v>177</v>
      </c>
      <c r="Q22" s="1" t="s">
        <v>262</v>
      </c>
      <c r="R22" s="1" t="s">
        <v>179</v>
      </c>
      <c r="S22" s="1" t="s">
        <v>180</v>
      </c>
      <c r="T22" s="1" t="s">
        <v>188</v>
      </c>
    </row>
    <row r="23" s="1" customFormat="1" spans="1:20">
      <c r="A23" s="3">
        <v>15889074506</v>
      </c>
      <c r="B23" s="1" t="s">
        <v>185</v>
      </c>
      <c r="C23" s="1" t="s">
        <v>263</v>
      </c>
      <c r="D23" s="1" t="s">
        <v>240</v>
      </c>
      <c r="E23" s="1" t="s">
        <v>103</v>
      </c>
      <c r="F23" s="1" t="s">
        <v>191</v>
      </c>
      <c r="G23" s="1" t="s">
        <v>192</v>
      </c>
      <c r="H23" s="1" t="s">
        <v>172</v>
      </c>
      <c r="I23" s="1" t="s">
        <v>264</v>
      </c>
      <c r="J23" s="1" t="s">
        <v>174</v>
      </c>
      <c r="K23" s="1" t="s">
        <v>264</v>
      </c>
      <c r="L23" s="1" t="s">
        <v>264</v>
      </c>
      <c r="M23" s="1" t="s">
        <v>175</v>
      </c>
      <c r="N23" s="1" t="s">
        <v>175</v>
      </c>
      <c r="O23" s="1" t="s">
        <v>176</v>
      </c>
      <c r="P23" s="1" t="s">
        <v>177</v>
      </c>
      <c r="Q23" s="1" t="s">
        <v>265</v>
      </c>
      <c r="R23" s="1" t="s">
        <v>179</v>
      </c>
      <c r="S23" s="1" t="s">
        <v>180</v>
      </c>
      <c r="T23" s="1" t="s">
        <v>195</v>
      </c>
    </row>
    <row r="24" s="1" customFormat="1" spans="1:20">
      <c r="A24" s="3">
        <v>15892557397</v>
      </c>
      <c r="B24" s="1" t="s">
        <v>185</v>
      </c>
      <c r="C24" s="1" t="s">
        <v>266</v>
      </c>
      <c r="D24" s="1" t="s">
        <v>184</v>
      </c>
      <c r="E24" s="1" t="s">
        <v>58</v>
      </c>
      <c r="F24" s="1" t="s">
        <v>185</v>
      </c>
      <c r="G24" s="1" t="s">
        <v>171</v>
      </c>
      <c r="H24" s="1" t="s">
        <v>172</v>
      </c>
      <c r="I24" s="1" t="s">
        <v>186</v>
      </c>
      <c r="J24" s="1" t="s">
        <v>174</v>
      </c>
      <c r="K24" s="1" t="s">
        <v>186</v>
      </c>
      <c r="L24" s="1" t="s">
        <v>186</v>
      </c>
      <c r="M24" s="1" t="s">
        <v>175</v>
      </c>
      <c r="N24" s="1" t="s">
        <v>175</v>
      </c>
      <c r="O24" s="1" t="s">
        <v>176</v>
      </c>
      <c r="P24" s="1" t="s">
        <v>177</v>
      </c>
      <c r="Q24" s="1" t="s">
        <v>267</v>
      </c>
      <c r="R24" s="1" t="s">
        <v>179</v>
      </c>
      <c r="S24" s="1" t="s">
        <v>180</v>
      </c>
      <c r="T24" s="1" t="s">
        <v>188</v>
      </c>
    </row>
    <row r="25" s="1" customFormat="1" spans="1:20">
      <c r="A25" s="3">
        <v>15894337086</v>
      </c>
      <c r="B25" s="1" t="s">
        <v>185</v>
      </c>
      <c r="C25" s="1" t="s">
        <v>268</v>
      </c>
      <c r="D25" s="1" t="s">
        <v>240</v>
      </c>
      <c r="E25" s="1" t="s">
        <v>105</v>
      </c>
      <c r="F25" s="1" t="s">
        <v>171</v>
      </c>
      <c r="G25" s="1" t="s">
        <v>192</v>
      </c>
      <c r="H25" s="1" t="s">
        <v>172</v>
      </c>
      <c r="I25" s="1" t="s">
        <v>269</v>
      </c>
      <c r="J25" s="1" t="s">
        <v>174</v>
      </c>
      <c r="K25" s="1" t="s">
        <v>269</v>
      </c>
      <c r="L25" s="1" t="s">
        <v>269</v>
      </c>
      <c r="M25" s="1" t="s">
        <v>175</v>
      </c>
      <c r="N25" s="1" t="s">
        <v>175</v>
      </c>
      <c r="O25" s="1" t="s">
        <v>176</v>
      </c>
      <c r="P25" s="1" t="s">
        <v>177</v>
      </c>
      <c r="Q25" s="1" t="s">
        <v>270</v>
      </c>
      <c r="R25" s="1" t="s">
        <v>179</v>
      </c>
      <c r="S25" s="1" t="s">
        <v>180</v>
      </c>
      <c r="T25" s="1" t="s">
        <v>195</v>
      </c>
    </row>
    <row r="26" s="1" customFormat="1" spans="1:20">
      <c r="A26" s="3">
        <v>15894388923</v>
      </c>
      <c r="B26" s="1" t="s">
        <v>185</v>
      </c>
      <c r="C26" s="1" t="s">
        <v>271</v>
      </c>
      <c r="D26" s="1" t="s">
        <v>272</v>
      </c>
      <c r="E26" s="1" t="s">
        <v>61</v>
      </c>
      <c r="F26" s="1" t="s">
        <v>185</v>
      </c>
      <c r="G26" s="1" t="s">
        <v>171</v>
      </c>
      <c r="H26" s="1" t="s">
        <v>172</v>
      </c>
      <c r="I26" s="1" t="s">
        <v>273</v>
      </c>
      <c r="J26" s="1" t="s">
        <v>174</v>
      </c>
      <c r="K26" s="1" t="s">
        <v>273</v>
      </c>
      <c r="L26" s="1" t="s">
        <v>273</v>
      </c>
      <c r="M26" s="1" t="s">
        <v>175</v>
      </c>
      <c r="N26" s="1" t="s">
        <v>175</v>
      </c>
      <c r="O26" s="1" t="s">
        <v>176</v>
      </c>
      <c r="P26" s="1" t="s">
        <v>177</v>
      </c>
      <c r="Q26" s="1" t="s">
        <v>274</v>
      </c>
      <c r="R26" s="1" t="s">
        <v>179</v>
      </c>
      <c r="S26" s="1" t="s">
        <v>180</v>
      </c>
      <c r="T26" s="1" t="s">
        <v>181</v>
      </c>
    </row>
    <row r="27" s="1" customFormat="1" spans="1:20">
      <c r="A27" s="3">
        <v>15894414385</v>
      </c>
      <c r="B27" s="1" t="s">
        <v>185</v>
      </c>
      <c r="C27" s="1" t="s">
        <v>275</v>
      </c>
      <c r="D27" s="1" t="s">
        <v>272</v>
      </c>
      <c r="E27" s="1" t="s">
        <v>107</v>
      </c>
      <c r="F27" s="1" t="s">
        <v>191</v>
      </c>
      <c r="G27" s="1" t="s">
        <v>192</v>
      </c>
      <c r="H27" s="1" t="s">
        <v>172</v>
      </c>
      <c r="I27" s="1" t="s">
        <v>276</v>
      </c>
      <c r="J27" s="1" t="s">
        <v>174</v>
      </c>
      <c r="K27" s="1" t="s">
        <v>276</v>
      </c>
      <c r="L27" s="1" t="s">
        <v>276</v>
      </c>
      <c r="M27" s="1" t="s">
        <v>175</v>
      </c>
      <c r="N27" s="1" t="s">
        <v>175</v>
      </c>
      <c r="O27" s="1" t="s">
        <v>176</v>
      </c>
      <c r="P27" s="1" t="s">
        <v>177</v>
      </c>
      <c r="Q27" s="1" t="s">
        <v>277</v>
      </c>
      <c r="R27" s="1" t="s">
        <v>179</v>
      </c>
      <c r="S27" s="1" t="s">
        <v>180</v>
      </c>
      <c r="T27" s="1" t="s">
        <v>181</v>
      </c>
    </row>
    <row r="28" s="1" customFormat="1" spans="1:20">
      <c r="A28" s="3">
        <v>15894393629</v>
      </c>
      <c r="B28" s="1" t="s">
        <v>185</v>
      </c>
      <c r="C28" s="1" t="s">
        <v>278</v>
      </c>
      <c r="D28" s="1" t="s">
        <v>190</v>
      </c>
      <c r="E28" s="1" t="s">
        <v>109</v>
      </c>
      <c r="F28" s="1" t="s">
        <v>191</v>
      </c>
      <c r="G28" s="1" t="s">
        <v>192</v>
      </c>
      <c r="H28" s="1" t="s">
        <v>172</v>
      </c>
      <c r="I28" s="1" t="s">
        <v>279</v>
      </c>
      <c r="J28" s="1" t="s">
        <v>174</v>
      </c>
      <c r="K28" s="1" t="s">
        <v>279</v>
      </c>
      <c r="L28" s="1" t="s">
        <v>279</v>
      </c>
      <c r="M28" s="1" t="s">
        <v>175</v>
      </c>
      <c r="N28" s="1" t="s">
        <v>175</v>
      </c>
      <c r="O28" s="1" t="s">
        <v>176</v>
      </c>
      <c r="P28" s="1" t="s">
        <v>177</v>
      </c>
      <c r="Q28" s="1" t="s">
        <v>280</v>
      </c>
      <c r="R28" s="1" t="s">
        <v>179</v>
      </c>
      <c r="S28" s="1" t="s">
        <v>180</v>
      </c>
      <c r="T28" s="1" t="s">
        <v>195</v>
      </c>
    </row>
    <row r="29" s="1" customFormat="1" spans="1:20">
      <c r="A29" s="3">
        <v>15895539119</v>
      </c>
      <c r="B29" s="1" t="s">
        <v>185</v>
      </c>
      <c r="C29" s="1" t="s">
        <v>281</v>
      </c>
      <c r="D29" s="1" t="s">
        <v>226</v>
      </c>
      <c r="E29" s="1" t="s">
        <v>282</v>
      </c>
      <c r="F29" s="1" t="s">
        <v>185</v>
      </c>
      <c r="G29" s="1" t="s">
        <v>171</v>
      </c>
      <c r="H29" s="1" t="s">
        <v>172</v>
      </c>
      <c r="I29" s="1" t="s">
        <v>176</v>
      </c>
      <c r="J29" s="1" t="s">
        <v>174</v>
      </c>
      <c r="K29" s="1" t="s">
        <v>176</v>
      </c>
      <c r="L29" s="1" t="s">
        <v>176</v>
      </c>
      <c r="M29" s="1" t="s">
        <v>175</v>
      </c>
      <c r="N29" s="1" t="s">
        <v>175</v>
      </c>
      <c r="O29" s="1" t="s">
        <v>176</v>
      </c>
      <c r="P29" s="1" t="s">
        <v>177</v>
      </c>
      <c r="Q29" s="1" t="s">
        <v>283</v>
      </c>
      <c r="R29" s="1" t="s">
        <v>179</v>
      </c>
      <c r="S29" s="1" t="s">
        <v>180</v>
      </c>
      <c r="T29" s="1" t="s">
        <v>181</v>
      </c>
    </row>
    <row r="30" s="1" customFormat="1" spans="1:20">
      <c r="A30" s="3">
        <v>15895627194</v>
      </c>
      <c r="B30" s="1" t="s">
        <v>185</v>
      </c>
      <c r="C30" s="1" t="s">
        <v>284</v>
      </c>
      <c r="D30" s="1" t="s">
        <v>234</v>
      </c>
      <c r="E30" s="1" t="s">
        <v>111</v>
      </c>
      <c r="F30" s="1" t="s">
        <v>171</v>
      </c>
      <c r="G30" s="1" t="s">
        <v>192</v>
      </c>
      <c r="H30" s="1" t="s">
        <v>172</v>
      </c>
      <c r="I30" s="1" t="s">
        <v>285</v>
      </c>
      <c r="J30" s="1" t="s">
        <v>174</v>
      </c>
      <c r="K30" s="1" t="s">
        <v>285</v>
      </c>
      <c r="L30" s="1" t="s">
        <v>285</v>
      </c>
      <c r="M30" s="1" t="s">
        <v>175</v>
      </c>
      <c r="N30" s="1" t="s">
        <v>175</v>
      </c>
      <c r="O30" s="1" t="s">
        <v>176</v>
      </c>
      <c r="P30" s="1" t="s">
        <v>177</v>
      </c>
      <c r="Q30" s="1" t="s">
        <v>286</v>
      </c>
      <c r="R30" s="1" t="s">
        <v>179</v>
      </c>
      <c r="S30" s="1" t="s">
        <v>180</v>
      </c>
      <c r="T30" s="1" t="s">
        <v>195</v>
      </c>
    </row>
    <row r="31" s="1" customFormat="1" spans="1:20">
      <c r="A31" s="3">
        <v>15896375042</v>
      </c>
      <c r="B31" s="1" t="s">
        <v>185</v>
      </c>
      <c r="C31" s="1" t="s">
        <v>287</v>
      </c>
      <c r="D31" s="1" t="s">
        <v>288</v>
      </c>
      <c r="E31" s="1" t="s">
        <v>64</v>
      </c>
      <c r="F31" s="1" t="s">
        <v>185</v>
      </c>
      <c r="G31" s="1" t="s">
        <v>171</v>
      </c>
      <c r="H31" s="1" t="s">
        <v>172</v>
      </c>
      <c r="I31" s="1" t="s">
        <v>289</v>
      </c>
      <c r="J31" s="1" t="s">
        <v>174</v>
      </c>
      <c r="K31" s="1" t="s">
        <v>289</v>
      </c>
      <c r="L31" s="1" t="s">
        <v>289</v>
      </c>
      <c r="M31" s="1" t="s">
        <v>175</v>
      </c>
      <c r="N31" s="1" t="s">
        <v>175</v>
      </c>
      <c r="O31" s="1" t="s">
        <v>176</v>
      </c>
      <c r="P31" s="1" t="s">
        <v>177</v>
      </c>
      <c r="Q31" s="1" t="s">
        <v>290</v>
      </c>
      <c r="R31" s="1" t="s">
        <v>179</v>
      </c>
      <c r="S31" s="1" t="s">
        <v>180</v>
      </c>
      <c r="T31" s="1" t="s">
        <v>181</v>
      </c>
    </row>
    <row r="32" s="1" customFormat="1" spans="1:20">
      <c r="A32" s="3">
        <v>15897961213</v>
      </c>
      <c r="B32" s="1" t="s">
        <v>185</v>
      </c>
      <c r="C32" s="1" t="s">
        <v>291</v>
      </c>
      <c r="D32" s="1" t="s">
        <v>184</v>
      </c>
      <c r="E32" s="1" t="s">
        <v>58</v>
      </c>
      <c r="F32" s="1" t="s">
        <v>171</v>
      </c>
      <c r="G32" s="1" t="s">
        <v>191</v>
      </c>
      <c r="H32" s="1" t="s">
        <v>172</v>
      </c>
      <c r="I32" s="1" t="s">
        <v>186</v>
      </c>
      <c r="J32" s="1" t="s">
        <v>174</v>
      </c>
      <c r="K32" s="1" t="s">
        <v>186</v>
      </c>
      <c r="L32" s="1" t="s">
        <v>186</v>
      </c>
      <c r="M32" s="1" t="s">
        <v>175</v>
      </c>
      <c r="N32" s="1" t="s">
        <v>175</v>
      </c>
      <c r="O32" s="1" t="s">
        <v>176</v>
      </c>
      <c r="P32" s="1" t="s">
        <v>177</v>
      </c>
      <c r="Q32" s="1" t="s">
        <v>292</v>
      </c>
      <c r="R32" s="1" t="s">
        <v>179</v>
      </c>
      <c r="S32" s="1" t="s">
        <v>180</v>
      </c>
      <c r="T32" s="1" t="s">
        <v>188</v>
      </c>
    </row>
    <row r="33" s="1" customFormat="1" spans="1:20">
      <c r="A33" s="3">
        <v>15903999091</v>
      </c>
      <c r="B33" s="1" t="s">
        <v>171</v>
      </c>
      <c r="C33" s="1" t="s">
        <v>293</v>
      </c>
      <c r="D33" s="1" t="s">
        <v>294</v>
      </c>
      <c r="E33" s="1" t="s">
        <v>117</v>
      </c>
      <c r="F33" s="1" t="s">
        <v>191</v>
      </c>
      <c r="G33" s="1" t="s">
        <v>192</v>
      </c>
      <c r="H33" s="1" t="s">
        <v>172</v>
      </c>
      <c r="I33" s="1" t="s">
        <v>295</v>
      </c>
      <c r="J33" s="1" t="s">
        <v>174</v>
      </c>
      <c r="K33" s="1" t="s">
        <v>295</v>
      </c>
      <c r="L33" s="1" t="s">
        <v>295</v>
      </c>
      <c r="M33" s="1" t="s">
        <v>175</v>
      </c>
      <c r="N33" s="1" t="s">
        <v>175</v>
      </c>
      <c r="O33" s="1" t="s">
        <v>176</v>
      </c>
      <c r="P33" s="1" t="s">
        <v>177</v>
      </c>
      <c r="Q33" s="1" t="s">
        <v>296</v>
      </c>
      <c r="R33" s="1" t="s">
        <v>179</v>
      </c>
      <c r="S33" s="1" t="s">
        <v>180</v>
      </c>
      <c r="T33" s="1" t="s">
        <v>195</v>
      </c>
    </row>
    <row r="34" s="1" customFormat="1" spans="1:20">
      <c r="A34" s="3">
        <v>15904028341</v>
      </c>
      <c r="B34" s="1" t="s">
        <v>171</v>
      </c>
      <c r="C34" s="1" t="s">
        <v>297</v>
      </c>
      <c r="D34" s="1" t="s">
        <v>190</v>
      </c>
      <c r="E34" s="1" t="s">
        <v>118</v>
      </c>
      <c r="F34" s="1" t="s">
        <v>191</v>
      </c>
      <c r="G34" s="1" t="s">
        <v>192</v>
      </c>
      <c r="H34" s="1" t="s">
        <v>172</v>
      </c>
      <c r="I34" s="1" t="s">
        <v>298</v>
      </c>
      <c r="J34" s="1" t="s">
        <v>174</v>
      </c>
      <c r="K34" s="1" t="s">
        <v>298</v>
      </c>
      <c r="L34" s="1" t="s">
        <v>298</v>
      </c>
      <c r="M34" s="1" t="s">
        <v>175</v>
      </c>
      <c r="N34" s="1" t="s">
        <v>175</v>
      </c>
      <c r="O34" s="1" t="s">
        <v>176</v>
      </c>
      <c r="P34" s="1" t="s">
        <v>177</v>
      </c>
      <c r="Q34" s="1" t="s">
        <v>299</v>
      </c>
      <c r="R34" s="1" t="s">
        <v>179</v>
      </c>
      <c r="S34" s="1" t="s">
        <v>180</v>
      </c>
      <c r="T34" s="1" t="s">
        <v>195</v>
      </c>
    </row>
    <row r="35" s="1" customFormat="1" spans="1:20">
      <c r="A35" s="3">
        <v>15904952040</v>
      </c>
      <c r="B35" s="1" t="s">
        <v>171</v>
      </c>
      <c r="C35" s="1" t="s">
        <v>300</v>
      </c>
      <c r="D35" s="1" t="s">
        <v>190</v>
      </c>
      <c r="E35" s="1" t="s">
        <v>120</v>
      </c>
      <c r="F35" s="1" t="s">
        <v>191</v>
      </c>
      <c r="G35" s="1" t="s">
        <v>192</v>
      </c>
      <c r="H35" s="1" t="s">
        <v>172</v>
      </c>
      <c r="I35" s="1" t="s">
        <v>301</v>
      </c>
      <c r="J35" s="1" t="s">
        <v>174</v>
      </c>
      <c r="K35" s="1" t="s">
        <v>301</v>
      </c>
      <c r="L35" s="1" t="s">
        <v>301</v>
      </c>
      <c r="M35" s="1" t="s">
        <v>175</v>
      </c>
      <c r="N35" s="1" t="s">
        <v>175</v>
      </c>
      <c r="O35" s="1" t="s">
        <v>176</v>
      </c>
      <c r="P35" s="1" t="s">
        <v>177</v>
      </c>
      <c r="Q35" s="1" t="s">
        <v>302</v>
      </c>
      <c r="R35" s="1" t="s">
        <v>179</v>
      </c>
      <c r="S35" s="1" t="s">
        <v>180</v>
      </c>
      <c r="T35" s="1" t="s">
        <v>195</v>
      </c>
    </row>
    <row r="36" s="1" customFormat="1" spans="1:20">
      <c r="A36" s="3">
        <v>15910079454</v>
      </c>
      <c r="B36" s="1" t="s">
        <v>171</v>
      </c>
      <c r="C36" s="1" t="s">
        <v>303</v>
      </c>
      <c r="D36" s="1" t="s">
        <v>304</v>
      </c>
      <c r="E36" s="1" t="s">
        <v>91</v>
      </c>
      <c r="F36" s="1" t="s">
        <v>171</v>
      </c>
      <c r="G36" s="1" t="s">
        <v>191</v>
      </c>
      <c r="H36" s="1" t="s">
        <v>172</v>
      </c>
      <c r="I36" s="1" t="s">
        <v>305</v>
      </c>
      <c r="J36" s="1" t="s">
        <v>174</v>
      </c>
      <c r="K36" s="1" t="s">
        <v>305</v>
      </c>
      <c r="L36" s="1" t="s">
        <v>305</v>
      </c>
      <c r="M36" s="1" t="s">
        <v>175</v>
      </c>
      <c r="N36" s="1" t="s">
        <v>175</v>
      </c>
      <c r="O36" s="1" t="s">
        <v>176</v>
      </c>
      <c r="P36" s="1" t="s">
        <v>177</v>
      </c>
      <c r="Q36" s="1" t="s">
        <v>306</v>
      </c>
      <c r="R36" s="1" t="s">
        <v>179</v>
      </c>
      <c r="S36" s="1" t="s">
        <v>180</v>
      </c>
      <c r="T36" s="1" t="s">
        <v>195</v>
      </c>
    </row>
    <row r="37" s="1" customFormat="1" spans="1:20">
      <c r="A37" s="3">
        <v>15913136581</v>
      </c>
      <c r="B37" s="1" t="s">
        <v>191</v>
      </c>
      <c r="C37" s="1" t="s">
        <v>307</v>
      </c>
      <c r="D37" s="1" t="s">
        <v>234</v>
      </c>
      <c r="E37" s="1" t="s">
        <v>125</v>
      </c>
      <c r="F37" s="1" t="s">
        <v>191</v>
      </c>
      <c r="G37" s="1" t="s">
        <v>192</v>
      </c>
      <c r="H37" s="1" t="s">
        <v>172</v>
      </c>
      <c r="I37" s="1" t="s">
        <v>308</v>
      </c>
      <c r="J37" s="1" t="s">
        <v>174</v>
      </c>
      <c r="K37" s="1" t="s">
        <v>308</v>
      </c>
      <c r="L37" s="1" t="s">
        <v>308</v>
      </c>
      <c r="M37" s="1" t="s">
        <v>175</v>
      </c>
      <c r="N37" s="1" t="s">
        <v>175</v>
      </c>
      <c r="O37" s="1" t="s">
        <v>176</v>
      </c>
      <c r="P37" s="1" t="s">
        <v>177</v>
      </c>
      <c r="Q37" s="1" t="s">
        <v>309</v>
      </c>
      <c r="R37" s="1" t="s">
        <v>179</v>
      </c>
      <c r="S37" s="1" t="s">
        <v>180</v>
      </c>
      <c r="T37" s="1" t="s">
        <v>195</v>
      </c>
    </row>
    <row r="38" s="1" customFormat="1" spans="1:20">
      <c r="A38" s="3">
        <v>15913165259</v>
      </c>
      <c r="B38" s="1" t="s">
        <v>191</v>
      </c>
      <c r="C38" s="1" t="s">
        <v>310</v>
      </c>
      <c r="D38" s="1" t="s">
        <v>294</v>
      </c>
      <c r="E38" s="1" t="s">
        <v>124</v>
      </c>
      <c r="F38" s="1" t="s">
        <v>191</v>
      </c>
      <c r="G38" s="1" t="s">
        <v>192</v>
      </c>
      <c r="H38" s="1" t="s">
        <v>172</v>
      </c>
      <c r="I38" s="1" t="s">
        <v>311</v>
      </c>
      <c r="J38" s="1" t="s">
        <v>174</v>
      </c>
      <c r="K38" s="1" t="s">
        <v>311</v>
      </c>
      <c r="L38" s="1" t="s">
        <v>311</v>
      </c>
      <c r="M38" s="1" t="s">
        <v>175</v>
      </c>
      <c r="N38" s="1" t="s">
        <v>175</v>
      </c>
      <c r="O38" s="1" t="s">
        <v>176</v>
      </c>
      <c r="P38" s="1" t="s">
        <v>177</v>
      </c>
      <c r="Q38" s="1" t="s">
        <v>312</v>
      </c>
      <c r="R38" s="1" t="s">
        <v>179</v>
      </c>
      <c r="S38" s="1" t="s">
        <v>180</v>
      </c>
      <c r="T38" s="1" t="s">
        <v>195</v>
      </c>
    </row>
    <row r="39" s="1" customFormat="1" spans="1:20">
      <c r="A39" s="3">
        <v>15913176633</v>
      </c>
      <c r="B39" s="1" t="s">
        <v>191</v>
      </c>
      <c r="C39" s="1" t="s">
        <v>313</v>
      </c>
      <c r="D39" s="1" t="s">
        <v>234</v>
      </c>
      <c r="E39" s="1" t="s">
        <v>126</v>
      </c>
      <c r="F39" s="1" t="s">
        <v>191</v>
      </c>
      <c r="G39" s="1" t="s">
        <v>192</v>
      </c>
      <c r="H39" s="1" t="s">
        <v>172</v>
      </c>
      <c r="I39" s="1" t="s">
        <v>308</v>
      </c>
      <c r="J39" s="1" t="s">
        <v>174</v>
      </c>
      <c r="K39" s="1" t="s">
        <v>308</v>
      </c>
      <c r="L39" s="1" t="s">
        <v>308</v>
      </c>
      <c r="M39" s="1" t="s">
        <v>175</v>
      </c>
      <c r="N39" s="1" t="s">
        <v>175</v>
      </c>
      <c r="O39" s="1" t="s">
        <v>176</v>
      </c>
      <c r="P39" s="1" t="s">
        <v>177</v>
      </c>
      <c r="Q39" s="1" t="s">
        <v>314</v>
      </c>
      <c r="R39" s="1" t="s">
        <v>179</v>
      </c>
      <c r="S39" s="1" t="s">
        <v>180</v>
      </c>
      <c r="T39" s="1" t="s">
        <v>195</v>
      </c>
    </row>
    <row r="40" s="1" customFormat="1" spans="1:20">
      <c r="A40" s="3">
        <v>15913731397</v>
      </c>
      <c r="B40" s="1" t="s">
        <v>191</v>
      </c>
      <c r="C40" s="1" t="s">
        <v>315</v>
      </c>
      <c r="D40" s="1" t="s">
        <v>234</v>
      </c>
      <c r="E40" s="1" t="s">
        <v>127</v>
      </c>
      <c r="F40" s="1" t="s">
        <v>191</v>
      </c>
      <c r="G40" s="1" t="s">
        <v>192</v>
      </c>
      <c r="H40" s="1" t="s">
        <v>172</v>
      </c>
      <c r="I40" s="1" t="s">
        <v>308</v>
      </c>
      <c r="J40" s="1" t="s">
        <v>174</v>
      </c>
      <c r="K40" s="1" t="s">
        <v>308</v>
      </c>
      <c r="L40" s="1" t="s">
        <v>308</v>
      </c>
      <c r="M40" s="1" t="s">
        <v>175</v>
      </c>
      <c r="N40" s="1" t="s">
        <v>175</v>
      </c>
      <c r="O40" s="1" t="s">
        <v>176</v>
      </c>
      <c r="P40" s="1" t="s">
        <v>177</v>
      </c>
      <c r="Q40" s="1" t="s">
        <v>316</v>
      </c>
      <c r="R40" s="1" t="s">
        <v>179</v>
      </c>
      <c r="S40" s="1" t="s">
        <v>180</v>
      </c>
      <c r="T40" s="1" t="s">
        <v>195</v>
      </c>
    </row>
    <row r="41" s="1" customFormat="1" spans="1:20">
      <c r="A41" s="3">
        <v>15914212344</v>
      </c>
      <c r="B41" s="1" t="s">
        <v>191</v>
      </c>
      <c r="C41" s="1" t="s">
        <v>317</v>
      </c>
      <c r="D41" s="1" t="s">
        <v>184</v>
      </c>
      <c r="E41" s="1" t="s">
        <v>129</v>
      </c>
      <c r="F41" s="1" t="s">
        <v>191</v>
      </c>
      <c r="G41" s="1" t="s">
        <v>192</v>
      </c>
      <c r="H41" s="1" t="s">
        <v>172</v>
      </c>
      <c r="I41" s="1" t="s">
        <v>318</v>
      </c>
      <c r="J41" s="1" t="s">
        <v>174</v>
      </c>
      <c r="K41" s="1" t="s">
        <v>318</v>
      </c>
      <c r="L41" s="1" t="s">
        <v>318</v>
      </c>
      <c r="M41" s="1" t="s">
        <v>175</v>
      </c>
      <c r="N41" s="1" t="s">
        <v>175</v>
      </c>
      <c r="O41" s="1" t="s">
        <v>176</v>
      </c>
      <c r="P41" s="1" t="s">
        <v>177</v>
      </c>
      <c r="Q41" s="1" t="s">
        <v>319</v>
      </c>
      <c r="R41" s="1" t="s">
        <v>179</v>
      </c>
      <c r="S41" s="1" t="s">
        <v>180</v>
      </c>
      <c r="T41" s="1" t="s">
        <v>188</v>
      </c>
    </row>
    <row r="42" s="1" customFormat="1" spans="1:20">
      <c r="A42" s="3">
        <v>15914925126</v>
      </c>
      <c r="B42" s="1" t="s">
        <v>191</v>
      </c>
      <c r="C42" s="1" t="s">
        <v>320</v>
      </c>
      <c r="D42" s="1" t="s">
        <v>214</v>
      </c>
      <c r="E42" s="1" t="s">
        <v>133</v>
      </c>
      <c r="F42" s="1" t="s">
        <v>191</v>
      </c>
      <c r="G42" s="1" t="s">
        <v>192</v>
      </c>
      <c r="H42" s="1" t="s">
        <v>172</v>
      </c>
      <c r="I42" s="1" t="s">
        <v>321</v>
      </c>
      <c r="J42" s="1" t="s">
        <v>174</v>
      </c>
      <c r="K42" s="1" t="s">
        <v>321</v>
      </c>
      <c r="L42" s="1" t="s">
        <v>321</v>
      </c>
      <c r="M42" s="1" t="s">
        <v>175</v>
      </c>
      <c r="N42" s="1" t="s">
        <v>175</v>
      </c>
      <c r="O42" s="1" t="s">
        <v>176</v>
      </c>
      <c r="P42" s="1" t="s">
        <v>177</v>
      </c>
      <c r="Q42" s="1" t="s">
        <v>322</v>
      </c>
      <c r="R42" s="1" t="s">
        <v>179</v>
      </c>
      <c r="S42" s="1" t="s">
        <v>180</v>
      </c>
      <c r="T42" s="1" t="s">
        <v>195</v>
      </c>
    </row>
    <row r="43" s="1" customFormat="1" spans="1:20">
      <c r="A43" s="3">
        <v>15918369216</v>
      </c>
      <c r="B43" s="1" t="s">
        <v>191</v>
      </c>
      <c r="C43" s="1" t="s">
        <v>323</v>
      </c>
      <c r="D43" s="1" t="s">
        <v>223</v>
      </c>
      <c r="E43" s="1" t="s">
        <v>135</v>
      </c>
      <c r="F43" s="1" t="s">
        <v>191</v>
      </c>
      <c r="G43" s="1" t="s">
        <v>192</v>
      </c>
      <c r="H43" s="1" t="s">
        <v>172</v>
      </c>
      <c r="I43" s="1" t="s">
        <v>324</v>
      </c>
      <c r="J43" s="1" t="s">
        <v>174</v>
      </c>
      <c r="K43" s="1" t="s">
        <v>324</v>
      </c>
      <c r="L43" s="1" t="s">
        <v>324</v>
      </c>
      <c r="M43" s="1" t="s">
        <v>175</v>
      </c>
      <c r="N43" s="1" t="s">
        <v>175</v>
      </c>
      <c r="O43" s="1" t="s">
        <v>176</v>
      </c>
      <c r="P43" s="1" t="s">
        <v>177</v>
      </c>
      <c r="Q43" s="1" t="s">
        <v>325</v>
      </c>
      <c r="R43" s="1" t="s">
        <v>179</v>
      </c>
      <c r="S43" s="1" t="s">
        <v>180</v>
      </c>
      <c r="T43" s="1" t="s">
        <v>188</v>
      </c>
    </row>
    <row r="44" s="1" customFormat="1" spans="1:20">
      <c r="A44" s="3">
        <v>15918472080</v>
      </c>
      <c r="B44" s="1" t="s">
        <v>191</v>
      </c>
      <c r="C44" s="1" t="s">
        <v>326</v>
      </c>
      <c r="D44" s="1" t="s">
        <v>304</v>
      </c>
      <c r="E44" s="1" t="s">
        <v>136</v>
      </c>
      <c r="F44" s="1" t="s">
        <v>191</v>
      </c>
      <c r="G44" s="1" t="s">
        <v>192</v>
      </c>
      <c r="H44" s="1" t="s">
        <v>172</v>
      </c>
      <c r="I44" s="1" t="s">
        <v>327</v>
      </c>
      <c r="J44" s="1" t="s">
        <v>174</v>
      </c>
      <c r="K44" s="1" t="s">
        <v>327</v>
      </c>
      <c r="L44" s="1" t="s">
        <v>327</v>
      </c>
      <c r="M44" s="1" t="s">
        <v>175</v>
      </c>
      <c r="N44" s="1" t="s">
        <v>175</v>
      </c>
      <c r="O44" s="1" t="s">
        <v>176</v>
      </c>
      <c r="P44" s="1" t="s">
        <v>177</v>
      </c>
      <c r="Q44" s="1" t="s">
        <v>328</v>
      </c>
      <c r="R44" s="1" t="s">
        <v>179</v>
      </c>
      <c r="S44" s="1" t="s">
        <v>180</v>
      </c>
      <c r="T44" s="1" t="s">
        <v>195</v>
      </c>
    </row>
    <row r="45" s="1" customFormat="1" spans="1:20">
      <c r="A45" s="3">
        <v>15919280932</v>
      </c>
      <c r="B45" s="1" t="s">
        <v>191</v>
      </c>
      <c r="C45" s="1" t="s">
        <v>329</v>
      </c>
      <c r="D45" s="1" t="s">
        <v>214</v>
      </c>
      <c r="E45" s="1" t="s">
        <v>137</v>
      </c>
      <c r="F45" s="1" t="s">
        <v>191</v>
      </c>
      <c r="G45" s="1" t="s">
        <v>192</v>
      </c>
      <c r="H45" s="1" t="s">
        <v>172</v>
      </c>
      <c r="I45" s="1" t="s">
        <v>321</v>
      </c>
      <c r="J45" s="1" t="s">
        <v>174</v>
      </c>
      <c r="K45" s="1" t="s">
        <v>321</v>
      </c>
      <c r="L45" s="1" t="s">
        <v>321</v>
      </c>
      <c r="M45" s="1" t="s">
        <v>175</v>
      </c>
      <c r="N45" s="1" t="s">
        <v>175</v>
      </c>
      <c r="O45" s="1" t="s">
        <v>176</v>
      </c>
      <c r="P45" s="1" t="s">
        <v>177</v>
      </c>
      <c r="Q45" s="1" t="s">
        <v>330</v>
      </c>
      <c r="R45" s="1" t="s">
        <v>179</v>
      </c>
      <c r="S45" s="1" t="s">
        <v>180</v>
      </c>
      <c r="T45" s="1" t="s">
        <v>195</v>
      </c>
    </row>
    <row r="46" s="1" customFormat="1" spans="1:20">
      <c r="A46" s="3">
        <v>15920277149</v>
      </c>
      <c r="B46" s="1" t="s">
        <v>191</v>
      </c>
      <c r="C46" s="1" t="s">
        <v>331</v>
      </c>
      <c r="D46" s="1" t="s">
        <v>332</v>
      </c>
      <c r="E46" s="1" t="s">
        <v>140</v>
      </c>
      <c r="F46" s="1" t="s">
        <v>191</v>
      </c>
      <c r="G46" s="1" t="s">
        <v>192</v>
      </c>
      <c r="H46" s="1" t="s">
        <v>172</v>
      </c>
      <c r="I46" s="1" t="s">
        <v>333</v>
      </c>
      <c r="J46" s="1" t="s">
        <v>174</v>
      </c>
      <c r="K46" s="1" t="s">
        <v>333</v>
      </c>
      <c r="L46" s="1" t="s">
        <v>333</v>
      </c>
      <c r="M46" s="1" t="s">
        <v>175</v>
      </c>
      <c r="N46" s="1" t="s">
        <v>175</v>
      </c>
      <c r="O46" s="1" t="s">
        <v>176</v>
      </c>
      <c r="P46" s="1" t="s">
        <v>177</v>
      </c>
      <c r="Q46" s="1" t="s">
        <v>334</v>
      </c>
      <c r="R46" s="1" t="s">
        <v>179</v>
      </c>
      <c r="S46" s="1" t="s">
        <v>180</v>
      </c>
      <c r="T46" s="1" t="s">
        <v>188</v>
      </c>
    </row>
    <row r="47" s="1" customFormat="1" spans="1:20">
      <c r="A47" s="3">
        <v>15920491025</v>
      </c>
      <c r="B47" s="1" t="s">
        <v>191</v>
      </c>
      <c r="C47" s="1" t="s">
        <v>335</v>
      </c>
      <c r="D47" s="1" t="s">
        <v>294</v>
      </c>
      <c r="E47" s="1" t="s">
        <v>142</v>
      </c>
      <c r="F47" s="1" t="s">
        <v>191</v>
      </c>
      <c r="G47" s="1" t="s">
        <v>192</v>
      </c>
      <c r="H47" s="1" t="s">
        <v>172</v>
      </c>
      <c r="I47" s="1" t="s">
        <v>336</v>
      </c>
      <c r="J47" s="1" t="s">
        <v>174</v>
      </c>
      <c r="K47" s="1" t="s">
        <v>336</v>
      </c>
      <c r="L47" s="1" t="s">
        <v>336</v>
      </c>
      <c r="M47" s="1" t="s">
        <v>175</v>
      </c>
      <c r="N47" s="1" t="s">
        <v>175</v>
      </c>
      <c r="O47" s="1" t="s">
        <v>176</v>
      </c>
      <c r="P47" s="1" t="s">
        <v>177</v>
      </c>
      <c r="Q47" s="1" t="s">
        <v>337</v>
      </c>
      <c r="R47" s="1" t="s">
        <v>179</v>
      </c>
      <c r="S47" s="1" t="s">
        <v>180</v>
      </c>
      <c r="T47" s="1" t="s">
        <v>195</v>
      </c>
    </row>
    <row r="48" s="1" customFormat="1" spans="1:20">
      <c r="A48" s="3">
        <v>15921307924</v>
      </c>
      <c r="B48" s="1" t="s">
        <v>191</v>
      </c>
      <c r="C48" s="1" t="s">
        <v>338</v>
      </c>
      <c r="D48" s="1" t="s">
        <v>332</v>
      </c>
      <c r="E48" s="1" t="s">
        <v>143</v>
      </c>
      <c r="F48" s="1" t="s">
        <v>191</v>
      </c>
      <c r="G48" s="1" t="s">
        <v>192</v>
      </c>
      <c r="H48" s="1" t="s">
        <v>172</v>
      </c>
      <c r="I48" s="1" t="s">
        <v>333</v>
      </c>
      <c r="J48" s="1" t="s">
        <v>174</v>
      </c>
      <c r="K48" s="1" t="s">
        <v>333</v>
      </c>
      <c r="L48" s="1" t="s">
        <v>333</v>
      </c>
      <c r="M48" s="1" t="s">
        <v>175</v>
      </c>
      <c r="N48" s="1" t="s">
        <v>175</v>
      </c>
      <c r="O48" s="1" t="s">
        <v>176</v>
      </c>
      <c r="P48" s="1" t="s">
        <v>177</v>
      </c>
      <c r="Q48" s="1" t="s">
        <v>339</v>
      </c>
      <c r="R48" s="1" t="s">
        <v>179</v>
      </c>
      <c r="S48" s="1" t="s">
        <v>180</v>
      </c>
      <c r="T48" s="1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2021-08-09T01:47:27Z</dcterms:created>
  <dcterms:modified xsi:type="dcterms:W3CDTF">2021-08-09T01:57:50Z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56444721919948EBBE648422D309F84B</vt:lpwstr>
  </property>
  <property fmtid="{D5CDD505-2E9C-101B-9397-08002B2CF9AE}" pid="3" name="KSOProductBuildVer">
    <vt:lpwstr>2052-11.1.0.10503</vt:lpwstr>
  </property>
</Properties>
</file>