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</definedName>
  </definedNames>
  <calcPr calcId="144525"/>
</workbook>
</file>

<file path=xl/sharedStrings.xml><?xml version="1.0" encoding="utf-8"?>
<sst xmlns="http://schemas.openxmlformats.org/spreadsheetml/2006/main" count="829" uniqueCount="258">
  <si>
    <t>去哪儿网酒店预付对账单</t>
  </si>
  <si>
    <t>供应商名称：</t>
  </si>
  <si>
    <t>港丰国际</t>
  </si>
  <si>
    <t>结算周期：</t>
  </si>
  <si>
    <t>2021-08-02至2021-08-08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</si>
  <si>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</si>
  <si>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</si>
  <si>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</si>
  <si>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</si>
  <si>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</si>
  <si>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</si>
  <si>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</si>
  <si>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</si>
  <si>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</si>
  <si>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</si>
  <si>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</si>
  <si>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</si>
  <si>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</si>
  <si>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</si>
  <si>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</si>
  <si>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¥14,755.06</t>
  </si>
  <si>
    <t>¥10,672.06</t>
  </si>
  <si>
    <t>¥331.00</t>
  </si>
  <si>
    <t>¥3,752.00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</si>
  <si>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</si>
  <si>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</si>
  <si>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</si>
  <si>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</si>
  <si>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</si>
  <si>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</si>
  <si>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</si>
  <si>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</si>
  <si>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</si>
  <si>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</si>
  <si>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</si>
  <si>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</si>
  <si>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</si>
  <si>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</si>
  <si>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</si>
  <si>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</si>
  <si>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</si>
  <si>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</si>
  <si>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</si>
  <si>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</si>
  <si>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</si>
  <si>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</si>
  <si>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</si>
  <si>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</si>
  <si>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</si>
  <si>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</si>
  <si>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</si>
  <si>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</si>
  <si>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</si>
  <si>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</si>
  <si>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</si>
  <si>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</si>
  <si>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</si>
  <si>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</si>
  <si>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</si>
  <si>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</si>
  <si>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</si>
  <si>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</si>
  <si>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</si>
  <si>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</si>
  <si>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</si>
  <si>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</si>
  <si>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</si>
  <si>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</si>
  <si>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</si>
  <si>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</si>
  <si>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702707233837</t>
  </si>
  <si>
    <t>2212209</t>
  </si>
  <si>
    <t>酒店预付</t>
  </si>
  <si>
    <t>否</t>
  </si>
  <si>
    <t>普通</t>
  </si>
  <si>
    <t>179513999</t>
  </si>
  <si>
    <t>迪拜克里克喜来登酒店</t>
  </si>
  <si>
    <t>1619975</t>
  </si>
  <si>
    <t>LIN/GUO</t>
  </si>
  <si>
    <t>2021-07-28</t>
  </si>
  <si>
    <t>2021-07-29</t>
  </si>
  <si>
    <t>2021-08-02</t>
  </si>
  <si>
    <t>¥1,388.00</t>
  </si>
  <si>
    <t>¥132.00</t>
  </si>
  <si>
    <t>¥1,256.00</t>
  </si>
  <si>
    <t>deluxe king room with city view</t>
  </si>
  <si>
    <t>WEBSITE</t>
  </si>
  <si>
    <t>702711311692</t>
  </si>
  <si>
    <t>2215354</t>
  </si>
  <si>
    <t>XU/YUJUAN</t>
  </si>
  <si>
    <t>2021-08-01</t>
  </si>
  <si>
    <t>¥368.00</t>
  </si>
  <si>
    <t>¥29.00</t>
  </si>
  <si>
    <t>¥339.00</t>
  </si>
  <si>
    <t>702690314752</t>
  </si>
  <si>
    <t>2192796</t>
  </si>
  <si>
    <t>221904998</t>
  </si>
  <si>
    <t>澳门银河酒店</t>
  </si>
  <si>
    <t>ZHU/NA</t>
  </si>
  <si>
    <t>2021-07-11</t>
  </si>
  <si>
    <t>2021-08-07</t>
  </si>
  <si>
    <t>2021-08-08</t>
  </si>
  <si>
    <t>¥1,642.00</t>
  </si>
  <si>
    <t>2021-08-02 15:10:29</t>
  </si>
  <si>
    <t>Deluxe City Twin</t>
  </si>
  <si>
    <t>702713191756</t>
  </si>
  <si>
    <t>2216171</t>
  </si>
  <si>
    <t>221902781</t>
  </si>
  <si>
    <t>粤海华美湾际酒店</t>
  </si>
  <si>
    <t>YE/JIAYANGSUNNY</t>
  </si>
  <si>
    <t>2021-08-03</t>
  </si>
  <si>
    <t>2021-08-04</t>
  </si>
  <si>
    <t>¥238.00</t>
  </si>
  <si>
    <t>¥19.00</t>
  </si>
  <si>
    <t>¥219.00</t>
  </si>
  <si>
    <t>Wharney Deluxe Double Room</t>
  </si>
  <si>
    <t>702713450599</t>
  </si>
  <si>
    <t>2216221</t>
  </si>
  <si>
    <t>WANG/XIZI</t>
  </si>
  <si>
    <t>702629638601</t>
  </si>
  <si>
    <t>2109532</t>
  </si>
  <si>
    <t>GAN/GUORONG</t>
  </si>
  <si>
    <t>2021-05-11</t>
  </si>
  <si>
    <t>2021-08-11</t>
  </si>
  <si>
    <t>2021-08-13</t>
  </si>
  <si>
    <t>¥2,522.00</t>
  </si>
  <si>
    <t>2021-08-04 14:53:30</t>
  </si>
  <si>
    <t>Deluxe Resort View Twin Room</t>
  </si>
  <si>
    <t>702688316393</t>
  </si>
  <si>
    <t>2190689</t>
  </si>
  <si>
    <t>XIE/GUOKAI</t>
  </si>
  <si>
    <t>2021-07-09</t>
  </si>
  <si>
    <t>2021-08-16</t>
  </si>
  <si>
    <t>2021-08-17</t>
  </si>
  <si>
    <t>¥892.00</t>
  </si>
  <si>
    <t>2021-08-04 15:37:45</t>
  </si>
  <si>
    <t>Deluxe City King room</t>
  </si>
  <si>
    <t>702678534513</t>
  </si>
  <si>
    <t>2177442</t>
  </si>
  <si>
    <t>221919455</t>
  </si>
  <si>
    <t>澳门大仓酒店</t>
  </si>
  <si>
    <t>OU/JINRONG</t>
  </si>
  <si>
    <t>2021-06-29</t>
  </si>
  <si>
    <t>2021-08-09</t>
  </si>
  <si>
    <t>¥1,974.06</t>
  </si>
  <si>
    <t>2021-08-04 16:31:32</t>
  </si>
  <si>
    <t>King Superior Deluxe Room</t>
  </si>
  <si>
    <t>702671664672</t>
  </si>
  <si>
    <t>2167813</t>
  </si>
  <si>
    <t>179442794</t>
  </si>
  <si>
    <t>洛杉矶大道喜来登酒店</t>
  </si>
  <si>
    <t>WEI/KAIJIANG</t>
  </si>
  <si>
    <t>2021-06-22</t>
  </si>
  <si>
    <t>¥895.00</t>
  </si>
  <si>
    <t>¥59.00</t>
  </si>
  <si>
    <t>¥836.00</t>
  </si>
  <si>
    <t>Traditional King Bed room</t>
  </si>
  <si>
    <t>702689020693</t>
  </si>
  <si>
    <t>2192211</t>
  </si>
  <si>
    <t>TAN/BAOWEN|LIN/BAMEI</t>
  </si>
  <si>
    <t>2021-07-10</t>
  </si>
  <si>
    <t>2021-08-12</t>
  </si>
  <si>
    <t>¥1,782.00</t>
  </si>
  <si>
    <t>2021-08-05 15:36:21</t>
  </si>
  <si>
    <t>702715909101</t>
  </si>
  <si>
    <t>2217595</t>
  </si>
  <si>
    <t>LI/ZHIBANG</t>
  </si>
  <si>
    <t>2021-08-05</t>
  </si>
  <si>
    <t>2021-08-06</t>
  </si>
  <si>
    <t>¥275.00</t>
  </si>
  <si>
    <t>¥21.00</t>
  </si>
  <si>
    <t>¥254.00</t>
  </si>
  <si>
    <t>Premier Ocean Twin Room</t>
  </si>
  <si>
    <t>702715017619</t>
  </si>
  <si>
    <t>2217489</t>
  </si>
  <si>
    <t>221917430</t>
  </si>
  <si>
    <t>香港富荟炮台山酒店</t>
  </si>
  <si>
    <t>ZHU/NINGYUAN</t>
  </si>
  <si>
    <t>¥294.00</t>
  </si>
  <si>
    <t>¥23.00</t>
  </si>
  <si>
    <t>¥271.00</t>
  </si>
  <si>
    <t>iPlus Premier（2 single beds）</t>
  </si>
  <si>
    <t>702717898264</t>
  </si>
  <si>
    <t>2218799</t>
  </si>
  <si>
    <t>¥387.00</t>
  </si>
  <si>
    <t>¥358.00</t>
  </si>
  <si>
    <t>702718347760</t>
  </si>
  <si>
    <t>2219117</t>
  </si>
  <si>
    <t>158559575</t>
  </si>
  <si>
    <t>迪拜 JW 万豪侯爵酒店</t>
  </si>
  <si>
    <t>WANG/YU</t>
  </si>
  <si>
    <t>2021-08-23</t>
  </si>
  <si>
    <t>2021-08-26</t>
  </si>
  <si>
    <t>¥1,860.00</t>
  </si>
  <si>
    <t>2021-08-08 08:11:46</t>
  </si>
  <si>
    <t>Deluxe Room</t>
  </si>
  <si>
    <t>合计</t>
  </si>
  <si>
    <t/>
  </si>
  <si>
    <t>¥4,083.00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</si>
  <si>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</si>
  <si>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</si>
  <si>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</si>
  <si>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</si>
  <si>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</si>
  <si>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</si>
  <si>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</si>
  <si>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</si>
  <si>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</si>
  <si>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A210810103009481</t>
  </si>
  <si>
    <r>
      <t>总计：</t>
    </r>
    <r>
      <rPr>
        <sz val="10"/>
        <rFont val="Arial"/>
        <charset val="134"/>
      </rPr>
      <t>3752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</si>
  <si>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</si>
  <si>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</si>
  <si>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</si>
  <si>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</si>
  <si>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</si>
  <si>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</si>
  <si>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</si>
  <si>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</si>
  <si>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</si>
  <si>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</si>
  <si>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</si>
  <si>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</si>
  <si>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</si>
  <si>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</si>
  <si>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</si>
  <si>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</si>
  <si>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YE JIAYANGSUNNY</t>
  </si>
  <si>
    <t>退房日周结</t>
  </si>
  <si>
    <t>358.00</t>
  </si>
  <si>
    <t>RMB</t>
  </si>
  <si>
    <t>0</t>
  </si>
  <si>
    <t>0.00</t>
  </si>
  <si>
    <t>去哪儿直连</t>
  </si>
  <si>
    <t>2021-08-07 15:13:32</t>
  </si>
  <si>
    <t>汇智国际旅游发展有限公司</t>
  </si>
  <si>
    <t>直连</t>
  </si>
  <si>
    <t>LI ZHIBANG</t>
  </si>
  <si>
    <t>254.00</t>
  </si>
  <si>
    <t>2021-08-05 16:32:53</t>
  </si>
  <si>
    <t>ZHU NINGYUAN</t>
  </si>
  <si>
    <t>271.00</t>
  </si>
  <si>
    <t>2021-08-05 13:06:09</t>
  </si>
  <si>
    <t>WANG XIZI</t>
  </si>
  <si>
    <t>219.00</t>
  </si>
  <si>
    <t>2021-08-03 12:13:23</t>
  </si>
  <si>
    <t>2021-08-03 10:13:34</t>
  </si>
  <si>
    <t>迪拜河喜来登大酒店</t>
  </si>
  <si>
    <t>XU YUJUAN</t>
  </si>
  <si>
    <t>339.00</t>
  </si>
  <si>
    <t>2021-08-01 19:39:17</t>
  </si>
  <si>
    <t>LIN GUO</t>
  </si>
  <si>
    <t>1256.00</t>
  </si>
  <si>
    <t>2021-07-28 23:50:16</t>
  </si>
  <si>
    <t>ZHU NA</t>
  </si>
  <si>
    <t>2021-07-11 15:21:51</t>
  </si>
  <si>
    <t>WEI KAIJIANG</t>
  </si>
  <si>
    <t>836.00</t>
  </si>
  <si>
    <t>2021-06-22 23:06:11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</si>
</sst>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2" fillId="9" borderId="12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0" borderId="16" applyNumberFormat="0" applyFon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8" borderId="12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14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4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75</v>
      </c>
      <c r="H3" s="7" t="s">
        <v>76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90</v>
      </c>
      <c r="P3" s="7" t="s">
        <v>81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85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94</v>
      </c>
      <c r="B4" s="6" t="s">
        <v>95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100</v>
      </c>
      <c r="P4" s="7" t="s">
        <v>101</v>
      </c>
      <c r="Q4" s="7"/>
      <c r="R4" s="11" t="s">
        <v>102</v>
      </c>
      <c r="S4" s="12" t="s">
        <v>102</v>
      </c>
      <c r="T4" s="7" t="s">
        <v>103</v>
      </c>
      <c r="U4" s="11" t="s">
        <v>19</v>
      </c>
      <c r="V4" s="11" t="s">
        <v>19</v>
      </c>
      <c r="W4" s="12" t="s">
        <v>19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19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 t="s">
        <v>106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1</v>
      </c>
      <c r="N5" s="7" t="s">
        <v>110</v>
      </c>
      <c r="O5" s="7" t="s">
        <v>110</v>
      </c>
      <c r="P5" s="7" t="s">
        <v>111</v>
      </c>
      <c r="Q5" s="7"/>
      <c r="R5" s="11" t="s">
        <v>112</v>
      </c>
      <c r="S5" s="12" t="s">
        <v>19</v>
      </c>
      <c r="T5" s="7"/>
      <c r="U5" s="11" t="s">
        <v>19</v>
      </c>
      <c r="V5" s="11" t="s">
        <v>112</v>
      </c>
      <c r="W5" s="12" t="s">
        <v>113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116</v>
      </c>
      <c r="B6" s="6" t="s">
        <v>117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107</v>
      </c>
      <c r="H6" s="7" t="s">
        <v>108</v>
      </c>
      <c r="I6" s="7" t="s">
        <v>77</v>
      </c>
      <c r="J6" s="7" t="s">
        <v>2</v>
      </c>
      <c r="K6" s="7" t="s">
        <v>118</v>
      </c>
      <c r="L6" s="7">
        <v>1</v>
      </c>
      <c r="M6" s="7">
        <v>1</v>
      </c>
      <c r="N6" s="7" t="s">
        <v>110</v>
      </c>
      <c r="O6" s="7" t="s">
        <v>110</v>
      </c>
      <c r="P6" s="7" t="s">
        <v>111</v>
      </c>
      <c r="Q6" s="7"/>
      <c r="R6" s="11" t="s">
        <v>112</v>
      </c>
      <c r="S6" s="12" t="s">
        <v>19</v>
      </c>
      <c r="T6" s="7"/>
      <c r="U6" s="11" t="s">
        <v>19</v>
      </c>
      <c r="V6" s="11" t="s">
        <v>112</v>
      </c>
      <c r="W6" s="12" t="s">
        <v>113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119</v>
      </c>
      <c r="B7" s="6" t="s">
        <v>120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96</v>
      </c>
      <c r="H7" s="7" t="s">
        <v>97</v>
      </c>
      <c r="I7" s="7" t="s">
        <v>77</v>
      </c>
      <c r="J7" s="7" t="s">
        <v>2</v>
      </c>
      <c r="K7" s="7" t="s">
        <v>121</v>
      </c>
      <c r="L7" s="7">
        <v>1</v>
      </c>
      <c r="M7" s="7">
        <v>2</v>
      </c>
      <c r="N7" s="7" t="s">
        <v>122</v>
      </c>
      <c r="O7" s="7" t="s">
        <v>123</v>
      </c>
      <c r="P7" s="7" t="s">
        <v>124</v>
      </c>
      <c r="Q7" s="7"/>
      <c r="R7" s="11" t="s">
        <v>125</v>
      </c>
      <c r="S7" s="12" t="s">
        <v>125</v>
      </c>
      <c r="T7" s="7" t="s">
        <v>126</v>
      </c>
      <c r="U7" s="11" t="s">
        <v>19</v>
      </c>
      <c r="V7" s="11" t="s">
        <v>19</v>
      </c>
      <c r="W7" s="12" t="s">
        <v>19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19</v>
      </c>
      <c r="AD7" t="s">
        <v>6</v>
      </c>
      <c r="AE7" t="s">
        <v>127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128</v>
      </c>
      <c r="B8" s="6" t="s">
        <v>129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96</v>
      </c>
      <c r="H8" s="7" t="s">
        <v>97</v>
      </c>
      <c r="I8" s="7" t="s">
        <v>77</v>
      </c>
      <c r="J8" s="7" t="s">
        <v>2</v>
      </c>
      <c r="K8" s="7" t="s">
        <v>130</v>
      </c>
      <c r="L8" s="7">
        <v>1</v>
      </c>
      <c r="M8" s="7">
        <v>1</v>
      </c>
      <c r="N8" s="7" t="s">
        <v>131</v>
      </c>
      <c r="O8" s="7" t="s">
        <v>132</v>
      </c>
      <c r="P8" s="7" t="s">
        <v>133</v>
      </c>
      <c r="Q8" s="7"/>
      <c r="R8" s="11" t="s">
        <v>134</v>
      </c>
      <c r="S8" s="12" t="s">
        <v>134</v>
      </c>
      <c r="T8" s="7" t="s">
        <v>135</v>
      </c>
      <c r="U8" s="11" t="s">
        <v>19</v>
      </c>
      <c r="V8" s="11" t="s">
        <v>19</v>
      </c>
      <c r="W8" s="12" t="s">
        <v>19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19</v>
      </c>
      <c r="AD8" t="s">
        <v>6</v>
      </c>
      <c r="AE8" t="s">
        <v>136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137</v>
      </c>
      <c r="B9" s="6" t="s">
        <v>138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139</v>
      </c>
      <c r="H9" s="7" t="s">
        <v>140</v>
      </c>
      <c r="I9" s="7" t="s">
        <v>77</v>
      </c>
      <c r="J9" s="7" t="s">
        <v>2</v>
      </c>
      <c r="K9" s="7" t="s">
        <v>141</v>
      </c>
      <c r="L9" s="7">
        <v>1</v>
      </c>
      <c r="M9" s="7">
        <v>2</v>
      </c>
      <c r="N9" s="7" t="s">
        <v>142</v>
      </c>
      <c r="O9" s="7" t="s">
        <v>143</v>
      </c>
      <c r="P9" s="7" t="s">
        <v>123</v>
      </c>
      <c r="Q9" s="7"/>
      <c r="R9" s="11" t="s">
        <v>144</v>
      </c>
      <c r="S9" s="12" t="s">
        <v>144</v>
      </c>
      <c r="T9" s="7" t="s">
        <v>145</v>
      </c>
      <c r="U9" s="11" t="s">
        <v>19</v>
      </c>
      <c r="V9" s="11" t="s">
        <v>19</v>
      </c>
      <c r="W9" s="12" t="s">
        <v>19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19</v>
      </c>
      <c r="AD9" t="s">
        <v>6</v>
      </c>
      <c r="AE9" t="s">
        <v>146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147</v>
      </c>
      <c r="B10" s="6" t="s">
        <v>148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149</v>
      </c>
      <c r="H10" s="7" t="s">
        <v>150</v>
      </c>
      <c r="I10" s="7" t="s">
        <v>77</v>
      </c>
      <c r="J10" s="7" t="s">
        <v>2</v>
      </c>
      <c r="K10" s="7" t="s">
        <v>151</v>
      </c>
      <c r="L10" s="7">
        <v>1</v>
      </c>
      <c r="M10" s="7">
        <v>1</v>
      </c>
      <c r="N10" s="7" t="s">
        <v>152</v>
      </c>
      <c r="O10" s="7" t="s">
        <v>110</v>
      </c>
      <c r="P10" s="7" t="s">
        <v>111</v>
      </c>
      <c r="Q10" s="7"/>
      <c r="R10" s="11" t="s">
        <v>153</v>
      </c>
      <c r="S10" s="12" t="s">
        <v>19</v>
      </c>
      <c r="T10" s="7"/>
      <c r="U10" s="11" t="s">
        <v>19</v>
      </c>
      <c r="V10" s="11" t="s">
        <v>153</v>
      </c>
      <c r="W10" s="12" t="s">
        <v>154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155</v>
      </c>
      <c r="AD10" t="s">
        <v>6</v>
      </c>
      <c r="AE10" t="s">
        <v>156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157</v>
      </c>
      <c r="B11" s="6" t="s">
        <v>158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96</v>
      </c>
      <c r="H11" s="7" t="s">
        <v>97</v>
      </c>
      <c r="I11" s="7" t="s">
        <v>77</v>
      </c>
      <c r="J11" s="7" t="s">
        <v>2</v>
      </c>
      <c r="K11" s="7" t="s">
        <v>159</v>
      </c>
      <c r="L11" s="7">
        <v>2</v>
      </c>
      <c r="M11" s="7">
        <v>1</v>
      </c>
      <c r="N11" s="7" t="s">
        <v>160</v>
      </c>
      <c r="O11" s="7" t="s">
        <v>161</v>
      </c>
      <c r="P11" s="7" t="s">
        <v>124</v>
      </c>
      <c r="Q11" s="7"/>
      <c r="R11" s="11" t="s">
        <v>162</v>
      </c>
      <c r="S11" s="12" t="s">
        <v>162</v>
      </c>
      <c r="T11" s="7" t="s">
        <v>163</v>
      </c>
      <c r="U11" s="11" t="s">
        <v>19</v>
      </c>
      <c r="V11" s="11" t="s">
        <v>19</v>
      </c>
      <c r="W11" s="12" t="s">
        <v>19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19</v>
      </c>
      <c r="AD11" t="s">
        <v>6</v>
      </c>
      <c r="AE11" t="s">
        <v>104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164</v>
      </c>
      <c r="B12" s="6" t="s">
        <v>165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107</v>
      </c>
      <c r="H12" s="7" t="s">
        <v>108</v>
      </c>
      <c r="I12" s="7" t="s">
        <v>77</v>
      </c>
      <c r="J12" s="7" t="s">
        <v>2</v>
      </c>
      <c r="K12" s="7" t="s">
        <v>166</v>
      </c>
      <c r="L12" s="7">
        <v>1</v>
      </c>
      <c r="M12" s="7">
        <v>1</v>
      </c>
      <c r="N12" s="7" t="s">
        <v>167</v>
      </c>
      <c r="O12" s="7" t="s">
        <v>167</v>
      </c>
      <c r="P12" s="7" t="s">
        <v>168</v>
      </c>
      <c r="Q12" s="7"/>
      <c r="R12" s="11" t="s">
        <v>169</v>
      </c>
      <c r="S12" s="12" t="s">
        <v>19</v>
      </c>
      <c r="T12" s="7"/>
      <c r="U12" s="11" t="s">
        <v>19</v>
      </c>
      <c r="V12" s="11" t="s">
        <v>169</v>
      </c>
      <c r="W12" s="12" t="s">
        <v>170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171</v>
      </c>
      <c r="AD12" t="s">
        <v>6</v>
      </c>
      <c r="AE12" t="s">
        <v>172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173</v>
      </c>
      <c r="B13" s="6" t="s">
        <v>174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175</v>
      </c>
      <c r="H13" s="7" t="s">
        <v>176</v>
      </c>
      <c r="I13" s="7" t="s">
        <v>77</v>
      </c>
      <c r="J13" s="7" t="s">
        <v>2</v>
      </c>
      <c r="K13" s="7" t="s">
        <v>177</v>
      </c>
      <c r="L13" s="7">
        <v>1</v>
      </c>
      <c r="M13" s="7">
        <v>1</v>
      </c>
      <c r="N13" s="7" t="s">
        <v>167</v>
      </c>
      <c r="O13" s="7" t="s">
        <v>167</v>
      </c>
      <c r="P13" s="7" t="s">
        <v>168</v>
      </c>
      <c r="Q13" s="7"/>
      <c r="R13" s="11" t="s">
        <v>178</v>
      </c>
      <c r="S13" s="12" t="s">
        <v>19</v>
      </c>
      <c r="T13" s="7"/>
      <c r="U13" s="11" t="s">
        <v>19</v>
      </c>
      <c r="V13" s="11" t="s">
        <v>178</v>
      </c>
      <c r="W13" s="12" t="s">
        <v>179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180</v>
      </c>
      <c r="AD13" t="s">
        <v>6</v>
      </c>
      <c r="AE13" t="s">
        <v>181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182</v>
      </c>
      <c r="B14" s="6" t="s">
        <v>183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107</v>
      </c>
      <c r="H14" s="7" t="s">
        <v>108</v>
      </c>
      <c r="I14" s="7" t="s">
        <v>77</v>
      </c>
      <c r="J14" s="7" t="s">
        <v>2</v>
      </c>
      <c r="K14" s="7" t="s">
        <v>109</v>
      </c>
      <c r="L14" s="7">
        <v>1</v>
      </c>
      <c r="M14" s="7">
        <v>1</v>
      </c>
      <c r="N14" s="7" t="s">
        <v>100</v>
      </c>
      <c r="O14" s="7" t="s">
        <v>100</v>
      </c>
      <c r="P14" s="7" t="s">
        <v>101</v>
      </c>
      <c r="Q14" s="7"/>
      <c r="R14" s="11" t="s">
        <v>184</v>
      </c>
      <c r="S14" s="12" t="s">
        <v>19</v>
      </c>
      <c r="T14" s="7"/>
      <c r="U14" s="11" t="s">
        <v>19</v>
      </c>
      <c r="V14" s="11" t="s">
        <v>184</v>
      </c>
      <c r="W14" s="12" t="s">
        <v>92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185</v>
      </c>
      <c r="AD14" t="s">
        <v>6</v>
      </c>
      <c r="AE14" t="s">
        <v>115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186</v>
      </c>
      <c r="B15" s="6" t="s">
        <v>187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188</v>
      </c>
      <c r="H15" s="7" t="s">
        <v>189</v>
      </c>
      <c r="I15" s="7" t="s">
        <v>77</v>
      </c>
      <c r="J15" s="7" t="s">
        <v>2</v>
      </c>
      <c r="K15" s="7" t="s">
        <v>190</v>
      </c>
      <c r="L15" s="7">
        <v>1</v>
      </c>
      <c r="M15" s="7">
        <v>3</v>
      </c>
      <c r="N15" s="7" t="s">
        <v>101</v>
      </c>
      <c r="O15" s="7" t="s">
        <v>191</v>
      </c>
      <c r="P15" s="7" t="s">
        <v>192</v>
      </c>
      <c r="Q15" s="7"/>
      <c r="R15" s="11" t="s">
        <v>193</v>
      </c>
      <c r="S15" s="12" t="s">
        <v>193</v>
      </c>
      <c r="T15" s="7" t="s">
        <v>194</v>
      </c>
      <c r="U15" s="11" t="s">
        <v>19</v>
      </c>
      <c r="V15" s="11" t="s">
        <v>19</v>
      </c>
      <c r="W15" s="12" t="s">
        <v>19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</v>
      </c>
      <c r="AD15" t="s">
        <v>6</v>
      </c>
      <c r="AE15" t="s">
        <v>195</v>
      </c>
      <c r="AF15" t="s">
        <v>86</v>
      </c>
      <c r="AG15" t="s">
        <v>73</v>
      </c>
      <c r="AH15" t="s">
        <v>19</v>
      </c>
    </row>
    <row r="16" customHeight="1" spans="1:32">
      <c r="A16" s="10" t="s">
        <v>196</v>
      </c>
      <c r="B16" s="10"/>
      <c r="C16" s="10" t="s">
        <v>197</v>
      </c>
      <c r="D16" s="10"/>
      <c r="E16" s="10"/>
      <c r="F16" s="10"/>
      <c r="G16" s="10" t="s">
        <v>197</v>
      </c>
      <c r="H16" s="10" t="s">
        <v>197</v>
      </c>
      <c r="I16" s="10" t="s">
        <v>197</v>
      </c>
      <c r="J16" s="10" t="s">
        <v>197</v>
      </c>
      <c r="K16" s="10" t="s">
        <v>197</v>
      </c>
      <c r="L16" s="10" t="s">
        <v>197</v>
      </c>
      <c r="M16" s="10" t="s">
        <v>197</v>
      </c>
      <c r="N16" s="10" t="s">
        <v>197</v>
      </c>
      <c r="O16" s="10" t="s">
        <v>197</v>
      </c>
      <c r="P16" s="10" t="s">
        <v>197</v>
      </c>
      <c r="Q16" s="10"/>
      <c r="R16" s="13" t="s">
        <v>20</v>
      </c>
      <c r="S16" s="13" t="s">
        <v>21</v>
      </c>
      <c r="T16" s="10" t="s">
        <v>197</v>
      </c>
      <c r="U16" s="13"/>
      <c r="V16" s="13" t="s">
        <v>198</v>
      </c>
      <c r="W16" s="13" t="s">
        <v>22</v>
      </c>
      <c r="X16" s="13"/>
      <c r="Y16" s="13"/>
      <c r="Z16" s="13"/>
      <c r="AA16" s="10"/>
      <c r="AB16" s="13"/>
      <c r="AC16" s="10"/>
      <c r="AD16" s="10" t="s">
        <v>197</v>
      </c>
      <c r="AE16" s="10"/>
      <c r="AF1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199</v>
      </c>
      <c r="B1" s="4" t="s">
        <v>200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201</v>
      </c>
      <c r="H1" s="4" t="s">
        <v>202</v>
      </c>
      <c r="I1" s="4" t="s">
        <v>13</v>
      </c>
      <c r="J1" s="4" t="s">
        <v>17</v>
      </c>
      <c r="K1" s="4" t="s">
        <v>18</v>
      </c>
      <c r="L1" s="9" t="s">
        <v>203</v>
      </c>
      <c r="M1" s="4" t="s">
        <v>204</v>
      </c>
      <c r="N1" s="4" t="s">
        <v>205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206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D38" sqref="D3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207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1256</v>
      </c>
      <c r="E2" t="str">
        <f>VLOOKUP(A2,HOP!A:L,12,0)</f>
        <v>1256.00</v>
      </c>
      <c r="F2" t="str">
        <f>VLOOKUP(A2,HOP!A:C,3,0)</f>
        <v>2212209</v>
      </c>
      <c r="G2">
        <f>D2-E2</f>
        <v>0</v>
      </c>
      <c r="H2" t="str">
        <f>$H$1&amp;F2</f>
        <v>，2212209</v>
      </c>
      <c r="I2" t="str">
        <f>VLOOKUP(A2,HOP!A:T,20,0)</f>
        <v>直连</v>
      </c>
    </row>
    <row r="3" ht="14.25" customHeight="1" spans="1:9">
      <c r="A3" s="6" t="s">
        <v>87</v>
      </c>
      <c r="B3" s="7" t="s">
        <v>90</v>
      </c>
      <c r="C3" s="7" t="s">
        <v>81</v>
      </c>
      <c r="D3" s="3">
        <v>339</v>
      </c>
      <c r="E3" t="str">
        <f>VLOOKUP(A3,HOP!A:L,12,0)</f>
        <v>339.00</v>
      </c>
      <c r="F3" t="str">
        <f>VLOOKUP(A3,HOP!A:C,3,0)</f>
        <v>2215354</v>
      </c>
      <c r="G3">
        <f t="shared" ref="G3:G15" si="0">D3-E3</f>
        <v>0</v>
      </c>
      <c r="H3" t="str">
        <f t="shared" ref="H3:H15" si="1">$H$1&amp;F3</f>
        <v>，2215354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100</v>
      </c>
      <c r="C4" s="7" t="s">
        <v>101</v>
      </c>
      <c r="D4" s="3">
        <v>0</v>
      </c>
      <c r="E4" t="str">
        <f>VLOOKUP(A4,HOP!A:L,12,0)</f>
        <v>0.00</v>
      </c>
      <c r="F4" t="str">
        <f>VLOOKUP(A4,HOP!A:C,3,0)</f>
        <v>2192796</v>
      </c>
      <c r="G4">
        <f t="shared" si="0"/>
        <v>0</v>
      </c>
      <c r="H4" t="str">
        <f t="shared" si="1"/>
        <v>，2192796</v>
      </c>
      <c r="I4" t="str">
        <f>VLOOKUP(A4,HOP!A:T,20,0)</f>
        <v>直连</v>
      </c>
    </row>
    <row r="5" ht="14.25" customHeight="1" spans="1:9">
      <c r="A5" s="6" t="s">
        <v>105</v>
      </c>
      <c r="B5" s="7" t="s">
        <v>110</v>
      </c>
      <c r="C5" s="7" t="s">
        <v>111</v>
      </c>
      <c r="D5" s="3">
        <v>219</v>
      </c>
      <c r="E5" t="str">
        <f>VLOOKUP(A5,HOP!A:L,12,0)</f>
        <v>219.00</v>
      </c>
      <c r="F5" t="str">
        <f>VLOOKUP(A5,HOP!A:C,3,0)</f>
        <v>2216171</v>
      </c>
      <c r="G5">
        <f t="shared" si="0"/>
        <v>0</v>
      </c>
      <c r="H5" t="str">
        <f t="shared" si="1"/>
        <v>，2216171</v>
      </c>
      <c r="I5" t="str">
        <f>VLOOKUP(A5,HOP!A:T,20,0)</f>
        <v>直连</v>
      </c>
    </row>
    <row r="6" ht="14.25" customHeight="1" spans="1:9">
      <c r="A6" s="6" t="s">
        <v>116</v>
      </c>
      <c r="B6" s="7" t="s">
        <v>110</v>
      </c>
      <c r="C6" s="7" t="s">
        <v>111</v>
      </c>
      <c r="D6" s="3">
        <v>219</v>
      </c>
      <c r="E6" t="str">
        <f>VLOOKUP(A6,HOP!A:L,12,0)</f>
        <v>219.00</v>
      </c>
      <c r="F6" t="str">
        <f>VLOOKUP(A6,HOP!A:C,3,0)</f>
        <v>2216221</v>
      </c>
      <c r="G6">
        <f t="shared" si="0"/>
        <v>0</v>
      </c>
      <c r="H6" t="str">
        <f t="shared" si="1"/>
        <v>，2216221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123</v>
      </c>
      <c r="C7" s="7" t="s">
        <v>124</v>
      </c>
      <c r="D7" s="3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VLOOKUP(A7,HOP!A:T,20,0)</f>
        <v>#N/A</v>
      </c>
    </row>
    <row r="8" ht="14.25" hidden="1" customHeight="1" spans="1:9">
      <c r="A8" s="6" t="s">
        <v>128</v>
      </c>
      <c r="B8" s="7" t="s">
        <v>132</v>
      </c>
      <c r="C8" s="7" t="s">
        <v>133</v>
      </c>
      <c r="D8" s="3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VLOOKUP(A8,HOP!A:T,20,0)</f>
        <v>#N/A</v>
      </c>
    </row>
    <row r="9" ht="14.25" hidden="1" customHeight="1" spans="1:9">
      <c r="A9" s="6" t="s">
        <v>137</v>
      </c>
      <c r="B9" s="7" t="s">
        <v>143</v>
      </c>
      <c r="C9" s="7" t="s">
        <v>123</v>
      </c>
      <c r="D9" s="3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VLOOKUP(A9,HOP!A:T,20,0)</f>
        <v>#N/A</v>
      </c>
    </row>
    <row r="10" ht="14.25" customHeight="1" spans="1:9">
      <c r="A10" s="6" t="s">
        <v>147</v>
      </c>
      <c r="B10" s="7" t="s">
        <v>110</v>
      </c>
      <c r="C10" s="7" t="s">
        <v>111</v>
      </c>
      <c r="D10" s="3">
        <v>836</v>
      </c>
      <c r="E10" t="str">
        <f>VLOOKUP(A10,HOP!A:L,12,0)</f>
        <v>836.00</v>
      </c>
      <c r="F10" t="str">
        <f>VLOOKUP(A10,HOP!A:C,3,0)</f>
        <v>2167813</v>
      </c>
      <c r="G10">
        <f t="shared" si="0"/>
        <v>0</v>
      </c>
      <c r="H10" t="str">
        <f t="shared" si="1"/>
        <v>，2167813</v>
      </c>
      <c r="I10" t="str">
        <f>VLOOKUP(A10,HOP!A:T,20,0)</f>
        <v>直连</v>
      </c>
    </row>
    <row r="11" ht="14.25" hidden="1" customHeight="1" spans="1:9">
      <c r="A11" s="6" t="s">
        <v>157</v>
      </c>
      <c r="B11" s="7" t="s">
        <v>161</v>
      </c>
      <c r="C11" s="7" t="s">
        <v>124</v>
      </c>
      <c r="D11" s="3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VLOOKUP(A11,HOP!A:T,20,0)</f>
        <v>#N/A</v>
      </c>
    </row>
    <row r="12" ht="14.25" customHeight="1" spans="1:9">
      <c r="A12" s="6" t="s">
        <v>164</v>
      </c>
      <c r="B12" s="7" t="s">
        <v>167</v>
      </c>
      <c r="C12" s="7" t="s">
        <v>168</v>
      </c>
      <c r="D12" s="3">
        <v>254</v>
      </c>
      <c r="E12" t="str">
        <f>VLOOKUP(A12,HOP!A:L,12,0)</f>
        <v>254.00</v>
      </c>
      <c r="F12" t="str">
        <f>VLOOKUP(A12,HOP!A:C,3,0)</f>
        <v>2217595</v>
      </c>
      <c r="G12">
        <f t="shared" si="0"/>
        <v>0</v>
      </c>
      <c r="H12" t="str">
        <f t="shared" si="1"/>
        <v>，2217595</v>
      </c>
      <c r="I12" t="str">
        <f>VLOOKUP(A12,HOP!A:T,20,0)</f>
        <v>直连</v>
      </c>
    </row>
    <row r="13" ht="14.25" customHeight="1" spans="1:9">
      <c r="A13" s="6" t="s">
        <v>173</v>
      </c>
      <c r="B13" s="7" t="s">
        <v>167</v>
      </c>
      <c r="C13" s="7" t="s">
        <v>168</v>
      </c>
      <c r="D13" s="3">
        <v>271</v>
      </c>
      <c r="E13" t="str">
        <f>VLOOKUP(A13,HOP!A:L,12,0)</f>
        <v>271.00</v>
      </c>
      <c r="F13" t="str">
        <f>VLOOKUP(A13,HOP!A:C,3,0)</f>
        <v>2217489</v>
      </c>
      <c r="G13">
        <f t="shared" si="0"/>
        <v>0</v>
      </c>
      <c r="H13" t="str">
        <f t="shared" si="1"/>
        <v>，2217489</v>
      </c>
      <c r="I13" t="str">
        <f>VLOOKUP(A13,HOP!A:T,20,0)</f>
        <v>直连</v>
      </c>
    </row>
    <row r="14" ht="14.25" customHeight="1" spans="1:9">
      <c r="A14" s="6" t="s">
        <v>182</v>
      </c>
      <c r="B14" s="7" t="s">
        <v>100</v>
      </c>
      <c r="C14" s="7" t="s">
        <v>101</v>
      </c>
      <c r="D14" s="3">
        <v>358</v>
      </c>
      <c r="E14" t="str">
        <f>VLOOKUP(A14,HOP!A:L,12,0)</f>
        <v>358.00</v>
      </c>
      <c r="F14" t="str">
        <f>VLOOKUP(A14,HOP!A:C,3,0)</f>
        <v>2218799</v>
      </c>
      <c r="G14">
        <f t="shared" si="0"/>
        <v>0</v>
      </c>
      <c r="H14" t="str">
        <f t="shared" si="1"/>
        <v>，2218799</v>
      </c>
      <c r="I14" t="str">
        <f>VLOOKUP(A14,HOP!A:T,20,0)</f>
        <v>直连</v>
      </c>
    </row>
    <row r="15" ht="14.25" hidden="1" customHeight="1" spans="1:9">
      <c r="A15" s="6" t="s">
        <v>186</v>
      </c>
      <c r="B15" s="7" t="s">
        <v>191</v>
      </c>
      <c r="C15" s="7" t="s">
        <v>192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VLOOKUP(A15,HOP!A:T,20,0)</f>
        <v>#N/A</v>
      </c>
    </row>
    <row r="17" spans="4:4">
      <c r="D17" s="3">
        <f>SUM(D2:D16)</f>
        <v>3752</v>
      </c>
    </row>
    <row r="18" ht="14.25" spans="4:4">
      <c r="D18" s="8" t="s">
        <v>23</v>
      </c>
    </row>
    <row r="21" spans="1:1">
      <c r="A21" t="s">
        <v>208</v>
      </c>
    </row>
    <row r="22" spans="1:1">
      <c r="A22" s="5" t="s">
        <v>209</v>
      </c>
    </row>
  </sheetData>
  <autoFilter ref="A1:I15">
    <filterColumn colId="3">
      <filters>
        <filter val="219.00"/>
        <filter val="254.00"/>
        <filter val="271.00"/>
        <filter val="339.00"/>
        <filter val="358.00"/>
        <filter val="836.00"/>
        <filter val="1,256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210</v>
      </c>
      <c r="B1" s="2" t="s">
        <v>211</v>
      </c>
      <c r="C1" s="2" t="s">
        <v>212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213</v>
      </c>
      <c r="I1" s="2" t="s">
        <v>214</v>
      </c>
      <c r="J1" s="2" t="s">
        <v>215</v>
      </c>
      <c r="K1" s="2" t="s">
        <v>216</v>
      </c>
      <c r="L1" s="2" t="s">
        <v>217</v>
      </c>
      <c r="M1" s="2" t="s">
        <v>218</v>
      </c>
      <c r="N1" s="2" t="s">
        <v>219</v>
      </c>
      <c r="O1" s="2" t="s">
        <v>220</v>
      </c>
      <c r="P1" s="2" t="s">
        <v>221</v>
      </c>
      <c r="Q1" s="2" t="s">
        <v>222</v>
      </c>
      <c r="R1" s="2" t="s">
        <v>223</v>
      </c>
      <c r="S1" s="2" t="s">
        <v>224</v>
      </c>
      <c r="T1" s="2" t="s">
        <v>225</v>
      </c>
    </row>
    <row r="2" s="1" customFormat="1" spans="1:20">
      <c r="A2" s="1" t="s">
        <v>182</v>
      </c>
      <c r="B2" s="1" t="s">
        <v>100</v>
      </c>
      <c r="C2" s="1" t="s">
        <v>183</v>
      </c>
      <c r="D2" s="1" t="s">
        <v>108</v>
      </c>
      <c r="E2" s="1" t="s">
        <v>226</v>
      </c>
      <c r="F2" s="1" t="s">
        <v>100</v>
      </c>
      <c r="G2" s="1" t="s">
        <v>101</v>
      </c>
      <c r="H2" s="1" t="s">
        <v>227</v>
      </c>
      <c r="I2" s="1" t="s">
        <v>228</v>
      </c>
      <c r="J2" s="1" t="s">
        <v>229</v>
      </c>
      <c r="K2" s="1" t="s">
        <v>228</v>
      </c>
      <c r="L2" s="1" t="s">
        <v>228</v>
      </c>
      <c r="M2" s="1" t="s">
        <v>230</v>
      </c>
      <c r="N2" s="1" t="s">
        <v>230</v>
      </c>
      <c r="O2" s="1" t="s">
        <v>231</v>
      </c>
      <c r="P2" s="1" t="s">
        <v>232</v>
      </c>
      <c r="Q2" s="1" t="s">
        <v>233</v>
      </c>
      <c r="R2" s="1" t="s">
        <v>73</v>
      </c>
      <c r="S2" s="1" t="s">
        <v>234</v>
      </c>
      <c r="T2" s="1" t="s">
        <v>235</v>
      </c>
    </row>
    <row r="3" s="1" customFormat="1" spans="1:20">
      <c r="A3" s="1" t="s">
        <v>164</v>
      </c>
      <c r="B3" s="1" t="s">
        <v>167</v>
      </c>
      <c r="C3" s="1" t="s">
        <v>165</v>
      </c>
      <c r="D3" s="1" t="s">
        <v>108</v>
      </c>
      <c r="E3" s="1" t="s">
        <v>236</v>
      </c>
      <c r="F3" s="1" t="s">
        <v>167</v>
      </c>
      <c r="G3" s="1" t="s">
        <v>168</v>
      </c>
      <c r="H3" s="1" t="s">
        <v>227</v>
      </c>
      <c r="I3" s="1" t="s">
        <v>237</v>
      </c>
      <c r="J3" s="1" t="s">
        <v>229</v>
      </c>
      <c r="K3" s="1" t="s">
        <v>237</v>
      </c>
      <c r="L3" s="1" t="s">
        <v>237</v>
      </c>
      <c r="M3" s="1" t="s">
        <v>230</v>
      </c>
      <c r="N3" s="1" t="s">
        <v>230</v>
      </c>
      <c r="O3" s="1" t="s">
        <v>231</v>
      </c>
      <c r="P3" s="1" t="s">
        <v>232</v>
      </c>
      <c r="Q3" s="1" t="s">
        <v>238</v>
      </c>
      <c r="R3" s="1" t="s">
        <v>73</v>
      </c>
      <c r="S3" s="1" t="s">
        <v>234</v>
      </c>
      <c r="T3" s="1" t="s">
        <v>235</v>
      </c>
    </row>
    <row r="4" s="1" customFormat="1" spans="1:20">
      <c r="A4" s="1" t="s">
        <v>173</v>
      </c>
      <c r="B4" s="1" t="s">
        <v>167</v>
      </c>
      <c r="C4" s="1" t="s">
        <v>174</v>
      </c>
      <c r="D4" s="1" t="s">
        <v>176</v>
      </c>
      <c r="E4" s="1" t="s">
        <v>239</v>
      </c>
      <c r="F4" s="1" t="s">
        <v>167</v>
      </c>
      <c r="G4" s="1" t="s">
        <v>168</v>
      </c>
      <c r="H4" s="1" t="s">
        <v>227</v>
      </c>
      <c r="I4" s="1" t="s">
        <v>240</v>
      </c>
      <c r="J4" s="1" t="s">
        <v>229</v>
      </c>
      <c r="K4" s="1" t="s">
        <v>240</v>
      </c>
      <c r="L4" s="1" t="s">
        <v>240</v>
      </c>
      <c r="M4" s="1" t="s">
        <v>230</v>
      </c>
      <c r="N4" s="1" t="s">
        <v>230</v>
      </c>
      <c r="O4" s="1" t="s">
        <v>231</v>
      </c>
      <c r="P4" s="1" t="s">
        <v>232</v>
      </c>
      <c r="Q4" s="1" t="s">
        <v>241</v>
      </c>
      <c r="R4" s="1" t="s">
        <v>73</v>
      </c>
      <c r="S4" s="1" t="s">
        <v>234</v>
      </c>
      <c r="T4" s="1" t="s">
        <v>235</v>
      </c>
    </row>
    <row r="5" s="1" customFormat="1" spans="1:20">
      <c r="A5" s="1" t="s">
        <v>116</v>
      </c>
      <c r="B5" s="1" t="s">
        <v>110</v>
      </c>
      <c r="C5" s="1" t="s">
        <v>117</v>
      </c>
      <c r="D5" s="1" t="s">
        <v>108</v>
      </c>
      <c r="E5" s="1" t="s">
        <v>242</v>
      </c>
      <c r="F5" s="1" t="s">
        <v>110</v>
      </c>
      <c r="G5" s="1" t="s">
        <v>111</v>
      </c>
      <c r="H5" s="1" t="s">
        <v>227</v>
      </c>
      <c r="I5" s="1" t="s">
        <v>243</v>
      </c>
      <c r="J5" s="1" t="s">
        <v>229</v>
      </c>
      <c r="K5" s="1" t="s">
        <v>243</v>
      </c>
      <c r="L5" s="1" t="s">
        <v>243</v>
      </c>
      <c r="M5" s="1" t="s">
        <v>230</v>
      </c>
      <c r="N5" s="1" t="s">
        <v>230</v>
      </c>
      <c r="O5" s="1" t="s">
        <v>231</v>
      </c>
      <c r="P5" s="1" t="s">
        <v>232</v>
      </c>
      <c r="Q5" s="1" t="s">
        <v>244</v>
      </c>
      <c r="R5" s="1" t="s">
        <v>73</v>
      </c>
      <c r="S5" s="1" t="s">
        <v>234</v>
      </c>
      <c r="T5" s="1" t="s">
        <v>235</v>
      </c>
    </row>
    <row r="6" s="1" customFormat="1" spans="1:20">
      <c r="A6" s="1" t="s">
        <v>105</v>
      </c>
      <c r="B6" s="1" t="s">
        <v>110</v>
      </c>
      <c r="C6" s="1" t="s">
        <v>106</v>
      </c>
      <c r="D6" s="1" t="s">
        <v>108</v>
      </c>
      <c r="E6" s="1" t="s">
        <v>226</v>
      </c>
      <c r="F6" s="1" t="s">
        <v>110</v>
      </c>
      <c r="G6" s="1" t="s">
        <v>111</v>
      </c>
      <c r="H6" s="1" t="s">
        <v>227</v>
      </c>
      <c r="I6" s="1" t="s">
        <v>243</v>
      </c>
      <c r="J6" s="1" t="s">
        <v>229</v>
      </c>
      <c r="K6" s="1" t="s">
        <v>243</v>
      </c>
      <c r="L6" s="1" t="s">
        <v>243</v>
      </c>
      <c r="M6" s="1" t="s">
        <v>230</v>
      </c>
      <c r="N6" s="1" t="s">
        <v>230</v>
      </c>
      <c r="O6" s="1" t="s">
        <v>231</v>
      </c>
      <c r="P6" s="1" t="s">
        <v>232</v>
      </c>
      <c r="Q6" s="1" t="s">
        <v>245</v>
      </c>
      <c r="R6" s="1" t="s">
        <v>73</v>
      </c>
      <c r="S6" s="1" t="s">
        <v>234</v>
      </c>
      <c r="T6" s="1" t="s">
        <v>235</v>
      </c>
    </row>
    <row r="7" s="1" customFormat="1" spans="1:20">
      <c r="A7" s="1" t="s">
        <v>87</v>
      </c>
      <c r="B7" s="1" t="s">
        <v>90</v>
      </c>
      <c r="C7" s="1" t="s">
        <v>88</v>
      </c>
      <c r="D7" s="1" t="s">
        <v>246</v>
      </c>
      <c r="E7" s="1" t="s">
        <v>247</v>
      </c>
      <c r="F7" s="1" t="s">
        <v>90</v>
      </c>
      <c r="G7" s="1" t="s">
        <v>81</v>
      </c>
      <c r="H7" s="1" t="s">
        <v>227</v>
      </c>
      <c r="I7" s="1" t="s">
        <v>248</v>
      </c>
      <c r="J7" s="1" t="s">
        <v>229</v>
      </c>
      <c r="K7" s="1" t="s">
        <v>248</v>
      </c>
      <c r="L7" s="1" t="s">
        <v>248</v>
      </c>
      <c r="M7" s="1" t="s">
        <v>230</v>
      </c>
      <c r="N7" s="1" t="s">
        <v>230</v>
      </c>
      <c r="O7" s="1" t="s">
        <v>231</v>
      </c>
      <c r="P7" s="1" t="s">
        <v>232</v>
      </c>
      <c r="Q7" s="1" t="s">
        <v>249</v>
      </c>
      <c r="R7" s="1" t="s">
        <v>73</v>
      </c>
      <c r="S7" s="1" t="s">
        <v>234</v>
      </c>
      <c r="T7" s="1" t="s">
        <v>235</v>
      </c>
    </row>
    <row r="8" s="1" customFormat="1" spans="1:20">
      <c r="A8" s="1" t="s">
        <v>70</v>
      </c>
      <c r="B8" s="1" t="s">
        <v>79</v>
      </c>
      <c r="C8" s="1" t="s">
        <v>71</v>
      </c>
      <c r="D8" s="1" t="s">
        <v>246</v>
      </c>
      <c r="E8" s="1" t="s">
        <v>250</v>
      </c>
      <c r="F8" s="1" t="s">
        <v>80</v>
      </c>
      <c r="G8" s="1" t="s">
        <v>81</v>
      </c>
      <c r="H8" s="1" t="s">
        <v>227</v>
      </c>
      <c r="I8" s="1" t="s">
        <v>251</v>
      </c>
      <c r="J8" s="1" t="s">
        <v>229</v>
      </c>
      <c r="K8" s="1" t="s">
        <v>251</v>
      </c>
      <c r="L8" s="1" t="s">
        <v>251</v>
      </c>
      <c r="M8" s="1" t="s">
        <v>230</v>
      </c>
      <c r="N8" s="1" t="s">
        <v>230</v>
      </c>
      <c r="O8" s="1" t="s">
        <v>231</v>
      </c>
      <c r="P8" s="1" t="s">
        <v>232</v>
      </c>
      <c r="Q8" s="1" t="s">
        <v>252</v>
      </c>
      <c r="R8" s="1" t="s">
        <v>73</v>
      </c>
      <c r="S8" s="1" t="s">
        <v>234</v>
      </c>
      <c r="T8" s="1" t="s">
        <v>235</v>
      </c>
    </row>
    <row r="9" s="1" customFormat="1" spans="1:20">
      <c r="A9" s="1" t="s">
        <v>94</v>
      </c>
      <c r="B9" s="1" t="s">
        <v>99</v>
      </c>
      <c r="C9" s="1" t="s">
        <v>95</v>
      </c>
      <c r="D9" s="1" t="s">
        <v>97</v>
      </c>
      <c r="E9" s="1" t="s">
        <v>253</v>
      </c>
      <c r="F9" s="1" t="s">
        <v>100</v>
      </c>
      <c r="G9" s="1" t="s">
        <v>101</v>
      </c>
      <c r="H9" s="1" t="s">
        <v>227</v>
      </c>
      <c r="I9" s="1" t="s">
        <v>231</v>
      </c>
      <c r="J9" s="1" t="s">
        <v>229</v>
      </c>
      <c r="K9" s="1" t="s">
        <v>231</v>
      </c>
      <c r="L9" s="1" t="s">
        <v>231</v>
      </c>
      <c r="M9" s="1" t="s">
        <v>230</v>
      </c>
      <c r="N9" s="1" t="s">
        <v>230</v>
      </c>
      <c r="O9" s="1" t="s">
        <v>231</v>
      </c>
      <c r="P9" s="1" t="s">
        <v>232</v>
      </c>
      <c r="Q9" s="1" t="s">
        <v>254</v>
      </c>
      <c r="R9" s="1" t="s">
        <v>73</v>
      </c>
      <c r="S9" s="1" t="s">
        <v>234</v>
      </c>
      <c r="T9" s="1" t="s">
        <v>235</v>
      </c>
    </row>
    <row r="10" s="1" customFormat="1" spans="1:20">
      <c r="A10" s="1" t="s">
        <v>147</v>
      </c>
      <c r="B10" s="1" t="s">
        <v>152</v>
      </c>
      <c r="C10" s="1" t="s">
        <v>148</v>
      </c>
      <c r="D10" s="1" t="s">
        <v>150</v>
      </c>
      <c r="E10" s="1" t="s">
        <v>255</v>
      </c>
      <c r="F10" s="1" t="s">
        <v>110</v>
      </c>
      <c r="G10" s="1" t="s">
        <v>111</v>
      </c>
      <c r="H10" s="1" t="s">
        <v>227</v>
      </c>
      <c r="I10" s="1" t="s">
        <v>256</v>
      </c>
      <c r="J10" s="1" t="s">
        <v>229</v>
      </c>
      <c r="K10" s="1" t="s">
        <v>256</v>
      </c>
      <c r="L10" s="1" t="s">
        <v>256</v>
      </c>
      <c r="M10" s="1" t="s">
        <v>230</v>
      </c>
      <c r="N10" s="1" t="s">
        <v>230</v>
      </c>
      <c r="O10" s="1" t="s">
        <v>231</v>
      </c>
      <c r="P10" s="1" t="s">
        <v>232</v>
      </c>
      <c r="Q10" s="1" t="s">
        <v>257</v>
      </c>
      <c r="R10" s="1" t="s">
        <v>73</v>
      </c>
      <c r="S10" s="1" t="s">
        <v>234</v>
      </c>
      <c r="T10" s="1" t="s">
        <v>235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2021-08-10T02:28:55Z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4E7CA4DFB4924EF78F66E484BC304586</vt:lpwstr>
  </property>
</Properties>
</file>