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<sst xmlns="http://schemas.openxmlformats.org/spreadsheetml/2006/main" count="492" uniqueCount="168">
  <si>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</si>
  <si>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</si>
  <si>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</si>
  <si>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</si>
  <si>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</si>
  <si>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</si>
  <si>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</si>
  <si>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</si>
  <si>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</si>
  <si>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</si>
  <si>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</si>
  <si>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</si>
  <si>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</si>
  <si>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</si>
  <si>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</si>
  <si>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</si>
  <si>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</si>
  <si>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</si>
  <si>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</si>
  <si>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</si>
  <si>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</si>
  <si>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</si>
  <si>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</si>
  <si>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</si>
  <si>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</si>
  <si>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</si>
  <si>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</si>
  <si>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[安顺]安顺豪生温泉度假酒店(77244103)</t>
  </si>
  <si>
    <t>豪庭大床房&lt;双人入住&gt;&lt;中宾&gt;&lt;双早&gt;</t>
  </si>
  <si>
    <t>CNY</t>
  </si>
  <si>
    <t>陈卫刚,单欣峰</t>
  </si>
  <si>
    <t>CA363210810CNY</t>
  </si>
  <si>
    <t>未提现</t>
  </si>
  <si>
    <t>携程开票</t>
  </si>
  <si>
    <t>[北京]北京瑜舍(17098009)</t>
  </si>
  <si>
    <t>70平米开间&lt;大床&gt;(至少连住2晚及以上)&lt;特惠促销&gt;&lt;双早&gt;</t>
  </si>
  <si>
    <t>刘振</t>
  </si>
  <si>
    <t>[上海]上海镛舍酒店(68395865)</t>
  </si>
  <si>
    <t>55平公寓&lt;双人入住&gt;&lt;内宾&gt;&lt;预付&gt;&lt;双早&gt;</t>
  </si>
  <si>
    <t>张小平</t>
  </si>
  <si>
    <t>取消</t>
  </si>
  <si>
    <t>[广州]广州白云宾馆(10091524)</t>
  </si>
  <si>
    <t>豪华双床房&lt;双人入住&gt;&lt;双早&gt;</t>
  </si>
  <si>
    <t>马金花</t>
  </si>
  <si>
    <t>[北京]北京千禧大酒店(9881984)</t>
  </si>
  <si>
    <t>豪华双床房&lt;双人入住&gt;&lt;内宾&gt;&lt;预付&gt;&lt;双早&gt;</t>
  </si>
  <si>
    <t>陈雷,王东旭,张秀红,陈嘉硕,丁海艳</t>
  </si>
  <si>
    <t>[香港]香港湾仔八十八酒店(Wanchai 88 Hotel)(25062463)</t>
  </si>
  <si>
    <t>88高级双床房&lt;内宾&gt;&lt;双人入住&gt;&lt;预付&gt;&lt;无早&gt;</t>
  </si>
  <si>
    <t>Mu/Chunyan</t>
  </si>
  <si>
    <t>[北京]IU酒店(北京西客站六里桥东地铁站店)(67318659)</t>
  </si>
  <si>
    <t>U选家庭套房&lt;双人入住&gt;&lt;内宾&gt;&lt;预付&gt;&lt;无早&gt;</t>
  </si>
  <si>
    <t>谭晓贤</t>
  </si>
  <si>
    <t>[佛山]佛山锦澜公寓(78247837)</t>
  </si>
  <si>
    <t>标准大床房&lt;无早&gt;</t>
  </si>
  <si>
    <t>奉湘兵</t>
  </si>
  <si>
    <t>轻奢大床房&lt;双人入住&gt;&lt;中宾&gt;&lt;双早&gt;</t>
  </si>
  <si>
    <t>黄鹤</t>
  </si>
  <si>
    <t>[上海]上海松江世茂睿选酒店(70183420)</t>
  </si>
  <si>
    <t>睿选豪华双床房&lt;双人入住&gt;&lt;内宾&gt;&lt;预付&gt;&lt;双早&gt;</t>
  </si>
  <si>
    <t>肖鹏</t>
  </si>
  <si>
    <t>[珠海]珠海横琴星乐度露营小镇(67324563)</t>
  </si>
  <si>
    <t>标准大床房&lt;双人入住&gt;&lt;内宾&gt;&lt;预付&gt;&lt;无早&gt;</t>
  </si>
  <si>
    <t>周嘉辉</t>
  </si>
  <si>
    <t>[香港]宜必思香港北角酒店(Ibis Hong Kong North Point)(25826605)</t>
  </si>
  <si>
    <t>LI/BOYANG</t>
  </si>
  <si>
    <t>[香港]香港旺角希尔顿花园酒店(Hilton Garden Inn Hong Kong Mongkok)(9845805)</t>
  </si>
  <si>
    <t>花园大床客房&lt;双人入住&gt;&lt;内宾&gt;&lt;预付&gt;&lt;无早&gt;</t>
  </si>
  <si>
    <t>HE/Tianqin</t>
  </si>
  <si>
    <t>HUANG/ZHANYI</t>
  </si>
  <si>
    <t>梁世平</t>
  </si>
  <si>
    <t>[香港]香港仕德福山景酒店(Stanford Hillview Hotel)(25883093)</t>
  </si>
  <si>
    <t>橡&lt;双人入住&gt;&lt;内宾&gt;&lt;预付&gt;&lt;无早&gt;</t>
  </si>
  <si>
    <t>LEE/TANG KWAN MARCO</t>
  </si>
  <si>
    <t>，</t>
  </si>
  <si>
    <t>A210810091535481</t>
  </si>
  <si>
    <t>A210810091621481</t>
  </si>
  <si>
    <t>A210810091659481</t>
  </si>
  <si>
    <t>CNY / HKD 当前参考汇率: 1.200528181</t>
  </si>
  <si>
    <t>总计： 10135.69 CNY/
12168.18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</si>
  <si>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</si>
  <si>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</si>
  <si>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</si>
  <si>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</si>
  <si>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</si>
  <si>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</si>
  <si>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</si>
  <si>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</si>
  <si>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</si>
  <si>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</si>
  <si>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</si>
  <si>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</si>
  <si>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</si>
  <si>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</si>
  <si>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</si>
  <si>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</si>
  <si>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</si>
  <si>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2021-07-25</t>
  </si>
  <si>
    <t>2208646</t>
  </si>
  <si>
    <t>香港仕德福山景酒店</t>
  </si>
  <si>
    <t>LEE TANG KWAN MARCO</t>
  </si>
  <si>
    <t>2021-07-26</t>
  </si>
  <si>
    <t>退房日周结</t>
  </si>
  <si>
    <t>293.48</t>
  </si>
  <si>
    <t>RMB</t>
  </si>
  <si>
    <t>0</t>
  </si>
  <si>
    <t>0.00</t>
  </si>
  <si>
    <t>携程国内直连(DD)</t>
  </si>
  <si>
    <t>2021-07-25 21:24:32</t>
  </si>
  <si>
    <t>否</t>
  </si>
  <si>
    <t>汇智国际旅游发展有限公司</t>
  </si>
  <si>
    <t>直连</t>
  </si>
  <si>
    <t>2208590</t>
  </si>
  <si>
    <t>安顺豪生温泉度假酒店</t>
  </si>
  <si>
    <t>465.12</t>
  </si>
  <si>
    <t>2021-07-25 20:20:59</t>
  </si>
  <si>
    <t>直采</t>
  </si>
  <si>
    <t>2208415</t>
  </si>
  <si>
    <t>香港旺角希尔顿花园酒店</t>
  </si>
  <si>
    <t>HUANG ZHANYI</t>
  </si>
  <si>
    <t>397.50</t>
  </si>
  <si>
    <t>2021-07-25 16:24:32</t>
  </si>
  <si>
    <t>2208407</t>
  </si>
  <si>
    <t>HE Tianqin</t>
  </si>
  <si>
    <t>2021-07-25 16:17:26</t>
  </si>
  <si>
    <t>2208363</t>
  </si>
  <si>
    <t>宜必思香港北角酒店</t>
  </si>
  <si>
    <t>LI BOYANG</t>
  </si>
  <si>
    <t>243.17</t>
  </si>
  <si>
    <t>2021-07-25 15:24:35</t>
  </si>
  <si>
    <t>2208320</t>
  </si>
  <si>
    <t>珠海横琴星乐度露营小镇</t>
  </si>
  <si>
    <t>541.41</t>
  </si>
  <si>
    <t>2021-07-25 14:01:09</t>
  </si>
  <si>
    <t>2208270</t>
  </si>
  <si>
    <t>2021-07-25 12:58:10</t>
  </si>
  <si>
    <t>2207974</t>
  </si>
  <si>
    <t>佛山锦澜公寓</t>
  </si>
  <si>
    <t>89.76</t>
  </si>
  <si>
    <t>2021-07-25 00:12:17</t>
  </si>
  <si>
    <t>Saas酒店</t>
  </si>
  <si>
    <t>2207969</t>
  </si>
  <si>
    <t>IU酒店(北京西客站六里桥东地铁站店)</t>
  </si>
  <si>
    <t>677.33</t>
  </si>
  <si>
    <t>2021-07-25 00:05:20</t>
  </si>
  <si>
    <t>2021-07-24</t>
  </si>
  <si>
    <t>2207795</t>
  </si>
  <si>
    <t>香港湾仔八十八酒店</t>
  </si>
  <si>
    <t>Mu Chunyan</t>
  </si>
  <si>
    <t>318.14</t>
  </si>
  <si>
    <t>2021-07-24 21:01:22</t>
  </si>
  <si>
    <t>2207486</t>
  </si>
  <si>
    <t>北京千禧大酒店</t>
  </si>
  <si>
    <t>2021-07-24 14:39:09</t>
  </si>
  <si>
    <t>2021-07-23</t>
  </si>
  <si>
    <t>2206725</t>
  </si>
  <si>
    <t>广州白云宾馆</t>
  </si>
  <si>
    <t>1139.40</t>
  </si>
  <si>
    <t>2021-07-23 20:32:38</t>
  </si>
  <si>
    <t>2021-07-21</t>
  </si>
  <si>
    <t>2204383</t>
  </si>
  <si>
    <t>北京瑜舍</t>
  </si>
  <si>
    <t>4100.00</t>
  </si>
  <si>
    <t>2021-07-21 17:01:02</t>
  </si>
  <si>
    <t>2021-07-20</t>
  </si>
  <si>
    <t>2203493</t>
  </si>
  <si>
    <t>1007.76</t>
  </si>
  <si>
    <t>2021-07-20 21:50:53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</si>
</sst>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15872515698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44402</v>
      </c>
      <c r="G2" s="5">
        <v>44403</v>
      </c>
      <c r="H2" s="4">
        <v>2</v>
      </c>
      <c r="I2" s="4">
        <v>1</v>
      </c>
      <c r="J2" s="4">
        <v>2</v>
      </c>
      <c r="K2" s="4" t="s">
        <v>29</v>
      </c>
      <c r="L2" s="4">
        <v>1007.76</v>
      </c>
      <c r="M2" s="4">
        <v>1007.76</v>
      </c>
      <c r="N2" s="4" t="s">
        <v>30</v>
      </c>
      <c r="O2" s="4" t="s">
        <v>31</v>
      </c>
      <c r="P2" s="4" t="s">
        <v>32</v>
      </c>
      <c r="Q2" s="4">
        <v>0</v>
      </c>
      <c r="R2" s="6">
        <v>44397</v>
      </c>
      <c r="S2" s="5">
        <v>44418</v>
      </c>
      <c r="T2" s="4" t="s">
        <v>33</v>
      </c>
      <c r="U2" s="4">
        <v>1007.76</v>
      </c>
      <c r="V2" s="4">
        <v>0</v>
      </c>
      <c r="W2" s="4">
        <v>0</v>
      </c>
      <c r="X2" s="4">
        <v>2203493</v>
      </c>
    </row>
    <row r="3" s="4" customFormat="1" spans="1:24">
      <c r="A3" s="4">
        <v>15885366099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44401</v>
      </c>
      <c r="G3" s="5">
        <v>44403</v>
      </c>
      <c r="H3" s="4">
        <v>1</v>
      </c>
      <c r="I3" s="4">
        <v>2</v>
      </c>
      <c r="J3" s="4">
        <v>2</v>
      </c>
      <c r="K3" s="4" t="s">
        <v>29</v>
      </c>
      <c r="L3" s="4">
        <v>4100</v>
      </c>
      <c r="M3" s="4">
        <v>4100</v>
      </c>
      <c r="N3" s="4" t="s">
        <v>36</v>
      </c>
      <c r="O3" s="4" t="s">
        <v>31</v>
      </c>
      <c r="P3" s="4" t="s">
        <v>32</v>
      </c>
      <c r="Q3" s="4">
        <v>0</v>
      </c>
      <c r="R3" s="6">
        <v>44398</v>
      </c>
      <c r="S3" s="5">
        <v>44418</v>
      </c>
      <c r="T3" s="4" t="s">
        <v>33</v>
      </c>
      <c r="U3" s="4">
        <v>4100</v>
      </c>
      <c r="V3" s="4">
        <v>0</v>
      </c>
      <c r="W3" s="4">
        <v>0</v>
      </c>
      <c r="X3" s="4">
        <v>2204383</v>
      </c>
    </row>
    <row r="4" s="4" customFormat="1" spans="1:23">
      <c r="A4" s="4">
        <v>15903934627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44402</v>
      </c>
      <c r="G4" s="5">
        <v>44403</v>
      </c>
      <c r="H4" s="4">
        <v>1</v>
      </c>
      <c r="I4" s="4">
        <v>1</v>
      </c>
      <c r="J4" s="4">
        <v>1</v>
      </c>
      <c r="K4" s="4" t="s">
        <v>29</v>
      </c>
      <c r="L4" s="4">
        <v>2150</v>
      </c>
      <c r="M4" s="4">
        <v>2150</v>
      </c>
      <c r="N4" s="4" t="s">
        <v>39</v>
      </c>
      <c r="O4" s="4" t="s">
        <v>31</v>
      </c>
      <c r="P4" s="4" t="s">
        <v>32</v>
      </c>
      <c r="Q4" s="4">
        <v>0</v>
      </c>
      <c r="R4" s="6">
        <v>44400</v>
      </c>
      <c r="S4" s="5">
        <v>44418</v>
      </c>
      <c r="T4" s="4" t="s">
        <v>33</v>
      </c>
      <c r="U4" s="4">
        <v>2150</v>
      </c>
      <c r="V4" s="4">
        <v>0</v>
      </c>
      <c r="W4" s="4">
        <v>0</v>
      </c>
    </row>
    <row r="5" s="4" customFormat="1" spans="1:23">
      <c r="A5" s="4">
        <v>15903934627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44402</v>
      </c>
      <c r="G5" s="5">
        <v>44403</v>
      </c>
      <c r="H5" s="4">
        <v>1</v>
      </c>
      <c r="I5" s="4">
        <v>1</v>
      </c>
      <c r="J5" s="4">
        <v>1</v>
      </c>
      <c r="K5" s="4" t="s">
        <v>29</v>
      </c>
      <c r="L5" s="4">
        <v>-2150</v>
      </c>
      <c r="M5" s="4">
        <v>-2150</v>
      </c>
      <c r="N5" s="4" t="s">
        <v>39</v>
      </c>
      <c r="O5" s="4" t="s">
        <v>31</v>
      </c>
      <c r="P5" s="4" t="s">
        <v>32</v>
      </c>
      <c r="Q5" s="4">
        <v>0</v>
      </c>
      <c r="R5" s="6">
        <v>44400</v>
      </c>
      <c r="S5" s="5">
        <v>44418</v>
      </c>
      <c r="T5" s="4" t="s">
        <v>33</v>
      </c>
      <c r="U5" s="4">
        <v>-2150</v>
      </c>
      <c r="V5" s="4">
        <v>0</v>
      </c>
      <c r="W5" s="4">
        <v>0</v>
      </c>
    </row>
    <row r="6" s="4" customFormat="1" spans="1:24">
      <c r="A6" s="4">
        <v>15910890325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44401</v>
      </c>
      <c r="G6" s="5">
        <v>44403</v>
      </c>
      <c r="H6" s="4">
        <v>1</v>
      </c>
      <c r="I6" s="4">
        <v>2</v>
      </c>
      <c r="J6" s="4">
        <v>2</v>
      </c>
      <c r="K6" s="4" t="s">
        <v>29</v>
      </c>
      <c r="L6" s="4">
        <v>1139.4</v>
      </c>
      <c r="M6" s="4">
        <v>1139.4</v>
      </c>
      <c r="N6" s="4" t="s">
        <v>43</v>
      </c>
      <c r="O6" s="4" t="s">
        <v>31</v>
      </c>
      <c r="P6" s="4" t="s">
        <v>32</v>
      </c>
      <c r="Q6" s="4">
        <v>0</v>
      </c>
      <c r="R6" s="6">
        <v>44400</v>
      </c>
      <c r="S6" s="5">
        <v>44418</v>
      </c>
      <c r="T6" s="4" t="s">
        <v>33</v>
      </c>
      <c r="U6" s="4">
        <v>1139.4</v>
      </c>
      <c r="V6" s="4">
        <v>0</v>
      </c>
      <c r="W6" s="4">
        <v>0</v>
      </c>
      <c r="X6" s="4">
        <v>2206725</v>
      </c>
    </row>
    <row r="7" s="4" customFormat="1" spans="1:24">
      <c r="A7" s="4">
        <v>15918213243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44402</v>
      </c>
      <c r="G7" s="5">
        <v>44403</v>
      </c>
      <c r="H7" s="4">
        <v>5</v>
      </c>
      <c r="I7" s="4">
        <v>1</v>
      </c>
      <c r="J7" s="4">
        <v>5</v>
      </c>
      <c r="K7" s="4" t="s">
        <v>29</v>
      </c>
      <c r="L7" s="4">
        <v>5186.35</v>
      </c>
      <c r="M7" s="4">
        <v>5186.35</v>
      </c>
      <c r="N7" s="4" t="s">
        <v>46</v>
      </c>
      <c r="O7" s="4" t="s">
        <v>31</v>
      </c>
      <c r="P7" s="4" t="s">
        <v>32</v>
      </c>
      <c r="Q7" s="4">
        <v>0</v>
      </c>
      <c r="R7" s="6">
        <v>44401</v>
      </c>
      <c r="S7" s="5">
        <v>44418</v>
      </c>
      <c r="T7" s="4" t="s">
        <v>33</v>
      </c>
      <c r="U7" s="4">
        <v>5186.35</v>
      </c>
      <c r="V7" s="4">
        <v>0</v>
      </c>
      <c r="W7" s="4">
        <v>0</v>
      </c>
      <c r="X7" s="4">
        <v>2207486</v>
      </c>
    </row>
    <row r="8" s="4" customFormat="1" spans="1:24">
      <c r="A8" s="4">
        <v>15920900245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44402</v>
      </c>
      <c r="G8" s="5">
        <v>44403</v>
      </c>
      <c r="H8" s="4">
        <v>1</v>
      </c>
      <c r="I8" s="4">
        <v>1</v>
      </c>
      <c r="J8" s="4">
        <v>1</v>
      </c>
      <c r="K8" s="4" t="s">
        <v>29</v>
      </c>
      <c r="L8" s="4">
        <v>318.14</v>
      </c>
      <c r="M8" s="4">
        <v>318.14</v>
      </c>
      <c r="N8" s="4" t="s">
        <v>49</v>
      </c>
      <c r="O8" s="4" t="s">
        <v>31</v>
      </c>
      <c r="P8" s="4" t="s">
        <v>32</v>
      </c>
      <c r="Q8" s="4">
        <v>0</v>
      </c>
      <c r="R8" s="6">
        <v>44401</v>
      </c>
      <c r="S8" s="5">
        <v>44418</v>
      </c>
      <c r="T8" s="4" t="s">
        <v>33</v>
      </c>
      <c r="U8" s="4">
        <v>318.14</v>
      </c>
      <c r="V8" s="4">
        <v>0</v>
      </c>
      <c r="W8" s="4">
        <v>0</v>
      </c>
      <c r="X8" s="4">
        <v>2207795</v>
      </c>
    </row>
    <row r="9" s="4" customFormat="1" spans="1:24">
      <c r="A9" s="4">
        <v>15921988292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44402</v>
      </c>
      <c r="G9" s="5">
        <v>44403</v>
      </c>
      <c r="H9" s="4">
        <v>1</v>
      </c>
      <c r="I9" s="4">
        <v>1</v>
      </c>
      <c r="J9" s="4">
        <v>1</v>
      </c>
      <c r="K9" s="4" t="s">
        <v>29</v>
      </c>
      <c r="L9" s="4">
        <v>677.33</v>
      </c>
      <c r="M9" s="4">
        <v>677.33</v>
      </c>
      <c r="N9" s="4" t="s">
        <v>52</v>
      </c>
      <c r="O9" s="4" t="s">
        <v>31</v>
      </c>
      <c r="P9" s="4" t="s">
        <v>32</v>
      </c>
      <c r="Q9" s="4">
        <v>0</v>
      </c>
      <c r="R9" s="6">
        <v>44402</v>
      </c>
      <c r="S9" s="5">
        <v>44418</v>
      </c>
      <c r="T9" s="4" t="s">
        <v>33</v>
      </c>
      <c r="U9" s="4">
        <v>677.33</v>
      </c>
      <c r="V9" s="4">
        <v>0</v>
      </c>
      <c r="W9" s="4">
        <v>0</v>
      </c>
      <c r="X9" s="4">
        <v>2207969</v>
      </c>
    </row>
    <row r="10" s="4" customFormat="1" spans="1:24">
      <c r="A10" s="4">
        <v>15922018501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44402</v>
      </c>
      <c r="G10" s="5">
        <v>44403</v>
      </c>
      <c r="H10" s="4">
        <v>1</v>
      </c>
      <c r="I10" s="4">
        <v>1</v>
      </c>
      <c r="J10" s="4">
        <v>1</v>
      </c>
      <c r="K10" s="4" t="s">
        <v>29</v>
      </c>
      <c r="L10" s="4">
        <v>89.76</v>
      </c>
      <c r="M10" s="4">
        <v>89.76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44402</v>
      </c>
      <c r="S10" s="5">
        <v>44418</v>
      </c>
      <c r="T10" s="4" t="s">
        <v>33</v>
      </c>
      <c r="U10" s="4">
        <v>89.76</v>
      </c>
      <c r="V10" s="4">
        <v>0</v>
      </c>
      <c r="W10" s="4">
        <v>0</v>
      </c>
      <c r="X10" s="4">
        <v>2207974</v>
      </c>
    </row>
    <row r="11" s="4" customFormat="1" spans="1:24">
      <c r="A11" s="4">
        <v>15918213243</v>
      </c>
      <c r="B11" s="4" t="s">
        <v>25</v>
      </c>
      <c r="C11" s="4" t="s">
        <v>40</v>
      </c>
      <c r="D11" s="4" t="s">
        <v>44</v>
      </c>
      <c r="E11" s="4" t="s">
        <v>45</v>
      </c>
      <c r="F11" s="5">
        <v>44402</v>
      </c>
      <c r="G11" s="5">
        <v>44403</v>
      </c>
      <c r="H11" s="4">
        <v>5</v>
      </c>
      <c r="I11" s="4">
        <v>1</v>
      </c>
      <c r="J11" s="4">
        <v>5</v>
      </c>
      <c r="K11" s="4" t="s">
        <v>29</v>
      </c>
      <c r="L11" s="4">
        <v>-5186.35</v>
      </c>
      <c r="M11" s="4">
        <v>-5186.35</v>
      </c>
      <c r="N11" s="4" t="s">
        <v>46</v>
      </c>
      <c r="O11" s="4" t="s">
        <v>31</v>
      </c>
      <c r="P11" s="4" t="s">
        <v>32</v>
      </c>
      <c r="Q11" s="4">
        <v>0</v>
      </c>
      <c r="R11" s="6">
        <v>44401</v>
      </c>
      <c r="S11" s="5">
        <v>44418</v>
      </c>
      <c r="T11" s="4" t="s">
        <v>33</v>
      </c>
      <c r="U11" s="4">
        <v>-5186.35</v>
      </c>
      <c r="V11" s="4">
        <v>0</v>
      </c>
      <c r="W11" s="4">
        <v>0</v>
      </c>
      <c r="X11" s="4">
        <v>2207486</v>
      </c>
    </row>
    <row r="12" s="4" customFormat="1" spans="1:24">
      <c r="A12" s="4">
        <v>15927745364</v>
      </c>
      <c r="B12" s="4" t="s">
        <v>25</v>
      </c>
      <c r="C12" s="4" t="s">
        <v>26</v>
      </c>
      <c r="D12" s="4" t="s">
        <v>27</v>
      </c>
      <c r="E12" s="4" t="s">
        <v>56</v>
      </c>
      <c r="F12" s="5">
        <v>44402</v>
      </c>
      <c r="G12" s="5">
        <v>44403</v>
      </c>
      <c r="H12" s="4">
        <v>1</v>
      </c>
      <c r="I12" s="4">
        <v>1</v>
      </c>
      <c r="J12" s="4">
        <v>1</v>
      </c>
      <c r="K12" s="4" t="s">
        <v>29</v>
      </c>
      <c r="L12" s="4">
        <v>465.12</v>
      </c>
      <c r="M12" s="4">
        <v>465.12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44402</v>
      </c>
      <c r="S12" s="5">
        <v>44418</v>
      </c>
      <c r="T12" s="4" t="s">
        <v>33</v>
      </c>
      <c r="U12" s="4">
        <v>465.12</v>
      </c>
      <c r="V12" s="4">
        <v>0</v>
      </c>
      <c r="W12" s="4">
        <v>0</v>
      </c>
      <c r="X12" s="4">
        <v>2208270</v>
      </c>
    </row>
    <row r="13" s="4" customFormat="1" spans="1:23">
      <c r="A13" s="4">
        <v>15928008723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44402</v>
      </c>
      <c r="G13" s="5">
        <v>44403</v>
      </c>
      <c r="H13" s="4">
        <v>1</v>
      </c>
      <c r="I13" s="4">
        <v>1</v>
      </c>
      <c r="J13" s="4">
        <v>1</v>
      </c>
      <c r="K13" s="4" t="s">
        <v>29</v>
      </c>
      <c r="L13" s="4">
        <v>578.66</v>
      </c>
      <c r="M13" s="4">
        <v>578.66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44402</v>
      </c>
      <c r="S13" s="5">
        <v>44418</v>
      </c>
      <c r="T13" s="4" t="s">
        <v>33</v>
      </c>
      <c r="U13" s="4">
        <v>578.66</v>
      </c>
      <c r="V13" s="4">
        <v>0</v>
      </c>
      <c r="W13" s="4">
        <v>0</v>
      </c>
    </row>
    <row r="14" s="4" customFormat="1" spans="1:23">
      <c r="A14" s="4">
        <v>15928008723</v>
      </c>
      <c r="B14" s="4" t="s">
        <v>25</v>
      </c>
      <c r="C14" s="4" t="s">
        <v>40</v>
      </c>
      <c r="D14" s="4" t="s">
        <v>58</v>
      </c>
      <c r="E14" s="4" t="s">
        <v>59</v>
      </c>
      <c r="F14" s="5">
        <v>44402</v>
      </c>
      <c r="G14" s="5">
        <v>44403</v>
      </c>
      <c r="H14" s="4">
        <v>1</v>
      </c>
      <c r="I14" s="4">
        <v>1</v>
      </c>
      <c r="J14" s="4">
        <v>1</v>
      </c>
      <c r="K14" s="4" t="s">
        <v>29</v>
      </c>
      <c r="L14" s="4">
        <v>-578.66</v>
      </c>
      <c r="M14" s="4">
        <v>-578.66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44402</v>
      </c>
      <c r="S14" s="5">
        <v>44418</v>
      </c>
      <c r="T14" s="4" t="s">
        <v>33</v>
      </c>
      <c r="U14" s="4">
        <v>-578.66</v>
      </c>
      <c r="V14" s="4">
        <v>0</v>
      </c>
      <c r="W14" s="4">
        <v>0</v>
      </c>
    </row>
    <row r="15" s="4" customFormat="1" spans="1:24">
      <c r="A15" s="4">
        <v>15928138808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44402</v>
      </c>
      <c r="G15" s="5">
        <v>44403</v>
      </c>
      <c r="H15" s="4">
        <v>1</v>
      </c>
      <c r="I15" s="4">
        <v>1</v>
      </c>
      <c r="J15" s="4">
        <v>1</v>
      </c>
      <c r="K15" s="4" t="s">
        <v>29</v>
      </c>
      <c r="L15" s="4">
        <v>541.41</v>
      </c>
      <c r="M15" s="4">
        <v>541.41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44402</v>
      </c>
      <c r="S15" s="5">
        <v>44418</v>
      </c>
      <c r="T15" s="4" t="s">
        <v>33</v>
      </c>
      <c r="U15" s="4">
        <v>541.41</v>
      </c>
      <c r="V15" s="4">
        <v>0</v>
      </c>
      <c r="W15" s="4">
        <v>0</v>
      </c>
      <c r="X15" s="4">
        <v>2208320</v>
      </c>
    </row>
    <row r="16" s="4" customFormat="1" spans="1:24">
      <c r="A16" s="4">
        <v>15928475287</v>
      </c>
      <c r="B16" s="4" t="s">
        <v>25</v>
      </c>
      <c r="C16" s="4" t="s">
        <v>26</v>
      </c>
      <c r="D16" s="4" t="s">
        <v>64</v>
      </c>
      <c r="E16" s="4" t="s">
        <v>62</v>
      </c>
      <c r="F16" s="5">
        <v>44402</v>
      </c>
      <c r="G16" s="5">
        <v>44403</v>
      </c>
      <c r="H16" s="4">
        <v>1</v>
      </c>
      <c r="I16" s="4">
        <v>1</v>
      </c>
      <c r="J16" s="4">
        <v>1</v>
      </c>
      <c r="K16" s="4" t="s">
        <v>29</v>
      </c>
      <c r="L16" s="4">
        <v>243.17</v>
      </c>
      <c r="M16" s="4">
        <v>243.17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44402</v>
      </c>
      <c r="S16" s="5">
        <v>44418</v>
      </c>
      <c r="T16" s="4" t="s">
        <v>33</v>
      </c>
      <c r="U16" s="4">
        <v>243.17</v>
      </c>
      <c r="V16" s="4">
        <v>0</v>
      </c>
      <c r="W16" s="4">
        <v>0</v>
      </c>
      <c r="X16" s="4">
        <v>2208363</v>
      </c>
    </row>
    <row r="17" s="4" customFormat="1" spans="1:24">
      <c r="A17" s="4">
        <v>15928860798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44402</v>
      </c>
      <c r="G17" s="5">
        <v>44403</v>
      </c>
      <c r="H17" s="4">
        <v>1</v>
      </c>
      <c r="I17" s="4">
        <v>1</v>
      </c>
      <c r="J17" s="4">
        <v>1</v>
      </c>
      <c r="K17" s="4" t="s">
        <v>29</v>
      </c>
      <c r="L17" s="4">
        <v>397.5</v>
      </c>
      <c r="M17" s="4">
        <v>397.5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44402</v>
      </c>
      <c r="S17" s="5">
        <v>44418</v>
      </c>
      <c r="T17" s="4" t="s">
        <v>33</v>
      </c>
      <c r="U17" s="4">
        <v>397.5</v>
      </c>
      <c r="V17" s="4">
        <v>0</v>
      </c>
      <c r="W17" s="4">
        <v>0</v>
      </c>
      <c r="X17" s="4">
        <v>2208407</v>
      </c>
    </row>
    <row r="18" s="4" customFormat="1" spans="1:23">
      <c r="A18" s="4">
        <v>15928899199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44402</v>
      </c>
      <c r="G18" s="5">
        <v>44403</v>
      </c>
      <c r="H18" s="4">
        <v>1</v>
      </c>
      <c r="I18" s="4">
        <v>1</v>
      </c>
      <c r="J18" s="4">
        <v>1</v>
      </c>
      <c r="K18" s="4" t="s">
        <v>29</v>
      </c>
      <c r="L18" s="4">
        <v>397.5</v>
      </c>
      <c r="M18" s="4">
        <v>397.5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44402</v>
      </c>
      <c r="S18" s="5">
        <v>44418</v>
      </c>
      <c r="T18" s="4" t="s">
        <v>33</v>
      </c>
      <c r="U18" s="4">
        <v>397.5</v>
      </c>
      <c r="V18" s="4">
        <v>0</v>
      </c>
      <c r="W18" s="4">
        <v>0</v>
      </c>
    </row>
    <row r="19" s="4" customFormat="1" spans="1:24">
      <c r="A19" s="4">
        <v>15930147810</v>
      </c>
      <c r="B19" s="4" t="s">
        <v>25</v>
      </c>
      <c r="C19" s="4" t="s">
        <v>26</v>
      </c>
      <c r="D19" s="4" t="s">
        <v>27</v>
      </c>
      <c r="E19" s="4" t="s">
        <v>56</v>
      </c>
      <c r="F19" s="5">
        <v>44402</v>
      </c>
      <c r="G19" s="5">
        <v>44403</v>
      </c>
      <c r="H19" s="4">
        <v>1</v>
      </c>
      <c r="I19" s="4">
        <v>1</v>
      </c>
      <c r="J19" s="4">
        <v>1</v>
      </c>
      <c r="K19" s="4" t="s">
        <v>29</v>
      </c>
      <c r="L19" s="4">
        <v>465.12</v>
      </c>
      <c r="M19" s="4">
        <v>465.12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44402</v>
      </c>
      <c r="S19" s="5">
        <v>44418</v>
      </c>
      <c r="T19" s="4" t="s">
        <v>33</v>
      </c>
      <c r="U19" s="4">
        <v>465.12</v>
      </c>
      <c r="V19" s="4">
        <v>0</v>
      </c>
      <c r="W19" s="4">
        <v>0</v>
      </c>
      <c r="X19" s="4">
        <v>2208590</v>
      </c>
    </row>
    <row r="20" s="4" customFormat="1" spans="1:24">
      <c r="A20" s="4">
        <v>15930513854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44402</v>
      </c>
      <c r="G20" s="5">
        <v>44403</v>
      </c>
      <c r="H20" s="4">
        <v>1</v>
      </c>
      <c r="I20" s="4">
        <v>1</v>
      </c>
      <c r="J20" s="4">
        <v>1</v>
      </c>
      <c r="K20" s="4" t="s">
        <v>29</v>
      </c>
      <c r="L20" s="4">
        <v>293.48</v>
      </c>
      <c r="M20" s="4">
        <v>293.48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44402</v>
      </c>
      <c r="S20" s="5">
        <v>44418</v>
      </c>
      <c r="T20" s="4" t="s">
        <v>33</v>
      </c>
      <c r="U20" s="4">
        <v>293.48</v>
      </c>
      <c r="V20" s="4">
        <v>0</v>
      </c>
      <c r="W20" s="4">
        <v>0</v>
      </c>
      <c r="X20" s="4">
        <v>2208646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1" sqref="A21:A25"/>
    </sheetView>
  </sheetViews>
  <sheetFormatPr defaultColWidth="9" defaultRowHeight="13.5"/>
  <cols>
    <col min="1" max="1" width="14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4">
        <v>15872515698</v>
      </c>
      <c r="B2" s="5">
        <v>44402</v>
      </c>
      <c r="C2" s="5">
        <v>44403</v>
      </c>
      <c r="D2" s="4">
        <v>1007.76</v>
      </c>
      <c r="E2" s="4" t="str">
        <f>VLOOKUP(A2,HOP!A:L,12,0)</f>
        <v>1007.76</v>
      </c>
      <c r="F2" s="4" t="str">
        <f>VLOOKUP(A2,HOP!A:C,3,0)</f>
        <v>2203493</v>
      </c>
      <c r="G2" s="4">
        <f>D2-E2</f>
        <v>0</v>
      </c>
      <c r="H2" s="4" t="str">
        <f>$H$1&amp;F2</f>
        <v>，2203493</v>
      </c>
      <c r="I2" s="4" t="str">
        <f>VLOOKUP(A2,HOP!A:T,20,0)</f>
        <v>直采</v>
      </c>
    </row>
    <row r="3" s="4" customFormat="1" spans="1:9">
      <c r="A3" s="4">
        <v>15885366099</v>
      </c>
      <c r="B3" s="5">
        <v>44401</v>
      </c>
      <c r="C3" s="5">
        <v>44403</v>
      </c>
      <c r="D3" s="4">
        <v>4100</v>
      </c>
      <c r="E3" s="4" t="str">
        <f>VLOOKUP(A3,HOP!A:L,12,0)</f>
        <v>4100.00</v>
      </c>
      <c r="F3" s="4" t="str">
        <f>VLOOKUP(A3,HOP!A:C,3,0)</f>
        <v>2204383</v>
      </c>
      <c r="G3" s="4">
        <f>D3-E3</f>
        <v>0</v>
      </c>
      <c r="H3" s="4" t="str">
        <f>$H$1&amp;F3</f>
        <v>，2204383</v>
      </c>
      <c r="I3" s="4" t="str">
        <f>VLOOKUP(A3,HOP!A:T,20,0)</f>
        <v>直采</v>
      </c>
    </row>
    <row r="4" s="4" customFormat="1" hidden="1" spans="1:9">
      <c r="A4" s="4">
        <v>15903934627</v>
      </c>
      <c r="B4" s="5">
        <v>44402</v>
      </c>
      <c r="C4" s="5">
        <v>44403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15910890325</v>
      </c>
      <c r="B5" s="5">
        <v>44401</v>
      </c>
      <c r="C5" s="5">
        <v>44403</v>
      </c>
      <c r="D5" s="4">
        <v>1139.4</v>
      </c>
      <c r="E5" s="4" t="str">
        <f>VLOOKUP(A5,HOP!A:L,12,0)</f>
        <v>1139.40</v>
      </c>
      <c r="F5" s="4" t="str">
        <f>VLOOKUP(A5,HOP!A:C,3,0)</f>
        <v>2206725</v>
      </c>
      <c r="G5" s="4">
        <f>D5-E5</f>
        <v>0</v>
      </c>
      <c r="H5" s="4" t="str">
        <f>$H$1&amp;F5</f>
        <v>，2206725</v>
      </c>
      <c r="I5" s="4" t="str">
        <f>VLOOKUP(A5,HOP!A:T,20,0)</f>
        <v>直采</v>
      </c>
    </row>
    <row r="6" s="4" customFormat="1" hidden="1" spans="1:9">
      <c r="A6" s="4">
        <v>15918213243</v>
      </c>
      <c r="B6" s="5">
        <v>44402</v>
      </c>
      <c r="C6" s="5">
        <v>44403</v>
      </c>
      <c r="D6" s="4">
        <v>0</v>
      </c>
      <c r="E6" s="4" t="str">
        <f>VLOOKUP(A6,HOP!A:L,12,0)</f>
        <v>0.00</v>
      </c>
      <c r="F6" s="4" t="str">
        <f>VLOOKUP(A6,HOP!A:C,3,0)</f>
        <v>2207486</v>
      </c>
      <c r="G6" s="4">
        <f>D6-E6</f>
        <v>0</v>
      </c>
      <c r="H6" s="4" t="str">
        <f>$H$1&amp;F6</f>
        <v>，2207486</v>
      </c>
      <c r="I6" s="4" t="str">
        <f>VLOOKUP(A6,HOP!A:T,20,0)</f>
        <v>直连</v>
      </c>
    </row>
    <row r="7" s="4" customFormat="1" spans="1:9">
      <c r="A7" s="4">
        <v>15920900245</v>
      </c>
      <c r="B7" s="5">
        <v>44402</v>
      </c>
      <c r="C7" s="5">
        <v>44403</v>
      </c>
      <c r="D7" s="4">
        <v>318.14</v>
      </c>
      <c r="E7" s="4" t="str">
        <f>VLOOKUP(A7,HOP!A:L,12,0)</f>
        <v>318.14</v>
      </c>
      <c r="F7" s="4" t="str">
        <f>VLOOKUP(A7,HOP!A:C,3,0)</f>
        <v>2207795</v>
      </c>
      <c r="G7" s="4">
        <f>D7-E7</f>
        <v>0</v>
      </c>
      <c r="H7" s="4" t="str">
        <f>$H$1&amp;F7</f>
        <v>，2207795</v>
      </c>
      <c r="I7" s="4" t="str">
        <f>VLOOKUP(A7,HOP!A:T,20,0)</f>
        <v>直连</v>
      </c>
    </row>
    <row r="8" s="4" customFormat="1" spans="1:9">
      <c r="A8" s="4">
        <v>15921988292</v>
      </c>
      <c r="B8" s="5">
        <v>44402</v>
      </c>
      <c r="C8" s="5">
        <v>44403</v>
      </c>
      <c r="D8" s="4">
        <v>677.33</v>
      </c>
      <c r="E8" s="4" t="str">
        <f>VLOOKUP(A8,HOP!A:L,12,0)</f>
        <v>677.33</v>
      </c>
      <c r="F8" s="4" t="str">
        <f>VLOOKUP(A8,HOP!A:C,3,0)</f>
        <v>2207969</v>
      </c>
      <c r="G8" s="4">
        <f>D8-E8</f>
        <v>0</v>
      </c>
      <c r="H8" s="4" t="str">
        <f>$H$1&amp;F8</f>
        <v>，2207969</v>
      </c>
      <c r="I8" s="4" t="str">
        <f>VLOOKUP(A8,HOP!A:T,20,0)</f>
        <v>直连</v>
      </c>
    </row>
    <row r="9" s="4" customFormat="1" spans="1:9">
      <c r="A9" s="4">
        <v>15922018501</v>
      </c>
      <c r="B9" s="5">
        <v>44402</v>
      </c>
      <c r="C9" s="5">
        <v>44403</v>
      </c>
      <c r="D9" s="4">
        <v>89.76</v>
      </c>
      <c r="E9" s="4" t="str">
        <f>VLOOKUP(A9,HOP!A:L,12,0)</f>
        <v>89.76</v>
      </c>
      <c r="F9" s="4" t="str">
        <f>VLOOKUP(A9,HOP!A:C,3,0)</f>
        <v>2207974</v>
      </c>
      <c r="G9" s="4">
        <f>D9-E9</f>
        <v>0</v>
      </c>
      <c r="H9" s="4" t="str">
        <f>$H$1&amp;F9</f>
        <v>，2207974</v>
      </c>
      <c r="I9" s="4" t="str">
        <f>VLOOKUP(A9,HOP!A:T,20,0)</f>
        <v>Saas酒店</v>
      </c>
    </row>
    <row r="10" s="4" customFormat="1" spans="1:9">
      <c r="A10" s="4">
        <v>15927745364</v>
      </c>
      <c r="B10" s="5">
        <v>44402</v>
      </c>
      <c r="C10" s="5">
        <v>44403</v>
      </c>
      <c r="D10" s="4">
        <v>465.12</v>
      </c>
      <c r="E10" s="4" t="str">
        <f>VLOOKUP(A10,HOP!A:L,12,0)</f>
        <v>465.12</v>
      </c>
      <c r="F10" s="4" t="str">
        <f>VLOOKUP(A10,HOP!A:C,3,0)</f>
        <v>2208270</v>
      </c>
      <c r="G10" s="4">
        <f>D10-E10</f>
        <v>0</v>
      </c>
      <c r="H10" s="4" t="str">
        <f>$H$1&amp;F10</f>
        <v>，2208270</v>
      </c>
      <c r="I10" s="4" t="str">
        <f>VLOOKUP(A10,HOP!A:T,20,0)</f>
        <v>直采</v>
      </c>
    </row>
    <row r="11" s="4" customFormat="1" hidden="1" spans="1:9">
      <c r="A11" s="4">
        <v>15928008723</v>
      </c>
      <c r="B11" s="5">
        <v>44402</v>
      </c>
      <c r="C11" s="5">
        <v>44403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15928138808</v>
      </c>
      <c r="B12" s="5">
        <v>44402</v>
      </c>
      <c r="C12" s="5">
        <v>44403</v>
      </c>
      <c r="D12" s="4">
        <v>541.41</v>
      </c>
      <c r="E12" s="4" t="str">
        <f>VLOOKUP(A12,HOP!A:L,12,0)</f>
        <v>541.41</v>
      </c>
      <c r="F12" s="4" t="str">
        <f>VLOOKUP(A12,HOP!A:C,3,0)</f>
        <v>2208320</v>
      </c>
      <c r="G12" s="4">
        <f t="shared" ref="G12:G17" si="0">D12-E12</f>
        <v>0</v>
      </c>
      <c r="H12" s="4" t="str">
        <f t="shared" ref="H12:H17" si="1">$H$1&amp;F12</f>
        <v>，2208320</v>
      </c>
      <c r="I12" s="4" t="str">
        <f>VLOOKUP(A12,HOP!A:T,20,0)</f>
        <v>直连</v>
      </c>
    </row>
    <row r="13" s="4" customFormat="1" spans="1:9">
      <c r="A13" s="4">
        <v>15928475287</v>
      </c>
      <c r="B13" s="5">
        <v>44402</v>
      </c>
      <c r="C13" s="5">
        <v>44403</v>
      </c>
      <c r="D13" s="4">
        <v>243.17</v>
      </c>
      <c r="E13" s="4" t="str">
        <f>VLOOKUP(A13,HOP!A:L,12,0)</f>
        <v>243.17</v>
      </c>
      <c r="F13" s="4" t="str">
        <f>VLOOKUP(A13,HOP!A:C,3,0)</f>
        <v>2208363</v>
      </c>
      <c r="G13" s="4">
        <f t="shared" si="0"/>
        <v>0</v>
      </c>
      <c r="H13" s="4" t="str">
        <f t="shared" si="1"/>
        <v>，2208363</v>
      </c>
      <c r="I13" s="4" t="str">
        <f>VLOOKUP(A13,HOP!A:T,20,0)</f>
        <v>直连</v>
      </c>
    </row>
    <row r="14" s="4" customFormat="1" spans="1:9">
      <c r="A14" s="4">
        <v>15928860798</v>
      </c>
      <c r="B14" s="5">
        <v>44402</v>
      </c>
      <c r="C14" s="5">
        <v>44403</v>
      </c>
      <c r="D14" s="4">
        <v>397.5</v>
      </c>
      <c r="E14" s="4" t="str">
        <f>VLOOKUP(A14,HOP!A:L,12,0)</f>
        <v>397.50</v>
      </c>
      <c r="F14" s="4" t="str">
        <f>VLOOKUP(A14,HOP!A:C,3,0)</f>
        <v>2208407</v>
      </c>
      <c r="G14" s="4">
        <f t="shared" si="0"/>
        <v>0</v>
      </c>
      <c r="H14" s="4" t="str">
        <f t="shared" si="1"/>
        <v>，2208407</v>
      </c>
      <c r="I14" s="4" t="str">
        <f>VLOOKUP(A14,HOP!A:T,20,0)</f>
        <v>直连</v>
      </c>
    </row>
    <row r="15" s="4" customFormat="1" spans="1:9">
      <c r="A15" s="4">
        <v>15928899199</v>
      </c>
      <c r="B15" s="5">
        <v>44402</v>
      </c>
      <c r="C15" s="5">
        <v>44403</v>
      </c>
      <c r="D15" s="4">
        <v>397.5</v>
      </c>
      <c r="E15" s="4" t="str">
        <f>VLOOKUP(A15,HOP!A:L,12,0)</f>
        <v>397.50</v>
      </c>
      <c r="F15" s="4" t="str">
        <f>VLOOKUP(A15,HOP!A:C,3,0)</f>
        <v>2208415</v>
      </c>
      <c r="G15" s="4">
        <f t="shared" si="0"/>
        <v>0</v>
      </c>
      <c r="H15" s="4" t="str">
        <f t="shared" si="1"/>
        <v>，2208415</v>
      </c>
      <c r="I15" s="4" t="str">
        <f>VLOOKUP(A15,HOP!A:T,20,0)</f>
        <v>直连</v>
      </c>
    </row>
    <row r="16" s="4" customFormat="1" spans="1:9">
      <c r="A16" s="4">
        <v>15930147810</v>
      </c>
      <c r="B16" s="5">
        <v>44402</v>
      </c>
      <c r="C16" s="5">
        <v>44403</v>
      </c>
      <c r="D16" s="4">
        <v>465.12</v>
      </c>
      <c r="E16" s="4" t="str">
        <f>VLOOKUP(A16,HOP!A:L,12,0)</f>
        <v>465.12</v>
      </c>
      <c r="F16" s="4" t="str">
        <f>VLOOKUP(A16,HOP!A:C,3,0)</f>
        <v>2208590</v>
      </c>
      <c r="G16" s="4">
        <f t="shared" si="0"/>
        <v>0</v>
      </c>
      <c r="H16" s="4" t="str">
        <f t="shared" si="1"/>
        <v>，2208590</v>
      </c>
      <c r="I16" s="4" t="str">
        <f>VLOOKUP(A16,HOP!A:T,20,0)</f>
        <v>直采</v>
      </c>
    </row>
    <row r="17" s="4" customFormat="1" spans="1:9">
      <c r="A17" s="4">
        <v>15930513854</v>
      </c>
      <c r="B17" s="5">
        <v>44402</v>
      </c>
      <c r="C17" s="5">
        <v>44403</v>
      </c>
      <c r="D17" s="4">
        <v>293.48</v>
      </c>
      <c r="E17" s="4" t="str">
        <f>VLOOKUP(A17,HOP!A:L,12,0)</f>
        <v>293.48</v>
      </c>
      <c r="F17" s="4" t="str">
        <f>VLOOKUP(A17,HOP!A:C,3,0)</f>
        <v>2208646</v>
      </c>
      <c r="G17" s="4">
        <f t="shared" si="0"/>
        <v>0</v>
      </c>
      <c r="H17" s="4" t="str">
        <f t="shared" si="1"/>
        <v>，2208646</v>
      </c>
      <c r="I17" s="4" t="str">
        <f>VLOOKUP(A17,HOP!A:T,20,0)</f>
        <v>直连</v>
      </c>
    </row>
    <row r="19" spans="4:4">
      <c r="D19" s="4">
        <f>SUM(D2:D18)</f>
        <v>10135.69</v>
      </c>
    </row>
    <row r="21" spans="1:1">
      <c r="A21" s="4" t="s">
        <v>75</v>
      </c>
    </row>
    <row r="22" spans="1:1">
      <c r="A22" s="4" t="s">
        <v>76</v>
      </c>
    </row>
    <row r="23" spans="1:1">
      <c r="A23" s="4" t="s">
        <v>77</v>
      </c>
    </row>
    <row r="24" spans="1:1">
      <c r="A24" s="4" t="s">
        <v>78</v>
      </c>
    </row>
    <row r="25" spans="1:1">
      <c r="A25" s="4" t="s">
        <v>79</v>
      </c>
    </row>
  </sheetData>
  <autoFilter ref="A1:XFD25">
    <filterColumn colId="3">
      <filters blank="1">
        <filter val="4100"/>
        <filter val="541.41"/>
        <filter val="465.12"/>
        <filter val="677.33"/>
        <filter val="1139.4"/>
        <filter val="318.14"/>
        <filter val="397.5"/>
        <filter val="89.76"/>
        <filter val="1007.76"/>
        <filter val="243.17"/>
        <filter val="293.48"/>
        <filter val="10135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</row>
    <row r="2" s="1" customFormat="1" spans="1:20">
      <c r="A2" s="3">
        <v>15930513854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97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15930147810</v>
      </c>
      <c r="B3" s="1" t="s">
        <v>97</v>
      </c>
      <c r="C3" s="1" t="s">
        <v>112</v>
      </c>
      <c r="D3" s="1" t="s">
        <v>113</v>
      </c>
      <c r="E3" s="1" t="s">
        <v>70</v>
      </c>
      <c r="F3" s="1" t="s">
        <v>97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116</v>
      </c>
    </row>
    <row r="4" s="1" customFormat="1" spans="1:20">
      <c r="A4" s="3">
        <v>15928899199</v>
      </c>
      <c r="B4" s="1" t="s">
        <v>97</v>
      </c>
      <c r="C4" s="1" t="s">
        <v>117</v>
      </c>
      <c r="D4" s="1" t="s">
        <v>118</v>
      </c>
      <c r="E4" s="1" t="s">
        <v>119</v>
      </c>
      <c r="F4" s="1" t="s">
        <v>97</v>
      </c>
      <c r="G4" s="1" t="s">
        <v>101</v>
      </c>
      <c r="H4" s="1" t="s">
        <v>102</v>
      </c>
      <c r="I4" s="1" t="s">
        <v>120</v>
      </c>
      <c r="J4" s="1" t="s">
        <v>104</v>
      </c>
      <c r="K4" s="1" t="s">
        <v>120</v>
      </c>
      <c r="L4" s="1" t="s">
        <v>120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121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15928860798</v>
      </c>
      <c r="B5" s="1" t="s">
        <v>97</v>
      </c>
      <c r="C5" s="1" t="s">
        <v>122</v>
      </c>
      <c r="D5" s="1" t="s">
        <v>118</v>
      </c>
      <c r="E5" s="1" t="s">
        <v>123</v>
      </c>
      <c r="F5" s="1" t="s">
        <v>97</v>
      </c>
      <c r="G5" s="1" t="s">
        <v>101</v>
      </c>
      <c r="H5" s="1" t="s">
        <v>102</v>
      </c>
      <c r="I5" s="1" t="s">
        <v>120</v>
      </c>
      <c r="J5" s="1" t="s">
        <v>104</v>
      </c>
      <c r="K5" s="1" t="s">
        <v>120</v>
      </c>
      <c r="L5" s="1" t="s">
        <v>120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124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15928475287</v>
      </c>
      <c r="B6" s="1" t="s">
        <v>97</v>
      </c>
      <c r="C6" s="1" t="s">
        <v>125</v>
      </c>
      <c r="D6" s="1" t="s">
        <v>126</v>
      </c>
      <c r="E6" s="1" t="s">
        <v>127</v>
      </c>
      <c r="F6" s="1" t="s">
        <v>97</v>
      </c>
      <c r="G6" s="1" t="s">
        <v>101</v>
      </c>
      <c r="H6" s="1" t="s">
        <v>102</v>
      </c>
      <c r="I6" s="1" t="s">
        <v>128</v>
      </c>
      <c r="J6" s="1" t="s">
        <v>104</v>
      </c>
      <c r="K6" s="1" t="s">
        <v>128</v>
      </c>
      <c r="L6" s="1" t="s">
        <v>128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129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15928138808</v>
      </c>
      <c r="B7" s="1" t="s">
        <v>97</v>
      </c>
      <c r="C7" s="1" t="s">
        <v>130</v>
      </c>
      <c r="D7" s="1" t="s">
        <v>131</v>
      </c>
      <c r="E7" s="1" t="s">
        <v>63</v>
      </c>
      <c r="F7" s="1" t="s">
        <v>97</v>
      </c>
      <c r="G7" s="1" t="s">
        <v>101</v>
      </c>
      <c r="H7" s="1" t="s">
        <v>102</v>
      </c>
      <c r="I7" s="1" t="s">
        <v>132</v>
      </c>
      <c r="J7" s="1" t="s">
        <v>104</v>
      </c>
      <c r="K7" s="1" t="s">
        <v>132</v>
      </c>
      <c r="L7" s="1" t="s">
        <v>132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133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15927745364</v>
      </c>
      <c r="B8" s="1" t="s">
        <v>97</v>
      </c>
      <c r="C8" s="1" t="s">
        <v>134</v>
      </c>
      <c r="D8" s="1" t="s">
        <v>113</v>
      </c>
      <c r="E8" s="1" t="s">
        <v>57</v>
      </c>
      <c r="F8" s="1" t="s">
        <v>97</v>
      </c>
      <c r="G8" s="1" t="s">
        <v>101</v>
      </c>
      <c r="H8" s="1" t="s">
        <v>102</v>
      </c>
      <c r="I8" s="1" t="s">
        <v>114</v>
      </c>
      <c r="J8" s="1" t="s">
        <v>104</v>
      </c>
      <c r="K8" s="1" t="s">
        <v>114</v>
      </c>
      <c r="L8" s="1" t="s">
        <v>114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135</v>
      </c>
      <c r="R8" s="1" t="s">
        <v>109</v>
      </c>
      <c r="S8" s="1" t="s">
        <v>110</v>
      </c>
      <c r="T8" s="1" t="s">
        <v>116</v>
      </c>
    </row>
    <row r="9" s="1" customFormat="1" spans="1:20">
      <c r="A9" s="3">
        <v>15922018501</v>
      </c>
      <c r="B9" s="1" t="s">
        <v>97</v>
      </c>
      <c r="C9" s="1" t="s">
        <v>136</v>
      </c>
      <c r="D9" s="1" t="s">
        <v>137</v>
      </c>
      <c r="E9" s="1" t="s">
        <v>55</v>
      </c>
      <c r="F9" s="1" t="s">
        <v>97</v>
      </c>
      <c r="G9" s="1" t="s">
        <v>101</v>
      </c>
      <c r="H9" s="1" t="s">
        <v>102</v>
      </c>
      <c r="I9" s="1" t="s">
        <v>138</v>
      </c>
      <c r="J9" s="1" t="s">
        <v>104</v>
      </c>
      <c r="K9" s="1" t="s">
        <v>138</v>
      </c>
      <c r="L9" s="1" t="s">
        <v>138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139</v>
      </c>
      <c r="R9" s="1" t="s">
        <v>109</v>
      </c>
      <c r="S9" s="1" t="s">
        <v>110</v>
      </c>
      <c r="T9" s="1" t="s">
        <v>140</v>
      </c>
    </row>
    <row r="10" s="1" customFormat="1" spans="1:20">
      <c r="A10" s="3">
        <v>15921988292</v>
      </c>
      <c r="B10" s="1" t="s">
        <v>97</v>
      </c>
      <c r="C10" s="1" t="s">
        <v>141</v>
      </c>
      <c r="D10" s="1" t="s">
        <v>142</v>
      </c>
      <c r="E10" s="1" t="s">
        <v>52</v>
      </c>
      <c r="F10" s="1" t="s">
        <v>97</v>
      </c>
      <c r="G10" s="1" t="s">
        <v>101</v>
      </c>
      <c r="H10" s="1" t="s">
        <v>102</v>
      </c>
      <c r="I10" s="1" t="s">
        <v>143</v>
      </c>
      <c r="J10" s="1" t="s">
        <v>104</v>
      </c>
      <c r="K10" s="1" t="s">
        <v>143</v>
      </c>
      <c r="L10" s="1" t="s">
        <v>143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144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15920900245</v>
      </c>
      <c r="B11" s="1" t="s">
        <v>145</v>
      </c>
      <c r="C11" s="1" t="s">
        <v>146</v>
      </c>
      <c r="D11" s="1" t="s">
        <v>147</v>
      </c>
      <c r="E11" s="1" t="s">
        <v>148</v>
      </c>
      <c r="F11" s="1" t="s">
        <v>97</v>
      </c>
      <c r="G11" s="1" t="s">
        <v>101</v>
      </c>
      <c r="H11" s="1" t="s">
        <v>102</v>
      </c>
      <c r="I11" s="1" t="s">
        <v>149</v>
      </c>
      <c r="J11" s="1" t="s">
        <v>104</v>
      </c>
      <c r="K11" s="1" t="s">
        <v>149</v>
      </c>
      <c r="L11" s="1" t="s">
        <v>149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150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15918213243</v>
      </c>
      <c r="B12" s="1" t="s">
        <v>145</v>
      </c>
      <c r="C12" s="1" t="s">
        <v>151</v>
      </c>
      <c r="D12" s="1" t="s">
        <v>152</v>
      </c>
      <c r="E12" s="1" t="s">
        <v>46</v>
      </c>
      <c r="F12" s="1" t="s">
        <v>97</v>
      </c>
      <c r="G12" s="1" t="s">
        <v>101</v>
      </c>
      <c r="H12" s="1" t="s">
        <v>102</v>
      </c>
      <c r="I12" s="1" t="s">
        <v>106</v>
      </c>
      <c r="J12" s="1" t="s">
        <v>104</v>
      </c>
      <c r="K12" s="1" t="s">
        <v>106</v>
      </c>
      <c r="L12" s="1" t="s">
        <v>106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153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15910890325</v>
      </c>
      <c r="B13" s="1" t="s">
        <v>154</v>
      </c>
      <c r="C13" s="1" t="s">
        <v>155</v>
      </c>
      <c r="D13" s="1" t="s">
        <v>156</v>
      </c>
      <c r="E13" s="1" t="s">
        <v>43</v>
      </c>
      <c r="F13" s="1" t="s">
        <v>145</v>
      </c>
      <c r="G13" s="1" t="s">
        <v>101</v>
      </c>
      <c r="H13" s="1" t="s">
        <v>102</v>
      </c>
      <c r="I13" s="1" t="s">
        <v>157</v>
      </c>
      <c r="J13" s="1" t="s">
        <v>104</v>
      </c>
      <c r="K13" s="1" t="s">
        <v>157</v>
      </c>
      <c r="L13" s="1" t="s">
        <v>157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158</v>
      </c>
      <c r="R13" s="1" t="s">
        <v>109</v>
      </c>
      <c r="S13" s="1" t="s">
        <v>110</v>
      </c>
      <c r="T13" s="1" t="s">
        <v>116</v>
      </c>
    </row>
    <row r="14" s="1" customFormat="1" spans="1:20">
      <c r="A14" s="3">
        <v>15885366099</v>
      </c>
      <c r="B14" s="1" t="s">
        <v>159</v>
      </c>
      <c r="C14" s="1" t="s">
        <v>160</v>
      </c>
      <c r="D14" s="1" t="s">
        <v>161</v>
      </c>
      <c r="E14" s="1" t="s">
        <v>36</v>
      </c>
      <c r="F14" s="1" t="s">
        <v>145</v>
      </c>
      <c r="G14" s="1" t="s">
        <v>101</v>
      </c>
      <c r="H14" s="1" t="s">
        <v>102</v>
      </c>
      <c r="I14" s="1" t="s">
        <v>162</v>
      </c>
      <c r="J14" s="1" t="s">
        <v>104</v>
      </c>
      <c r="K14" s="1" t="s">
        <v>162</v>
      </c>
      <c r="L14" s="1" t="s">
        <v>162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163</v>
      </c>
      <c r="R14" s="1" t="s">
        <v>109</v>
      </c>
      <c r="S14" s="1" t="s">
        <v>110</v>
      </c>
      <c r="T14" s="1" t="s">
        <v>116</v>
      </c>
    </row>
    <row r="15" s="1" customFormat="1" spans="1:20">
      <c r="A15" s="3">
        <v>15872515698</v>
      </c>
      <c r="B15" s="1" t="s">
        <v>164</v>
      </c>
      <c r="C15" s="1" t="s">
        <v>165</v>
      </c>
      <c r="D15" s="1" t="s">
        <v>113</v>
      </c>
      <c r="E15" s="1" t="s">
        <v>30</v>
      </c>
      <c r="F15" s="1" t="s">
        <v>97</v>
      </c>
      <c r="G15" s="1" t="s">
        <v>101</v>
      </c>
      <c r="H15" s="1" t="s">
        <v>102</v>
      </c>
      <c r="I15" s="1" t="s">
        <v>166</v>
      </c>
      <c r="J15" s="1" t="s">
        <v>104</v>
      </c>
      <c r="K15" s="1" t="s">
        <v>166</v>
      </c>
      <c r="L15" s="1" t="s">
        <v>166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167</v>
      </c>
      <c r="R15" s="1" t="s">
        <v>109</v>
      </c>
      <c r="S15" s="1" t="s">
        <v>110</v>
      </c>
      <c r="T15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2021-08-10T01:08:50Z</dcterms:created>
  <dcterms:modified xsi:type="dcterms:W3CDTF">2021-08-10T01:16:33Z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56EF0263BB204F8AB826873708FD904B</vt:lpwstr>
  </property>
  <property fmtid="{D5CDD505-2E9C-101B-9397-08002B2CF9AE}" pid="3" name="KSOProductBuildVer">
    <vt:lpwstr>2052-11.1.0.10503</vt:lpwstr>
  </property>
</Properties>
</file>