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对账!$1:$32</definedName>
  </definedNames>
  <calcPr calcId="144525"/>
</workbook>
</file>

<file path=xl/sharedStrings.xml><?xml version="1.0" encoding="utf-8"?>
<sst xmlns="http://schemas.openxmlformats.org/spreadsheetml/2006/main" count="920" uniqueCount="256">
  <si>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</si>
  <si>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</si>
  <si>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</si>
  <si>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</si>
  <si>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</si>
  <si>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</si>
  <si>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</si>
  <si>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</si>
  <si>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</si>
  <si>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</si>
  <si>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</si>
  <si>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</si>
  <si>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</si>
  <si>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</si>
  <si>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</si>
  <si>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</si>
  <si>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</si>
  <si>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</si>
  <si>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</si>
  <si>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</si>
  <si>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</si>
  <si>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</si>
  <si>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</si>
  <si>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</si>
  <si>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</si>
  <si>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</si>
  <si>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</si>
  <si>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[济南]汉庭酒店(济南花园路洪楼广场店)(69041773)</t>
  </si>
  <si>
    <t>高级大床房A&lt;双人入住&gt;&lt;内宾&gt;&lt;预付&gt;&lt;无早&gt;</t>
  </si>
  <si>
    <t>CNY</t>
  </si>
  <si>
    <t>任淑森</t>
  </si>
  <si>
    <t>CA11323210810CNY</t>
  </si>
  <si>
    <t>未提现</t>
  </si>
  <si>
    <t>携程开票</t>
  </si>
  <si>
    <t>[广州]广州威珀斯酒店(60982730)</t>
  </si>
  <si>
    <t>商务大床房&lt;双人入住&gt;&lt;内宾&gt;&lt;预付&gt;&lt;无早&gt;</t>
  </si>
  <si>
    <t>陈芊彤</t>
  </si>
  <si>
    <t>[苏州]城市便捷酒店(苏州吴江中山北路步行街店)(72812555)</t>
  </si>
  <si>
    <t>商务双床房&lt;双人入住&gt;&lt;内宾&gt;&lt;预付&gt;&lt;无早&gt;</t>
  </si>
  <si>
    <t>陈亮</t>
  </si>
  <si>
    <t>取消</t>
  </si>
  <si>
    <t>[广州]广州希尔顿逸林酒店(36194643)</t>
  </si>
  <si>
    <t>逸林大床房&lt;双人入住&gt;&lt;内宾&gt;&lt;预付&gt;&lt;无早&gt;</t>
  </si>
  <si>
    <t>汪辉</t>
  </si>
  <si>
    <t>[贵阳]7天连锁酒店(贵阳花果园店)(66006591)</t>
  </si>
  <si>
    <t>高级大床房&lt;双人入住&gt;&lt;内宾&gt;&lt;预付&gt;&lt;无早&gt;</t>
  </si>
  <si>
    <t>王哲</t>
  </si>
  <si>
    <t>[昆山]贝壳酒店(昆山黄浦家园店)(77382323)</t>
  </si>
  <si>
    <t>崔浚</t>
  </si>
  <si>
    <t>[广州]汉庭酒店(广州天河客运站店)(72922546)</t>
  </si>
  <si>
    <t>零压-大床房&lt;双人入住&gt;&lt;内宾&gt;&lt;预付&gt;&lt;无早&gt;</t>
  </si>
  <si>
    <t>詹金兴</t>
  </si>
  <si>
    <t>[潮州]骏怡精选酒店（潮州潮汕高铁站店）(75078433)</t>
  </si>
  <si>
    <t>精品大床房&lt;双人入住&gt;&lt;内宾&gt;&lt;预付&gt;&lt;无早&gt;</t>
  </si>
  <si>
    <t>康耀垄</t>
  </si>
  <si>
    <t>[兰州]格林豪泰酒店(兰州雁滩路店)(69142559)</t>
  </si>
  <si>
    <t>大床房&lt;双人入住&gt;&lt;内宾&gt;&lt;预付&gt;&lt;无早&gt;</t>
  </si>
  <si>
    <t>包志芳,巢连君</t>
  </si>
  <si>
    <t>[广州]广州南美大酒店(69028734)</t>
  </si>
  <si>
    <t>豪华大床房&lt;双人入住&gt;&lt;内宾&gt;&lt;预付&gt;&lt;双早&gt;</t>
  </si>
  <si>
    <t>王永松</t>
  </si>
  <si>
    <t>[梧州]格林豪泰酒店(梧州两广市场店)(77385963)</t>
  </si>
  <si>
    <t>标准双床房&lt;双人入住&gt;&lt;内宾&gt;&lt;预付&gt;&lt;无早&gt;</t>
  </si>
  <si>
    <t>黄雪斐</t>
  </si>
  <si>
    <t>[武汉]城市便捷酒店(武汉硚口地铁站店)(71635688)</t>
  </si>
  <si>
    <t>梦百合零压大床房&lt;双人入住&gt;&lt;内宾&gt;&lt;预付&gt;&lt;无早&gt;</t>
  </si>
  <si>
    <t>张杨</t>
  </si>
  <si>
    <t>[上海]上海皇廷国际大酒店(60982148)</t>
  </si>
  <si>
    <t>豪华大床房&lt;双人入住&gt;&lt;内宾&gt;&lt;预付&gt;&lt;无早&gt;</t>
  </si>
  <si>
    <t>王卫国</t>
  </si>
  <si>
    <t>[诸城]格林豪泰智选酒店（诸城龙苑尚城店）(75024067)</t>
  </si>
  <si>
    <t>张庆明</t>
  </si>
  <si>
    <t>康莉</t>
  </si>
  <si>
    <t>[上海]全季酒店(上海交大东川路店)(75075222)</t>
  </si>
  <si>
    <t>石勇</t>
  </si>
  <si>
    <t>[瑞金]尚客优酒店(瑞金红都大道客运站店)(71988756)</t>
  </si>
  <si>
    <t>标准大床房&lt;双人入住&gt;&lt;内宾&gt;&lt;预付&gt;&lt;无早&gt;</t>
  </si>
  <si>
    <t>罗昱</t>
  </si>
  <si>
    <t>[韶关]7天连锁酒店(韶关火车东站店)(71450530)</t>
  </si>
  <si>
    <t>精选大床房&lt;内宾&gt;&lt;双人入住&gt;&lt;预付&gt;&lt;无早&gt;</t>
  </si>
  <si>
    <t>卢曙光</t>
  </si>
  <si>
    <t>[潮州]橙客连锁酒店(潮州高铁分店)(73284324)</t>
  </si>
  <si>
    <t>贺帅</t>
  </si>
  <si>
    <t>[贵阳]兰欧酒店(贵阳北京西路世纪城店)(76233537)</t>
  </si>
  <si>
    <t>兰欧天使的轨迹房&lt;双人入住&gt;&lt;内宾&gt;&lt;预付&gt;&lt;双早&gt;</t>
  </si>
  <si>
    <t>林耀民</t>
  </si>
  <si>
    <t>[宿松]骏怡连锁酒店(安庆宿松县孚玉镇汽车站店)(77243372)</t>
  </si>
  <si>
    <t>麻将双床房&lt;双人入住&gt;&lt;内宾&gt;&lt;预付&gt;&lt;无早&gt;</t>
  </si>
  <si>
    <t>周徐飞</t>
  </si>
  <si>
    <t>[香港]香港丽豪酒店(Regal Riverside Hotel)(54891689)</t>
  </si>
  <si>
    <t>高级豪华客房&lt;双人入住&gt;&lt;内宾&gt;&lt;预付&gt;&lt;无早&gt;</t>
  </si>
  <si>
    <t>HUANG/RUHAO</t>
  </si>
  <si>
    <t>[东至]骏怡连锁酒店(东至汇金广场店)(73281813)</t>
  </si>
  <si>
    <t>浪漫圆床房&lt;双人入住&gt;&lt;内宾&gt;&lt;预付&gt;&lt;无早&gt;</t>
  </si>
  <si>
    <t>邓王强</t>
  </si>
  <si>
    <t>[岳西]尚客优酒店(岳西天鹅广场店)(71988516)</t>
  </si>
  <si>
    <t>豪华大床房&lt;内宾&gt;&lt;双人入住&gt;&lt;预付&gt;&lt;无早&gt;</t>
  </si>
  <si>
    <t>胡卫忠</t>
  </si>
  <si>
    <t>[滨海]滨海金陵国际大酒店(71580548)</t>
  </si>
  <si>
    <t>许茗钧</t>
  </si>
  <si>
    <t>兰欧高级双床房&lt;双人入住&gt;&lt;内宾&gt;&lt;预付&gt;&lt;双早&gt;</t>
  </si>
  <si>
    <t>杨守江</t>
  </si>
  <si>
    <t>[南宁]精途酒店(南宁师范大学北湖路店)(71585374)</t>
  </si>
  <si>
    <t>精选影视大床房&lt;双人入住&gt;&lt;内宾&gt;&lt;预付&gt;&lt;无早&gt;</t>
  </si>
  <si>
    <t>周杰渝</t>
  </si>
  <si>
    <t>曹椿辉</t>
  </si>
  <si>
    <t>[南宁]格林豪泰酒店(南宁秀峰路地铁站店)(72916920)</t>
  </si>
  <si>
    <t>李佐敏</t>
  </si>
  <si>
    <t>，</t>
  </si>
  <si>
    <t>A210810092426481</t>
  </si>
  <si>
    <t>CNY / HKD 当前参考汇率: 1.200528181</t>
  </si>
  <si>
    <t>总计：9716.17 CNY/
11664.54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</si>
  <si>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</si>
  <si>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</si>
  <si>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</si>
  <si>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</si>
  <si>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</si>
  <si>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</si>
  <si>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</si>
  <si>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</si>
  <si>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</si>
  <si>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</si>
  <si>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</si>
  <si>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</si>
  <si>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</si>
  <si>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</si>
  <si>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</si>
  <si>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</si>
  <si>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</si>
  <si>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2021-08-06</t>
  </si>
  <si>
    <t>2218405</t>
  </si>
  <si>
    <t>格林豪泰酒店(南宁秀峰路地铁站店)</t>
  </si>
  <si>
    <t>2021-08-07</t>
  </si>
  <si>
    <t>退房日月结</t>
  </si>
  <si>
    <t>149.24</t>
  </si>
  <si>
    <t>RMB</t>
  </si>
  <si>
    <t>0</t>
  </si>
  <si>
    <t>0.00</t>
  </si>
  <si>
    <t>携程汇智国内直连</t>
  </si>
  <si>
    <t>2021-08-06 21:34:39</t>
  </si>
  <si>
    <t>否</t>
  </si>
  <si>
    <t>汇智国际旅游发展有限公司</t>
  </si>
  <si>
    <t>直连</t>
  </si>
  <si>
    <t>2218377</t>
  </si>
  <si>
    <t>尚客优酒店(瑞金红都大道客运站店)</t>
  </si>
  <si>
    <t>125.86</t>
  </si>
  <si>
    <t>2021-08-06 20:46:58</t>
  </si>
  <si>
    <t>2218350</t>
  </si>
  <si>
    <t>精途酒店(南宁师范大学北湖路店)</t>
  </si>
  <si>
    <t>215.18</t>
  </si>
  <si>
    <t>2021-08-06 20:07:42</t>
  </si>
  <si>
    <t>2218348</t>
  </si>
  <si>
    <t>兰欧酒店(贵阳北京西路世纪城店)</t>
  </si>
  <si>
    <t>227.14</t>
  </si>
  <si>
    <t>2021-08-06 20:03:57</t>
  </si>
  <si>
    <t>2218328</t>
  </si>
  <si>
    <t>滨海金陵国际大酒店</t>
  </si>
  <si>
    <t>2021-08-06 19:37:28</t>
  </si>
  <si>
    <t>2218267</t>
  </si>
  <si>
    <t>尚客优酒店(岳西天鹅广场店)</t>
  </si>
  <si>
    <t>137.88</t>
  </si>
  <si>
    <t>2021-08-06 17:44:47</t>
  </si>
  <si>
    <t>2218226</t>
  </si>
  <si>
    <t>中瑞商务宾馆</t>
  </si>
  <si>
    <t>142.10</t>
  </si>
  <si>
    <t>2021-08-06 16:40:44</t>
  </si>
  <si>
    <t>2218225</t>
  </si>
  <si>
    <t>香港丽豪酒店</t>
  </si>
  <si>
    <t>HUANG RUHAO</t>
  </si>
  <si>
    <t>448.63</t>
  </si>
  <si>
    <t>2021-08-06 16:36:56</t>
  </si>
  <si>
    <t>2218219</t>
  </si>
  <si>
    <t>骏怡连锁酒店(安庆宿松县孚玉镇汽车站店)</t>
  </si>
  <si>
    <t>106.58</t>
  </si>
  <si>
    <t>2021-08-06 16:22:45</t>
  </si>
  <si>
    <t>2218179</t>
  </si>
  <si>
    <t>318.11</t>
  </si>
  <si>
    <t>2021-08-06 14:59:52</t>
  </si>
  <si>
    <t>2218132</t>
  </si>
  <si>
    <t>橙客连锁酒店(潮州高铁分店)</t>
  </si>
  <si>
    <t>149.65</t>
  </si>
  <si>
    <t>2021-08-06 13:22:49</t>
  </si>
  <si>
    <t>2218124</t>
  </si>
  <si>
    <t>7天连锁酒店（韶关火车东站店）</t>
  </si>
  <si>
    <t>124.56</t>
  </si>
  <si>
    <t>2021-08-06 13:02:32</t>
  </si>
  <si>
    <t>2218097</t>
  </si>
  <si>
    <t>2021-08-06 12:31:29</t>
  </si>
  <si>
    <t>2218040</t>
  </si>
  <si>
    <t>全季酒店(上海交大东川路店)</t>
  </si>
  <si>
    <t>284.73</t>
  </si>
  <si>
    <t>2021-08-06 10:55:27</t>
  </si>
  <si>
    <t>2218005</t>
  </si>
  <si>
    <t>上海皇廷国际大酒店</t>
  </si>
  <si>
    <t>458.17</t>
  </si>
  <si>
    <t>2021-08-06 09:21:25</t>
  </si>
  <si>
    <t>2218000</t>
  </si>
  <si>
    <t>格林豪泰智选酒店（诸城龙苑尚城店）</t>
  </si>
  <si>
    <t>2021-08-06 09:12:27</t>
  </si>
  <si>
    <t>2217995</t>
  </si>
  <si>
    <t>2021-08-06 08:55:21</t>
  </si>
  <si>
    <t>2217984</t>
  </si>
  <si>
    <t>城市便捷酒店(武汉硚口地铁站店)</t>
  </si>
  <si>
    <t>244.15</t>
  </si>
  <si>
    <t>2021-08-06 08:03:50</t>
  </si>
  <si>
    <t>2021-08-05</t>
  </si>
  <si>
    <t>2217829</t>
  </si>
  <si>
    <t>格林豪泰酒店(梧州两广市场店)</t>
  </si>
  <si>
    <t>182.88</t>
  </si>
  <si>
    <t>2021-08-05 22:22:10</t>
  </si>
  <si>
    <t>2217601</t>
  </si>
  <si>
    <t>广州南美大酒店</t>
  </si>
  <si>
    <t>934.90</t>
  </si>
  <si>
    <t>2021-08-05 16:39:28</t>
  </si>
  <si>
    <t>2217561</t>
  </si>
  <si>
    <t>格林豪泰酒店(兰州雁滩路店)</t>
  </si>
  <si>
    <t>328.22</t>
  </si>
  <si>
    <t>2021-08-05 15:40:37</t>
  </si>
  <si>
    <t>2217503</t>
  </si>
  <si>
    <t>骏怡精选酒店（潮州潮汕高铁站店）</t>
  </si>
  <si>
    <t>2021-08-05 13:32:12</t>
  </si>
  <si>
    <t>2217392</t>
  </si>
  <si>
    <t>汉庭酒店(广州天河客运站店)</t>
  </si>
  <si>
    <t>398.74</t>
  </si>
  <si>
    <t>2021-08-05 10:28:18</t>
  </si>
  <si>
    <t>2217378</t>
  </si>
  <si>
    <t>QIU HAOYANG</t>
  </si>
  <si>
    <t>446.60</t>
  </si>
  <si>
    <t>2021-08-05 10:04:09</t>
  </si>
  <si>
    <t>2217333</t>
  </si>
  <si>
    <t>贝壳酒店(昆山黄浦家园店)</t>
  </si>
  <si>
    <t>2021-08-05 08:34:59</t>
  </si>
  <si>
    <t>2021-08-04</t>
  </si>
  <si>
    <t>2217028</t>
  </si>
  <si>
    <t>7天连锁酒店(贵阳花果园店)</t>
  </si>
  <si>
    <t>279.48</t>
  </si>
  <si>
    <t>2021-08-04 18:07:54</t>
  </si>
  <si>
    <t>2021-08-03</t>
  </si>
  <si>
    <t>2216215</t>
  </si>
  <si>
    <t>广州希尔顿逸林酒店</t>
  </si>
  <si>
    <t>707.00</t>
  </si>
  <si>
    <t>2021-08-03 12:02:40</t>
  </si>
  <si>
    <t>2021-08-02</t>
  </si>
  <si>
    <t>2215586</t>
  </si>
  <si>
    <t>城市便捷酒店(苏州吴江中山北路步行街店)</t>
  </si>
  <si>
    <t>999.15</t>
  </si>
  <si>
    <t>2021-08-02 08:20:24</t>
  </si>
  <si>
    <t>2021-07-29</t>
  </si>
  <si>
    <t>2212733</t>
  </si>
  <si>
    <t>广州威珀斯酒店</t>
  </si>
  <si>
    <t>2020.56</t>
  </si>
  <si>
    <t>2021-07-29 15:56:23</t>
  </si>
  <si>
    <t>2021-07-28</t>
  </si>
  <si>
    <t>2211642</t>
  </si>
  <si>
    <t>汉庭酒店(济南花园路洪楼广场店)</t>
  </si>
  <si>
    <t>2021-07-28 19:23:30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</si>
</sst>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2" borderId="3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20" fillId="20" borderId="2" applyNumberFormat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15959483231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44414</v>
      </c>
      <c r="G2" s="5">
        <v>44415</v>
      </c>
      <c r="H2" s="4">
        <v>1</v>
      </c>
      <c r="I2" s="4">
        <v>1</v>
      </c>
      <c r="J2" s="4">
        <v>1</v>
      </c>
      <c r="K2" s="4" t="s">
        <v>29</v>
      </c>
      <c r="L2" s="4">
        <v>177.17</v>
      </c>
      <c r="M2" s="4">
        <v>177.17</v>
      </c>
      <c r="N2" s="4" t="s">
        <v>30</v>
      </c>
      <c r="O2" s="4" t="s">
        <v>31</v>
      </c>
      <c r="P2" s="4" t="s">
        <v>32</v>
      </c>
      <c r="Q2" s="4">
        <v>0</v>
      </c>
      <c r="R2" s="6">
        <v>44405</v>
      </c>
      <c r="S2" s="5">
        <v>44418</v>
      </c>
      <c r="T2" s="4" t="s">
        <v>33</v>
      </c>
      <c r="U2" s="4">
        <v>177.17</v>
      </c>
      <c r="V2" s="4">
        <v>0</v>
      </c>
      <c r="W2" s="4">
        <v>0</v>
      </c>
      <c r="X2" s="4">
        <v>2211642</v>
      </c>
    </row>
    <row r="3" s="4" customFormat="1" spans="1:24">
      <c r="A3" s="4">
        <v>15968377064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44412</v>
      </c>
      <c r="G3" s="5">
        <v>44415</v>
      </c>
      <c r="H3" s="4">
        <v>1</v>
      </c>
      <c r="I3" s="4">
        <v>3</v>
      </c>
      <c r="J3" s="4">
        <v>3</v>
      </c>
      <c r="K3" s="4" t="s">
        <v>29</v>
      </c>
      <c r="L3" s="4">
        <v>2020.57</v>
      </c>
      <c r="M3" s="4">
        <v>2020.57</v>
      </c>
      <c r="N3" s="4" t="s">
        <v>36</v>
      </c>
      <c r="O3" s="4" t="s">
        <v>31</v>
      </c>
      <c r="P3" s="4" t="s">
        <v>32</v>
      </c>
      <c r="Q3" s="4">
        <v>0</v>
      </c>
      <c r="R3" s="6">
        <v>44406</v>
      </c>
      <c r="S3" s="5">
        <v>44418</v>
      </c>
      <c r="T3" s="4" t="s">
        <v>33</v>
      </c>
      <c r="U3" s="4">
        <v>2020.57</v>
      </c>
      <c r="V3" s="4">
        <v>0</v>
      </c>
      <c r="W3" s="4">
        <v>0</v>
      </c>
      <c r="X3" s="4">
        <v>2212733</v>
      </c>
    </row>
    <row r="4" s="4" customFormat="1" spans="1:24">
      <c r="A4" s="4">
        <v>15996409139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44410</v>
      </c>
      <c r="G4" s="5">
        <v>44415</v>
      </c>
      <c r="H4" s="4">
        <v>1</v>
      </c>
      <c r="I4" s="4">
        <v>5</v>
      </c>
      <c r="J4" s="4">
        <v>5</v>
      </c>
      <c r="K4" s="4" t="s">
        <v>29</v>
      </c>
      <c r="L4" s="4">
        <v>999.15</v>
      </c>
      <c r="M4" s="4">
        <v>999.15</v>
      </c>
      <c r="N4" s="4" t="s">
        <v>39</v>
      </c>
      <c r="O4" s="4" t="s">
        <v>31</v>
      </c>
      <c r="P4" s="4" t="s">
        <v>32</v>
      </c>
      <c r="Q4" s="4">
        <v>0</v>
      </c>
      <c r="R4" s="6">
        <v>44410</v>
      </c>
      <c r="S4" s="5">
        <v>44418</v>
      </c>
      <c r="T4" s="4" t="s">
        <v>33</v>
      </c>
      <c r="U4" s="4">
        <v>999.15</v>
      </c>
      <c r="V4" s="4">
        <v>0</v>
      </c>
      <c r="W4" s="4">
        <v>0</v>
      </c>
      <c r="X4" s="4">
        <v>2215586</v>
      </c>
    </row>
    <row r="5" s="4" customFormat="1" spans="1:24">
      <c r="A5" s="4">
        <v>15959483231</v>
      </c>
      <c r="B5" s="4" t="s">
        <v>25</v>
      </c>
      <c r="C5" s="4" t="s">
        <v>40</v>
      </c>
      <c r="D5" s="4" t="s">
        <v>27</v>
      </c>
      <c r="E5" s="4" t="s">
        <v>28</v>
      </c>
      <c r="F5" s="5">
        <v>44414</v>
      </c>
      <c r="G5" s="5">
        <v>44415</v>
      </c>
      <c r="H5" s="4">
        <v>1</v>
      </c>
      <c r="I5" s="4">
        <v>1</v>
      </c>
      <c r="J5" s="4">
        <v>1</v>
      </c>
      <c r="K5" s="4" t="s">
        <v>29</v>
      </c>
      <c r="L5" s="4">
        <v>-177.17</v>
      </c>
      <c r="M5" s="4">
        <v>-177.17</v>
      </c>
      <c r="N5" s="4" t="s">
        <v>30</v>
      </c>
      <c r="O5" s="4" t="s">
        <v>31</v>
      </c>
      <c r="P5" s="4" t="s">
        <v>32</v>
      </c>
      <c r="Q5" s="4">
        <v>0</v>
      </c>
      <c r="R5" s="6">
        <v>44405</v>
      </c>
      <c r="S5" s="5">
        <v>44418</v>
      </c>
      <c r="T5" s="4" t="s">
        <v>33</v>
      </c>
      <c r="U5" s="4">
        <v>-177.17</v>
      </c>
      <c r="V5" s="4">
        <v>0</v>
      </c>
      <c r="W5" s="4">
        <v>0</v>
      </c>
      <c r="X5" s="4">
        <v>2211642</v>
      </c>
    </row>
    <row r="6" s="4" customFormat="1" spans="1:24">
      <c r="A6" s="4">
        <v>16005212664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44414</v>
      </c>
      <c r="G6" s="5">
        <v>44415</v>
      </c>
      <c r="H6" s="4">
        <v>1</v>
      </c>
      <c r="I6" s="4">
        <v>1</v>
      </c>
      <c r="J6" s="4">
        <v>1</v>
      </c>
      <c r="K6" s="4" t="s">
        <v>29</v>
      </c>
      <c r="L6" s="4">
        <v>707</v>
      </c>
      <c r="M6" s="4">
        <v>707</v>
      </c>
      <c r="N6" s="4" t="s">
        <v>43</v>
      </c>
      <c r="O6" s="4" t="s">
        <v>31</v>
      </c>
      <c r="P6" s="4" t="s">
        <v>32</v>
      </c>
      <c r="Q6" s="4">
        <v>0</v>
      </c>
      <c r="R6" s="6">
        <v>44411</v>
      </c>
      <c r="S6" s="5">
        <v>44418</v>
      </c>
      <c r="T6" s="4" t="s">
        <v>33</v>
      </c>
      <c r="U6" s="4">
        <v>707</v>
      </c>
      <c r="V6" s="4">
        <v>0</v>
      </c>
      <c r="W6" s="4">
        <v>0</v>
      </c>
      <c r="X6" s="4">
        <v>2216215</v>
      </c>
    </row>
    <row r="7" s="4" customFormat="1" spans="1:24">
      <c r="A7" s="4">
        <v>16014655939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44413</v>
      </c>
      <c r="G7" s="5">
        <v>44415</v>
      </c>
      <c r="H7" s="4">
        <v>1</v>
      </c>
      <c r="I7" s="4">
        <v>2</v>
      </c>
      <c r="J7" s="4">
        <v>2</v>
      </c>
      <c r="K7" s="4" t="s">
        <v>29</v>
      </c>
      <c r="L7" s="4">
        <v>279.47</v>
      </c>
      <c r="M7" s="4">
        <v>279.47</v>
      </c>
      <c r="N7" s="4" t="s">
        <v>46</v>
      </c>
      <c r="O7" s="4" t="s">
        <v>31</v>
      </c>
      <c r="P7" s="4" t="s">
        <v>32</v>
      </c>
      <c r="Q7" s="4">
        <v>0</v>
      </c>
      <c r="R7" s="6">
        <v>44412</v>
      </c>
      <c r="S7" s="5">
        <v>44418</v>
      </c>
      <c r="T7" s="4" t="s">
        <v>33</v>
      </c>
      <c r="U7" s="4">
        <v>279.47</v>
      </c>
      <c r="V7" s="4">
        <v>0</v>
      </c>
      <c r="W7" s="4">
        <v>0</v>
      </c>
      <c r="X7" s="4">
        <v>2217028</v>
      </c>
    </row>
    <row r="8" s="4" customFormat="1" spans="1:24">
      <c r="A8" s="4">
        <v>16016268246</v>
      </c>
      <c r="B8" s="4" t="s">
        <v>25</v>
      </c>
      <c r="C8" s="4" t="s">
        <v>26</v>
      </c>
      <c r="D8" s="4" t="s">
        <v>47</v>
      </c>
      <c r="E8" s="4" t="s">
        <v>35</v>
      </c>
      <c r="F8" s="5">
        <v>44413</v>
      </c>
      <c r="G8" s="5">
        <v>44415</v>
      </c>
      <c r="H8" s="4">
        <v>1</v>
      </c>
      <c r="I8" s="4">
        <v>2</v>
      </c>
      <c r="J8" s="4">
        <v>2</v>
      </c>
      <c r="K8" s="4" t="s">
        <v>29</v>
      </c>
      <c r="L8" s="4">
        <v>256.29</v>
      </c>
      <c r="M8" s="4">
        <v>256.29</v>
      </c>
      <c r="N8" s="4" t="s">
        <v>48</v>
      </c>
      <c r="O8" s="4" t="s">
        <v>31</v>
      </c>
      <c r="P8" s="4" t="s">
        <v>32</v>
      </c>
      <c r="Q8" s="4">
        <v>0</v>
      </c>
      <c r="R8" s="6">
        <v>44413</v>
      </c>
      <c r="S8" s="5">
        <v>44418</v>
      </c>
      <c r="T8" s="4" t="s">
        <v>33</v>
      </c>
      <c r="U8" s="4">
        <v>256.29</v>
      </c>
      <c r="V8" s="4">
        <v>0</v>
      </c>
      <c r="W8" s="4">
        <v>0</v>
      </c>
      <c r="X8" s="4">
        <v>2217333</v>
      </c>
    </row>
    <row r="9" s="4" customFormat="1" spans="1:24">
      <c r="A9" s="4">
        <v>16016515224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44413</v>
      </c>
      <c r="G9" s="5">
        <v>44415</v>
      </c>
      <c r="H9" s="4">
        <v>1</v>
      </c>
      <c r="I9" s="4">
        <v>2</v>
      </c>
      <c r="J9" s="4">
        <v>2</v>
      </c>
      <c r="K9" s="4" t="s">
        <v>29</v>
      </c>
      <c r="L9" s="4">
        <v>398.74</v>
      </c>
      <c r="M9" s="4">
        <v>398.74</v>
      </c>
      <c r="N9" s="4" t="s">
        <v>51</v>
      </c>
      <c r="O9" s="4" t="s">
        <v>31</v>
      </c>
      <c r="P9" s="4" t="s">
        <v>32</v>
      </c>
      <c r="Q9" s="4">
        <v>0</v>
      </c>
      <c r="R9" s="6">
        <v>44413</v>
      </c>
      <c r="S9" s="5">
        <v>44418</v>
      </c>
      <c r="T9" s="4" t="s">
        <v>33</v>
      </c>
      <c r="U9" s="4">
        <v>398.74</v>
      </c>
      <c r="V9" s="4">
        <v>0</v>
      </c>
      <c r="W9" s="4">
        <v>0</v>
      </c>
      <c r="X9" s="4">
        <v>2217392</v>
      </c>
    </row>
    <row r="10" s="4" customFormat="1" spans="1:24">
      <c r="A10" s="4">
        <v>16017171565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44414</v>
      </c>
      <c r="G10" s="5">
        <v>44415</v>
      </c>
      <c r="H10" s="4">
        <v>1</v>
      </c>
      <c r="I10" s="4">
        <v>1</v>
      </c>
      <c r="J10" s="4">
        <v>1</v>
      </c>
      <c r="K10" s="4" t="s">
        <v>29</v>
      </c>
      <c r="L10" s="4">
        <v>168.49</v>
      </c>
      <c r="M10" s="4">
        <v>168.49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44413</v>
      </c>
      <c r="S10" s="5">
        <v>44418</v>
      </c>
      <c r="T10" s="4" t="s">
        <v>33</v>
      </c>
      <c r="U10" s="4">
        <v>168.49</v>
      </c>
      <c r="V10" s="4">
        <v>0</v>
      </c>
      <c r="W10" s="4">
        <v>0</v>
      </c>
      <c r="X10" s="4">
        <v>2217503</v>
      </c>
    </row>
    <row r="11" s="4" customFormat="1" spans="1:24">
      <c r="A11" s="4">
        <v>16017595887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44414</v>
      </c>
      <c r="G11" s="5">
        <v>44415</v>
      </c>
      <c r="H11" s="4">
        <v>2</v>
      </c>
      <c r="I11" s="4">
        <v>1</v>
      </c>
      <c r="J11" s="4">
        <v>2</v>
      </c>
      <c r="K11" s="4" t="s">
        <v>29</v>
      </c>
      <c r="L11" s="4">
        <v>328.22</v>
      </c>
      <c r="M11" s="4">
        <v>328.22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44413</v>
      </c>
      <c r="S11" s="5">
        <v>44418</v>
      </c>
      <c r="T11" s="4" t="s">
        <v>33</v>
      </c>
      <c r="U11" s="4">
        <v>328.22</v>
      </c>
      <c r="V11" s="4">
        <v>0</v>
      </c>
      <c r="W11" s="4">
        <v>0</v>
      </c>
      <c r="X11" s="4">
        <v>2217561</v>
      </c>
    </row>
    <row r="12" s="4" customFormat="1" spans="1:24">
      <c r="A12" s="4">
        <v>16017767501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44413</v>
      </c>
      <c r="G12" s="5">
        <v>44415</v>
      </c>
      <c r="H12" s="4">
        <v>1</v>
      </c>
      <c r="I12" s="4">
        <v>2</v>
      </c>
      <c r="J12" s="4">
        <v>2</v>
      </c>
      <c r="K12" s="4" t="s">
        <v>29</v>
      </c>
      <c r="L12" s="4">
        <v>934.89</v>
      </c>
      <c r="M12" s="4">
        <v>934.89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44413</v>
      </c>
      <c r="S12" s="5">
        <v>44418</v>
      </c>
      <c r="T12" s="4" t="s">
        <v>33</v>
      </c>
      <c r="U12" s="4">
        <v>934.89</v>
      </c>
      <c r="V12" s="4">
        <v>0</v>
      </c>
      <c r="W12" s="4">
        <v>0</v>
      </c>
      <c r="X12" s="4">
        <v>2217601</v>
      </c>
    </row>
    <row r="13" s="4" customFormat="1" spans="1:24">
      <c r="A13" s="4">
        <v>16016268246</v>
      </c>
      <c r="B13" s="4" t="s">
        <v>25</v>
      </c>
      <c r="C13" s="4" t="s">
        <v>40</v>
      </c>
      <c r="D13" s="4" t="s">
        <v>47</v>
      </c>
      <c r="E13" s="4" t="s">
        <v>35</v>
      </c>
      <c r="F13" s="5">
        <v>44413</v>
      </c>
      <c r="G13" s="5">
        <v>44415</v>
      </c>
      <c r="H13" s="4">
        <v>1</v>
      </c>
      <c r="I13" s="4">
        <v>2</v>
      </c>
      <c r="J13" s="4">
        <v>2</v>
      </c>
      <c r="K13" s="4" t="s">
        <v>29</v>
      </c>
      <c r="L13" s="4">
        <v>-256.29</v>
      </c>
      <c r="M13" s="4">
        <v>-256.29</v>
      </c>
      <c r="N13" s="4" t="s">
        <v>48</v>
      </c>
      <c r="O13" s="4" t="s">
        <v>31</v>
      </c>
      <c r="P13" s="4" t="s">
        <v>32</v>
      </c>
      <c r="Q13" s="4">
        <v>0</v>
      </c>
      <c r="R13" s="6">
        <v>44413</v>
      </c>
      <c r="S13" s="5">
        <v>44418</v>
      </c>
      <c r="T13" s="4" t="s">
        <v>33</v>
      </c>
      <c r="U13" s="4">
        <v>-256.29</v>
      </c>
      <c r="V13" s="4">
        <v>0</v>
      </c>
      <c r="W13" s="4">
        <v>0</v>
      </c>
      <c r="X13" s="4">
        <v>2217333</v>
      </c>
    </row>
    <row r="14" s="4" customFormat="1" spans="1:24">
      <c r="A14" s="4">
        <v>16018987276</v>
      </c>
      <c r="B14" s="4" t="s">
        <v>25</v>
      </c>
      <c r="C14" s="4" t="s">
        <v>26</v>
      </c>
      <c r="D14" s="4" t="s">
        <v>61</v>
      </c>
      <c r="E14" s="4" t="s">
        <v>62</v>
      </c>
      <c r="F14" s="5">
        <v>44414</v>
      </c>
      <c r="G14" s="5">
        <v>44415</v>
      </c>
      <c r="H14" s="4">
        <v>1</v>
      </c>
      <c r="I14" s="4">
        <v>1</v>
      </c>
      <c r="J14" s="4">
        <v>1</v>
      </c>
      <c r="K14" s="4" t="s">
        <v>29</v>
      </c>
      <c r="L14" s="4">
        <v>182.88</v>
      </c>
      <c r="M14" s="4">
        <v>182.88</v>
      </c>
      <c r="N14" s="4" t="s">
        <v>63</v>
      </c>
      <c r="O14" s="4" t="s">
        <v>31</v>
      </c>
      <c r="P14" s="4" t="s">
        <v>32</v>
      </c>
      <c r="Q14" s="4">
        <v>0</v>
      </c>
      <c r="R14" s="6">
        <v>44413</v>
      </c>
      <c r="S14" s="5">
        <v>44418</v>
      </c>
      <c r="T14" s="4" t="s">
        <v>33</v>
      </c>
      <c r="U14" s="4">
        <v>182.88</v>
      </c>
      <c r="V14" s="4">
        <v>0</v>
      </c>
      <c r="W14" s="4">
        <v>0</v>
      </c>
      <c r="X14" s="4">
        <v>2217829</v>
      </c>
    </row>
    <row r="15" s="4" customFormat="1" spans="1:24">
      <c r="A15" s="4">
        <v>16017171565</v>
      </c>
      <c r="B15" s="4" t="s">
        <v>25</v>
      </c>
      <c r="C15" s="4" t="s">
        <v>40</v>
      </c>
      <c r="D15" s="4" t="s">
        <v>52</v>
      </c>
      <c r="E15" s="4" t="s">
        <v>53</v>
      </c>
      <c r="F15" s="5">
        <v>44414</v>
      </c>
      <c r="G15" s="5">
        <v>44415</v>
      </c>
      <c r="H15" s="4">
        <v>1</v>
      </c>
      <c r="I15" s="4">
        <v>1</v>
      </c>
      <c r="J15" s="4">
        <v>1</v>
      </c>
      <c r="K15" s="4" t="s">
        <v>29</v>
      </c>
      <c r="L15" s="4">
        <v>-168.49</v>
      </c>
      <c r="M15" s="4">
        <v>-168.49</v>
      </c>
      <c r="N15" s="4" t="s">
        <v>54</v>
      </c>
      <c r="O15" s="4" t="s">
        <v>31</v>
      </c>
      <c r="P15" s="4" t="s">
        <v>32</v>
      </c>
      <c r="Q15" s="4">
        <v>0</v>
      </c>
      <c r="R15" s="6">
        <v>44413</v>
      </c>
      <c r="S15" s="5">
        <v>44418</v>
      </c>
      <c r="T15" s="4" t="s">
        <v>33</v>
      </c>
      <c r="U15" s="4">
        <v>-168.49</v>
      </c>
      <c r="V15" s="4">
        <v>0</v>
      </c>
      <c r="W15" s="4">
        <v>0</v>
      </c>
      <c r="X15" s="4">
        <v>2217503</v>
      </c>
    </row>
    <row r="16" s="4" customFormat="1" spans="1:24">
      <c r="A16" s="4">
        <v>16023756708</v>
      </c>
      <c r="B16" s="4" t="s">
        <v>25</v>
      </c>
      <c r="C16" s="4" t="s">
        <v>26</v>
      </c>
      <c r="D16" s="4" t="s">
        <v>64</v>
      </c>
      <c r="E16" s="4" t="s">
        <v>65</v>
      </c>
      <c r="F16" s="5">
        <v>44414</v>
      </c>
      <c r="G16" s="5">
        <v>44415</v>
      </c>
      <c r="H16" s="4">
        <v>1</v>
      </c>
      <c r="I16" s="4">
        <v>1</v>
      </c>
      <c r="J16" s="4">
        <v>1</v>
      </c>
      <c r="K16" s="4" t="s">
        <v>29</v>
      </c>
      <c r="L16" s="4">
        <v>244.15</v>
      </c>
      <c r="M16" s="4">
        <v>244.15</v>
      </c>
      <c r="N16" s="4" t="s">
        <v>66</v>
      </c>
      <c r="O16" s="4" t="s">
        <v>31</v>
      </c>
      <c r="P16" s="4" t="s">
        <v>32</v>
      </c>
      <c r="Q16" s="4">
        <v>0</v>
      </c>
      <c r="R16" s="6">
        <v>44414</v>
      </c>
      <c r="S16" s="5">
        <v>44418</v>
      </c>
      <c r="T16" s="4" t="s">
        <v>33</v>
      </c>
      <c r="U16" s="4">
        <v>244.15</v>
      </c>
      <c r="V16" s="4">
        <v>0</v>
      </c>
      <c r="W16" s="4">
        <v>0</v>
      </c>
      <c r="X16" s="4">
        <v>2217984</v>
      </c>
    </row>
    <row r="17" s="4" customFormat="1" spans="1:24">
      <c r="A17" s="4">
        <v>16023914014</v>
      </c>
      <c r="B17" s="4" t="s">
        <v>25</v>
      </c>
      <c r="C17" s="4" t="s">
        <v>26</v>
      </c>
      <c r="D17" s="4" t="s">
        <v>67</v>
      </c>
      <c r="E17" s="4" t="s">
        <v>68</v>
      </c>
      <c r="F17" s="5">
        <v>44414</v>
      </c>
      <c r="G17" s="5">
        <v>44415</v>
      </c>
      <c r="H17" s="4">
        <v>1</v>
      </c>
      <c r="I17" s="4">
        <v>1</v>
      </c>
      <c r="J17" s="4">
        <v>1</v>
      </c>
      <c r="K17" s="4" t="s">
        <v>29</v>
      </c>
      <c r="L17" s="4">
        <v>458.17</v>
      </c>
      <c r="M17" s="4">
        <v>458.17</v>
      </c>
      <c r="N17" s="4" t="s">
        <v>69</v>
      </c>
      <c r="O17" s="4" t="s">
        <v>31</v>
      </c>
      <c r="P17" s="4" t="s">
        <v>32</v>
      </c>
      <c r="Q17" s="4">
        <v>0</v>
      </c>
      <c r="R17" s="6">
        <v>44414</v>
      </c>
      <c r="S17" s="5">
        <v>44418</v>
      </c>
      <c r="T17" s="4" t="s">
        <v>33</v>
      </c>
      <c r="U17" s="4">
        <v>458.17</v>
      </c>
      <c r="V17" s="4">
        <v>0</v>
      </c>
      <c r="W17" s="4">
        <v>0</v>
      </c>
      <c r="X17" s="4">
        <v>2217995</v>
      </c>
    </row>
    <row r="18" s="4" customFormat="1" spans="1:24">
      <c r="A18" s="4">
        <v>16023953690</v>
      </c>
      <c r="B18" s="4" t="s">
        <v>25</v>
      </c>
      <c r="C18" s="4" t="s">
        <v>26</v>
      </c>
      <c r="D18" s="4" t="s">
        <v>70</v>
      </c>
      <c r="E18" s="4" t="s">
        <v>35</v>
      </c>
      <c r="F18" s="5">
        <v>44414</v>
      </c>
      <c r="G18" s="5">
        <v>44415</v>
      </c>
      <c r="H18" s="4">
        <v>1</v>
      </c>
      <c r="I18" s="4">
        <v>1</v>
      </c>
      <c r="J18" s="4">
        <v>1</v>
      </c>
      <c r="K18" s="4" t="s">
        <v>29</v>
      </c>
      <c r="L18" s="4">
        <v>149.24</v>
      </c>
      <c r="M18" s="4">
        <v>149.24</v>
      </c>
      <c r="N18" s="4" t="s">
        <v>71</v>
      </c>
      <c r="O18" s="4" t="s">
        <v>31</v>
      </c>
      <c r="P18" s="4" t="s">
        <v>32</v>
      </c>
      <c r="Q18" s="4">
        <v>0</v>
      </c>
      <c r="R18" s="6">
        <v>44414</v>
      </c>
      <c r="S18" s="5">
        <v>44418</v>
      </c>
      <c r="T18" s="4" t="s">
        <v>33</v>
      </c>
      <c r="U18" s="4">
        <v>149.24</v>
      </c>
      <c r="V18" s="4">
        <v>0</v>
      </c>
      <c r="W18" s="4">
        <v>0</v>
      </c>
      <c r="X18" s="4">
        <v>2218000</v>
      </c>
    </row>
    <row r="19" s="4" customFormat="1" spans="1:24">
      <c r="A19" s="4">
        <v>16024009664</v>
      </c>
      <c r="B19" s="4" t="s">
        <v>25</v>
      </c>
      <c r="C19" s="4" t="s">
        <v>26</v>
      </c>
      <c r="D19" s="4" t="s">
        <v>67</v>
      </c>
      <c r="E19" s="4" t="s">
        <v>68</v>
      </c>
      <c r="F19" s="5">
        <v>44414</v>
      </c>
      <c r="G19" s="5">
        <v>44415</v>
      </c>
      <c r="H19" s="4">
        <v>1</v>
      </c>
      <c r="I19" s="4">
        <v>1</v>
      </c>
      <c r="J19" s="4">
        <v>1</v>
      </c>
      <c r="K19" s="4" t="s">
        <v>29</v>
      </c>
      <c r="L19" s="4">
        <v>458.17</v>
      </c>
      <c r="M19" s="4">
        <v>458.17</v>
      </c>
      <c r="N19" s="4" t="s">
        <v>72</v>
      </c>
      <c r="O19" s="4" t="s">
        <v>31</v>
      </c>
      <c r="P19" s="4" t="s">
        <v>32</v>
      </c>
      <c r="Q19" s="4">
        <v>0</v>
      </c>
      <c r="R19" s="6">
        <v>44414</v>
      </c>
      <c r="S19" s="5">
        <v>44418</v>
      </c>
      <c r="T19" s="4" t="s">
        <v>33</v>
      </c>
      <c r="U19" s="4">
        <v>458.17</v>
      </c>
      <c r="V19" s="4">
        <v>0</v>
      </c>
      <c r="W19" s="4">
        <v>0</v>
      </c>
      <c r="X19" s="4">
        <v>2218005</v>
      </c>
    </row>
    <row r="20" s="4" customFormat="1" spans="1:24">
      <c r="A20" s="4">
        <v>16024410982</v>
      </c>
      <c r="B20" s="4" t="s">
        <v>25</v>
      </c>
      <c r="C20" s="4" t="s">
        <v>26</v>
      </c>
      <c r="D20" s="4" t="s">
        <v>73</v>
      </c>
      <c r="E20" s="4" t="s">
        <v>56</v>
      </c>
      <c r="F20" s="5">
        <v>44414</v>
      </c>
      <c r="G20" s="5">
        <v>44415</v>
      </c>
      <c r="H20" s="4">
        <v>1</v>
      </c>
      <c r="I20" s="4">
        <v>1</v>
      </c>
      <c r="J20" s="4">
        <v>1</v>
      </c>
      <c r="K20" s="4" t="s">
        <v>29</v>
      </c>
      <c r="L20" s="4">
        <v>284.73</v>
      </c>
      <c r="M20" s="4">
        <v>284.73</v>
      </c>
      <c r="N20" s="4" t="s">
        <v>74</v>
      </c>
      <c r="O20" s="4" t="s">
        <v>31</v>
      </c>
      <c r="P20" s="4" t="s">
        <v>32</v>
      </c>
      <c r="Q20" s="4">
        <v>0</v>
      </c>
      <c r="R20" s="6">
        <v>44414</v>
      </c>
      <c r="S20" s="5">
        <v>44418</v>
      </c>
      <c r="T20" s="4" t="s">
        <v>33</v>
      </c>
      <c r="U20" s="4">
        <v>284.73</v>
      </c>
      <c r="V20" s="4">
        <v>0</v>
      </c>
      <c r="W20" s="4">
        <v>0</v>
      </c>
      <c r="X20" s="4">
        <v>2218040</v>
      </c>
    </row>
    <row r="21" s="4" customFormat="1" spans="1:24">
      <c r="A21" s="4">
        <v>16024942095</v>
      </c>
      <c r="B21" s="4" t="s">
        <v>25</v>
      </c>
      <c r="C21" s="4" t="s">
        <v>26</v>
      </c>
      <c r="D21" s="4" t="s">
        <v>75</v>
      </c>
      <c r="E21" s="4" t="s">
        <v>76</v>
      </c>
      <c r="F21" s="5">
        <v>44414</v>
      </c>
      <c r="G21" s="5">
        <v>44415</v>
      </c>
      <c r="H21" s="4">
        <v>1</v>
      </c>
      <c r="I21" s="4">
        <v>1</v>
      </c>
      <c r="J21" s="4">
        <v>1</v>
      </c>
      <c r="K21" s="4" t="s">
        <v>29</v>
      </c>
      <c r="L21" s="4">
        <v>125.86</v>
      </c>
      <c r="M21" s="4">
        <v>125.86</v>
      </c>
      <c r="N21" s="4" t="s">
        <v>77</v>
      </c>
      <c r="O21" s="4" t="s">
        <v>31</v>
      </c>
      <c r="P21" s="4" t="s">
        <v>32</v>
      </c>
      <c r="Q21" s="4">
        <v>0</v>
      </c>
      <c r="R21" s="6">
        <v>44414</v>
      </c>
      <c r="S21" s="5">
        <v>44418</v>
      </c>
      <c r="T21" s="4" t="s">
        <v>33</v>
      </c>
      <c r="U21" s="4">
        <v>125.86</v>
      </c>
      <c r="V21" s="4">
        <v>0</v>
      </c>
      <c r="W21" s="4">
        <v>0</v>
      </c>
      <c r="X21" s="4">
        <v>2218097</v>
      </c>
    </row>
    <row r="22" s="4" customFormat="1" spans="1:24">
      <c r="A22" s="4">
        <v>16025059594</v>
      </c>
      <c r="B22" s="4" t="s">
        <v>25</v>
      </c>
      <c r="C22" s="4" t="s">
        <v>26</v>
      </c>
      <c r="D22" s="4" t="s">
        <v>78</v>
      </c>
      <c r="E22" s="4" t="s">
        <v>79</v>
      </c>
      <c r="F22" s="5">
        <v>44414</v>
      </c>
      <c r="G22" s="5">
        <v>44415</v>
      </c>
      <c r="H22" s="4">
        <v>1</v>
      </c>
      <c r="I22" s="4">
        <v>1</v>
      </c>
      <c r="J22" s="4">
        <v>1</v>
      </c>
      <c r="K22" s="4" t="s">
        <v>29</v>
      </c>
      <c r="L22" s="4">
        <v>124.56</v>
      </c>
      <c r="M22" s="4">
        <v>124.56</v>
      </c>
      <c r="N22" s="4" t="s">
        <v>80</v>
      </c>
      <c r="O22" s="4" t="s">
        <v>31</v>
      </c>
      <c r="P22" s="4" t="s">
        <v>32</v>
      </c>
      <c r="Q22" s="4">
        <v>0</v>
      </c>
      <c r="R22" s="6">
        <v>44414</v>
      </c>
      <c r="S22" s="5">
        <v>44418</v>
      </c>
      <c r="T22" s="4" t="s">
        <v>33</v>
      </c>
      <c r="U22" s="4">
        <v>124.56</v>
      </c>
      <c r="V22" s="4">
        <v>0</v>
      </c>
      <c r="W22" s="4">
        <v>0</v>
      </c>
      <c r="X22" s="4">
        <v>2218124</v>
      </c>
    </row>
    <row r="23" s="4" customFormat="1" spans="1:24">
      <c r="A23" s="4">
        <v>16025129429</v>
      </c>
      <c r="B23" s="4" t="s">
        <v>25</v>
      </c>
      <c r="C23" s="4" t="s">
        <v>26</v>
      </c>
      <c r="D23" s="4" t="s">
        <v>81</v>
      </c>
      <c r="E23" s="4" t="s">
        <v>59</v>
      </c>
      <c r="F23" s="5">
        <v>44414</v>
      </c>
      <c r="G23" s="5">
        <v>44415</v>
      </c>
      <c r="H23" s="4">
        <v>1</v>
      </c>
      <c r="I23" s="4">
        <v>1</v>
      </c>
      <c r="J23" s="4">
        <v>1</v>
      </c>
      <c r="K23" s="4" t="s">
        <v>29</v>
      </c>
      <c r="L23" s="4">
        <v>149.65</v>
      </c>
      <c r="M23" s="4">
        <v>149.65</v>
      </c>
      <c r="N23" s="4" t="s">
        <v>82</v>
      </c>
      <c r="O23" s="4" t="s">
        <v>31</v>
      </c>
      <c r="P23" s="4" t="s">
        <v>32</v>
      </c>
      <c r="Q23" s="4">
        <v>0</v>
      </c>
      <c r="R23" s="6">
        <v>44414</v>
      </c>
      <c r="S23" s="5">
        <v>44418</v>
      </c>
      <c r="T23" s="4" t="s">
        <v>33</v>
      </c>
      <c r="U23" s="4">
        <v>149.65</v>
      </c>
      <c r="V23" s="4">
        <v>0</v>
      </c>
      <c r="W23" s="4">
        <v>0</v>
      </c>
      <c r="X23" s="4">
        <v>2218132</v>
      </c>
    </row>
    <row r="24" s="4" customFormat="1" spans="1:24">
      <c r="A24" s="4">
        <v>16025429178</v>
      </c>
      <c r="B24" s="4" t="s">
        <v>25</v>
      </c>
      <c r="C24" s="4" t="s">
        <v>26</v>
      </c>
      <c r="D24" s="4" t="s">
        <v>83</v>
      </c>
      <c r="E24" s="4" t="s">
        <v>84</v>
      </c>
      <c r="F24" s="5">
        <v>44414</v>
      </c>
      <c r="G24" s="5">
        <v>44415</v>
      </c>
      <c r="H24" s="4">
        <v>1</v>
      </c>
      <c r="I24" s="4">
        <v>1</v>
      </c>
      <c r="J24" s="4">
        <v>1</v>
      </c>
      <c r="K24" s="4" t="s">
        <v>29</v>
      </c>
      <c r="L24" s="4">
        <v>318.11</v>
      </c>
      <c r="M24" s="4">
        <v>318.11</v>
      </c>
      <c r="N24" s="4" t="s">
        <v>85</v>
      </c>
      <c r="O24" s="4" t="s">
        <v>31</v>
      </c>
      <c r="P24" s="4" t="s">
        <v>32</v>
      </c>
      <c r="Q24" s="4">
        <v>0</v>
      </c>
      <c r="R24" s="6">
        <v>44414</v>
      </c>
      <c r="S24" s="5">
        <v>44418</v>
      </c>
      <c r="T24" s="4" t="s">
        <v>33</v>
      </c>
      <c r="U24" s="4">
        <v>318.11</v>
      </c>
      <c r="V24" s="4">
        <v>0</v>
      </c>
      <c r="W24" s="4">
        <v>0</v>
      </c>
      <c r="X24" s="4">
        <v>2218179</v>
      </c>
    </row>
    <row r="25" s="4" customFormat="1" spans="1:24">
      <c r="A25" s="4">
        <v>16025676177</v>
      </c>
      <c r="B25" s="4" t="s">
        <v>25</v>
      </c>
      <c r="C25" s="4" t="s">
        <v>26</v>
      </c>
      <c r="D25" s="4" t="s">
        <v>86</v>
      </c>
      <c r="E25" s="4" t="s">
        <v>87</v>
      </c>
      <c r="F25" s="5">
        <v>44414</v>
      </c>
      <c r="G25" s="5">
        <v>44415</v>
      </c>
      <c r="H25" s="4">
        <v>1</v>
      </c>
      <c r="I25" s="4">
        <v>1</v>
      </c>
      <c r="J25" s="4">
        <v>1</v>
      </c>
      <c r="K25" s="4" t="s">
        <v>29</v>
      </c>
      <c r="L25" s="4">
        <v>106.58</v>
      </c>
      <c r="M25" s="4">
        <v>106.58</v>
      </c>
      <c r="N25" s="4" t="s">
        <v>88</v>
      </c>
      <c r="O25" s="4" t="s">
        <v>31</v>
      </c>
      <c r="P25" s="4" t="s">
        <v>32</v>
      </c>
      <c r="Q25" s="4">
        <v>0</v>
      </c>
      <c r="R25" s="6">
        <v>44414</v>
      </c>
      <c r="S25" s="5">
        <v>44418</v>
      </c>
      <c r="T25" s="4" t="s">
        <v>33</v>
      </c>
      <c r="U25" s="4">
        <v>106.58</v>
      </c>
      <c r="V25" s="4">
        <v>0</v>
      </c>
      <c r="W25" s="4">
        <v>0</v>
      </c>
      <c r="X25" s="4">
        <v>2218219</v>
      </c>
    </row>
    <row r="26" s="4" customFormat="1" spans="1:24">
      <c r="A26" s="4">
        <v>16025712401</v>
      </c>
      <c r="B26" s="4" t="s">
        <v>25</v>
      </c>
      <c r="C26" s="4" t="s">
        <v>26</v>
      </c>
      <c r="D26" s="4" t="s">
        <v>89</v>
      </c>
      <c r="E26" s="4" t="s">
        <v>90</v>
      </c>
      <c r="F26" s="5">
        <v>44414</v>
      </c>
      <c r="G26" s="5">
        <v>44415</v>
      </c>
      <c r="H26" s="4">
        <v>1</v>
      </c>
      <c r="I26" s="4">
        <v>1</v>
      </c>
      <c r="J26" s="4">
        <v>1</v>
      </c>
      <c r="K26" s="4" t="s">
        <v>29</v>
      </c>
      <c r="L26" s="4">
        <v>448.63</v>
      </c>
      <c r="M26" s="4">
        <v>448.63</v>
      </c>
      <c r="N26" s="4" t="s">
        <v>91</v>
      </c>
      <c r="O26" s="4" t="s">
        <v>31</v>
      </c>
      <c r="P26" s="4" t="s">
        <v>32</v>
      </c>
      <c r="Q26" s="4">
        <v>0</v>
      </c>
      <c r="R26" s="6">
        <v>44414</v>
      </c>
      <c r="S26" s="5">
        <v>44418</v>
      </c>
      <c r="T26" s="4" t="s">
        <v>33</v>
      </c>
      <c r="U26" s="4">
        <v>448.63</v>
      </c>
      <c r="V26" s="4">
        <v>0</v>
      </c>
      <c r="W26" s="4">
        <v>0</v>
      </c>
      <c r="X26" s="4">
        <v>2218225</v>
      </c>
    </row>
    <row r="27" s="4" customFormat="1" spans="1:24">
      <c r="A27" s="4">
        <v>16025729078</v>
      </c>
      <c r="B27" s="4" t="s">
        <v>25</v>
      </c>
      <c r="C27" s="4" t="s">
        <v>26</v>
      </c>
      <c r="D27" s="4" t="s">
        <v>92</v>
      </c>
      <c r="E27" s="4" t="s">
        <v>93</v>
      </c>
      <c r="F27" s="5">
        <v>44414</v>
      </c>
      <c r="G27" s="5">
        <v>44415</v>
      </c>
      <c r="H27" s="4">
        <v>1</v>
      </c>
      <c r="I27" s="4">
        <v>1</v>
      </c>
      <c r="J27" s="4">
        <v>1</v>
      </c>
      <c r="K27" s="4" t="s">
        <v>29</v>
      </c>
      <c r="L27" s="4">
        <v>142.1</v>
      </c>
      <c r="M27" s="4">
        <v>142.1</v>
      </c>
      <c r="N27" s="4" t="s">
        <v>94</v>
      </c>
      <c r="O27" s="4" t="s">
        <v>31</v>
      </c>
      <c r="P27" s="4" t="s">
        <v>32</v>
      </c>
      <c r="Q27" s="4">
        <v>0</v>
      </c>
      <c r="R27" s="6">
        <v>44414</v>
      </c>
      <c r="S27" s="5">
        <v>44418</v>
      </c>
      <c r="T27" s="4" t="s">
        <v>33</v>
      </c>
      <c r="U27" s="4">
        <v>142.1</v>
      </c>
      <c r="V27" s="4">
        <v>0</v>
      </c>
      <c r="W27" s="4">
        <v>0</v>
      </c>
      <c r="X27" s="4">
        <v>2218226</v>
      </c>
    </row>
    <row r="28" s="4" customFormat="1" spans="1:24">
      <c r="A28" s="4">
        <v>16025930293</v>
      </c>
      <c r="B28" s="4" t="s">
        <v>25</v>
      </c>
      <c r="C28" s="4" t="s">
        <v>26</v>
      </c>
      <c r="D28" s="4" t="s">
        <v>95</v>
      </c>
      <c r="E28" s="4" t="s">
        <v>96</v>
      </c>
      <c r="F28" s="5">
        <v>44414</v>
      </c>
      <c r="G28" s="5">
        <v>44415</v>
      </c>
      <c r="H28" s="4">
        <v>1</v>
      </c>
      <c r="I28" s="4">
        <v>1</v>
      </c>
      <c r="J28" s="4">
        <v>1</v>
      </c>
      <c r="K28" s="4" t="s">
        <v>29</v>
      </c>
      <c r="L28" s="4">
        <v>137.88</v>
      </c>
      <c r="M28" s="4">
        <v>137.88</v>
      </c>
      <c r="N28" s="4" t="s">
        <v>97</v>
      </c>
      <c r="O28" s="4" t="s">
        <v>31</v>
      </c>
      <c r="P28" s="4" t="s">
        <v>32</v>
      </c>
      <c r="Q28" s="4">
        <v>0</v>
      </c>
      <c r="R28" s="6">
        <v>44414</v>
      </c>
      <c r="S28" s="5">
        <v>44418</v>
      </c>
      <c r="T28" s="4" t="s">
        <v>33</v>
      </c>
      <c r="U28" s="4">
        <v>137.88</v>
      </c>
      <c r="V28" s="4">
        <v>0</v>
      </c>
      <c r="W28" s="4">
        <v>0</v>
      </c>
      <c r="X28" s="4">
        <v>2218267</v>
      </c>
    </row>
    <row r="29" s="4" customFormat="1" spans="1:24">
      <c r="A29" s="4">
        <v>16026310887</v>
      </c>
      <c r="B29" s="4" t="s">
        <v>25</v>
      </c>
      <c r="C29" s="4" t="s">
        <v>26</v>
      </c>
      <c r="D29" s="4" t="s">
        <v>98</v>
      </c>
      <c r="E29" s="4" t="s">
        <v>59</v>
      </c>
      <c r="F29" s="5">
        <v>44414</v>
      </c>
      <c r="G29" s="5">
        <v>44415</v>
      </c>
      <c r="H29" s="4">
        <v>1</v>
      </c>
      <c r="I29" s="4">
        <v>1</v>
      </c>
      <c r="J29" s="4">
        <v>1</v>
      </c>
      <c r="K29" s="4" t="s">
        <v>29</v>
      </c>
      <c r="L29" s="4">
        <v>458.28</v>
      </c>
      <c r="M29" s="4">
        <v>458.28</v>
      </c>
      <c r="N29" s="4" t="s">
        <v>99</v>
      </c>
      <c r="O29" s="4" t="s">
        <v>31</v>
      </c>
      <c r="P29" s="4" t="s">
        <v>32</v>
      </c>
      <c r="Q29" s="4">
        <v>0</v>
      </c>
      <c r="R29" s="6">
        <v>44414</v>
      </c>
      <c r="S29" s="5">
        <v>44418</v>
      </c>
      <c r="T29" s="4" t="s">
        <v>33</v>
      </c>
      <c r="U29" s="4">
        <v>458.28</v>
      </c>
      <c r="V29" s="4">
        <v>0</v>
      </c>
      <c r="W29" s="4">
        <v>0</v>
      </c>
      <c r="X29" s="4">
        <v>2218328</v>
      </c>
    </row>
    <row r="30" s="4" customFormat="1" spans="1:24">
      <c r="A30" s="4">
        <v>16026310887</v>
      </c>
      <c r="B30" s="4" t="s">
        <v>25</v>
      </c>
      <c r="C30" s="4" t="s">
        <v>40</v>
      </c>
      <c r="D30" s="4" t="s">
        <v>98</v>
      </c>
      <c r="E30" s="4" t="s">
        <v>59</v>
      </c>
      <c r="F30" s="5">
        <v>44414</v>
      </c>
      <c r="G30" s="5">
        <v>44415</v>
      </c>
      <c r="H30" s="4">
        <v>1</v>
      </c>
      <c r="I30" s="4">
        <v>1</v>
      </c>
      <c r="J30" s="4">
        <v>1</v>
      </c>
      <c r="K30" s="4" t="s">
        <v>29</v>
      </c>
      <c r="L30" s="4">
        <v>-458.28</v>
      </c>
      <c r="M30" s="4">
        <v>-458.28</v>
      </c>
      <c r="N30" s="4" t="s">
        <v>99</v>
      </c>
      <c r="O30" s="4" t="s">
        <v>31</v>
      </c>
      <c r="P30" s="4" t="s">
        <v>32</v>
      </c>
      <c r="Q30" s="4">
        <v>0</v>
      </c>
      <c r="R30" s="6">
        <v>44414</v>
      </c>
      <c r="S30" s="5">
        <v>44418</v>
      </c>
      <c r="T30" s="4" t="s">
        <v>33</v>
      </c>
      <c r="U30" s="4">
        <v>-458.28</v>
      </c>
      <c r="V30" s="4">
        <v>0</v>
      </c>
      <c r="W30" s="4">
        <v>0</v>
      </c>
      <c r="X30" s="4">
        <v>2218328</v>
      </c>
    </row>
    <row r="31" s="4" customFormat="1" spans="1:24">
      <c r="A31" s="4">
        <v>16026395960</v>
      </c>
      <c r="B31" s="4" t="s">
        <v>25</v>
      </c>
      <c r="C31" s="4" t="s">
        <v>26</v>
      </c>
      <c r="D31" s="4" t="s">
        <v>83</v>
      </c>
      <c r="E31" s="4" t="s">
        <v>100</v>
      </c>
      <c r="F31" s="5">
        <v>44414</v>
      </c>
      <c r="G31" s="5">
        <v>44415</v>
      </c>
      <c r="H31" s="4">
        <v>1</v>
      </c>
      <c r="I31" s="4">
        <v>1</v>
      </c>
      <c r="J31" s="4">
        <v>1</v>
      </c>
      <c r="K31" s="4" t="s">
        <v>29</v>
      </c>
      <c r="L31" s="4">
        <v>227.14</v>
      </c>
      <c r="M31" s="4">
        <v>227.14</v>
      </c>
      <c r="N31" s="4" t="s">
        <v>101</v>
      </c>
      <c r="O31" s="4" t="s">
        <v>31</v>
      </c>
      <c r="P31" s="4" t="s">
        <v>32</v>
      </c>
      <c r="Q31" s="4">
        <v>0</v>
      </c>
      <c r="R31" s="6">
        <v>44414</v>
      </c>
      <c r="S31" s="5">
        <v>44418</v>
      </c>
      <c r="T31" s="4" t="s">
        <v>33</v>
      </c>
      <c r="U31" s="4">
        <v>227.14</v>
      </c>
      <c r="V31" s="4">
        <v>0</v>
      </c>
      <c r="W31" s="4">
        <v>0</v>
      </c>
      <c r="X31" s="4">
        <v>2218348</v>
      </c>
    </row>
    <row r="32" s="4" customFormat="1" spans="1:24">
      <c r="A32" s="4">
        <v>16026416749</v>
      </c>
      <c r="B32" s="4" t="s">
        <v>25</v>
      </c>
      <c r="C32" s="4" t="s">
        <v>26</v>
      </c>
      <c r="D32" s="4" t="s">
        <v>102</v>
      </c>
      <c r="E32" s="4" t="s">
        <v>103</v>
      </c>
      <c r="F32" s="5">
        <v>44414</v>
      </c>
      <c r="G32" s="5">
        <v>44415</v>
      </c>
      <c r="H32" s="4">
        <v>1</v>
      </c>
      <c r="I32" s="4">
        <v>1</v>
      </c>
      <c r="J32" s="4">
        <v>1</v>
      </c>
      <c r="K32" s="4" t="s">
        <v>29</v>
      </c>
      <c r="L32" s="4">
        <v>215.18</v>
      </c>
      <c r="M32" s="4">
        <v>215.18</v>
      </c>
      <c r="N32" s="4" t="s">
        <v>104</v>
      </c>
      <c r="O32" s="4" t="s">
        <v>31</v>
      </c>
      <c r="P32" s="4" t="s">
        <v>32</v>
      </c>
      <c r="Q32" s="4">
        <v>0</v>
      </c>
      <c r="R32" s="6">
        <v>44414</v>
      </c>
      <c r="S32" s="5">
        <v>44418</v>
      </c>
      <c r="T32" s="4" t="s">
        <v>33</v>
      </c>
      <c r="U32" s="4">
        <v>215.18</v>
      </c>
      <c r="V32" s="4">
        <v>0</v>
      </c>
      <c r="W32" s="4">
        <v>0</v>
      </c>
      <c r="X32" s="4">
        <v>2218350</v>
      </c>
    </row>
    <row r="33" s="4" customFormat="1" spans="1:24">
      <c r="A33" s="4">
        <v>16026556939</v>
      </c>
      <c r="B33" s="4" t="s">
        <v>25</v>
      </c>
      <c r="C33" s="4" t="s">
        <v>26</v>
      </c>
      <c r="D33" s="4" t="s">
        <v>75</v>
      </c>
      <c r="E33" s="4" t="s">
        <v>76</v>
      </c>
      <c r="F33" s="5">
        <v>44414</v>
      </c>
      <c r="G33" s="5">
        <v>44415</v>
      </c>
      <c r="H33" s="4">
        <v>1</v>
      </c>
      <c r="I33" s="4">
        <v>1</v>
      </c>
      <c r="J33" s="4">
        <v>1</v>
      </c>
      <c r="K33" s="4" t="s">
        <v>29</v>
      </c>
      <c r="L33" s="4">
        <v>125.86</v>
      </c>
      <c r="M33" s="4">
        <v>125.86</v>
      </c>
      <c r="N33" s="4" t="s">
        <v>105</v>
      </c>
      <c r="O33" s="4" t="s">
        <v>31</v>
      </c>
      <c r="P33" s="4" t="s">
        <v>32</v>
      </c>
      <c r="Q33" s="4">
        <v>0</v>
      </c>
      <c r="R33" s="6">
        <v>44414</v>
      </c>
      <c r="S33" s="5">
        <v>44418</v>
      </c>
      <c r="T33" s="4" t="s">
        <v>33</v>
      </c>
      <c r="U33" s="4">
        <v>125.86</v>
      </c>
      <c r="V33" s="4">
        <v>0</v>
      </c>
      <c r="W33" s="4">
        <v>0</v>
      </c>
      <c r="X33" s="4">
        <v>2218377</v>
      </c>
    </row>
    <row r="34" s="4" customFormat="1" spans="1:23">
      <c r="A34" s="4">
        <v>16026727027</v>
      </c>
      <c r="B34" s="4" t="s">
        <v>25</v>
      </c>
      <c r="C34" s="4" t="s">
        <v>26</v>
      </c>
      <c r="D34" s="4" t="s">
        <v>106</v>
      </c>
      <c r="E34" s="4" t="s">
        <v>35</v>
      </c>
      <c r="F34" s="5">
        <v>44414</v>
      </c>
      <c r="G34" s="5">
        <v>44415</v>
      </c>
      <c r="H34" s="4">
        <v>1</v>
      </c>
      <c r="I34" s="4">
        <v>1</v>
      </c>
      <c r="J34" s="4">
        <v>1</v>
      </c>
      <c r="K34" s="4" t="s">
        <v>29</v>
      </c>
      <c r="L34" s="4">
        <v>149.24</v>
      </c>
      <c r="M34" s="4">
        <v>149.24</v>
      </c>
      <c r="N34" s="4" t="s">
        <v>107</v>
      </c>
      <c r="O34" s="4" t="s">
        <v>31</v>
      </c>
      <c r="P34" s="4" t="s">
        <v>32</v>
      </c>
      <c r="Q34" s="4">
        <v>0</v>
      </c>
      <c r="R34" s="6">
        <v>44414</v>
      </c>
      <c r="S34" s="5">
        <v>44418</v>
      </c>
      <c r="T34" s="4" t="s">
        <v>33</v>
      </c>
      <c r="U34" s="4">
        <v>149.24</v>
      </c>
      <c r="V34" s="4">
        <v>0</v>
      </c>
      <c r="W34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8"/>
  <sheetViews>
    <sheetView tabSelected="1" workbookViewId="0">
      <selection activeCell="G39" sqref="G39"/>
    </sheetView>
  </sheetViews>
  <sheetFormatPr defaultColWidth="9" defaultRowHeight="13.5"/>
  <cols>
    <col min="1" max="1" width="13.75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108</v>
      </c>
    </row>
    <row r="2" s="4" customFormat="1" hidden="1" spans="1:9">
      <c r="A2" s="4">
        <v>15959483231</v>
      </c>
      <c r="B2" s="5">
        <v>44414</v>
      </c>
      <c r="C2" s="5">
        <v>44415</v>
      </c>
      <c r="D2" s="4">
        <v>0</v>
      </c>
      <c r="E2" s="4" t="str">
        <f>VLOOKUP(A2,HOP!A:L,12,0)</f>
        <v>0.00</v>
      </c>
      <c r="F2" s="4" t="str">
        <f>VLOOKUP(A2,HOP!A:C,3,0)</f>
        <v>2211642</v>
      </c>
      <c r="G2" s="4">
        <f>D2-E2</f>
        <v>0</v>
      </c>
      <c r="H2" s="4" t="str">
        <f>$H$1&amp;F2</f>
        <v>，2211642</v>
      </c>
      <c r="I2" s="4" t="str">
        <f>VLOOKUP(A2,HOP!A:T,20,0)</f>
        <v>直连</v>
      </c>
    </row>
    <row r="3" s="4" customFormat="1" spans="1:9">
      <c r="A3" s="4">
        <v>15968377064</v>
      </c>
      <c r="B3" s="5">
        <v>44412</v>
      </c>
      <c r="C3" s="5">
        <v>44415</v>
      </c>
      <c r="D3" s="4">
        <v>2020.57</v>
      </c>
      <c r="E3" s="4" t="str">
        <f>VLOOKUP(A3,HOP!A:L,12,0)</f>
        <v>2020.56</v>
      </c>
      <c r="F3" s="4" t="str">
        <f>VLOOKUP(A3,HOP!A:C,3,0)</f>
        <v>2212733</v>
      </c>
      <c r="G3" s="4">
        <f>D3-E3</f>
        <v>0.00999999999999091</v>
      </c>
      <c r="H3" s="4" t="str">
        <f>$H$1&amp;F3</f>
        <v>，2212733</v>
      </c>
      <c r="I3" s="4" t="str">
        <f>VLOOKUP(A3,HOP!A:T,20,0)</f>
        <v>直连</v>
      </c>
    </row>
    <row r="4" s="4" customFormat="1" spans="1:9">
      <c r="A4" s="4">
        <v>15996409139</v>
      </c>
      <c r="B4" s="5">
        <v>44410</v>
      </c>
      <c r="C4" s="5">
        <v>44415</v>
      </c>
      <c r="D4" s="4">
        <v>999.15</v>
      </c>
      <c r="E4" s="4" t="str">
        <f>VLOOKUP(A4,HOP!A:L,12,0)</f>
        <v>999.15</v>
      </c>
      <c r="F4" s="4" t="str">
        <f>VLOOKUP(A4,HOP!A:C,3,0)</f>
        <v>2215586</v>
      </c>
      <c r="G4" s="4">
        <f>D4-E4</f>
        <v>0</v>
      </c>
      <c r="H4" s="4" t="str">
        <f>$H$1&amp;F4</f>
        <v>，2215586</v>
      </c>
      <c r="I4" s="4" t="str">
        <f>VLOOKUP(A4,HOP!A:T,20,0)</f>
        <v>直连</v>
      </c>
    </row>
    <row r="5" s="4" customFormat="1" spans="1:9">
      <c r="A5" s="4">
        <v>16005212664</v>
      </c>
      <c r="B5" s="5">
        <v>44414</v>
      </c>
      <c r="C5" s="5">
        <v>44415</v>
      </c>
      <c r="D5" s="4">
        <v>707</v>
      </c>
      <c r="E5" s="4" t="str">
        <f>VLOOKUP(A5,HOP!A:L,12,0)</f>
        <v>707.00</v>
      </c>
      <c r="F5" s="4" t="str">
        <f>VLOOKUP(A5,HOP!A:C,3,0)</f>
        <v>2216215</v>
      </c>
      <c r="G5" s="4">
        <f>D5-E5</f>
        <v>0</v>
      </c>
      <c r="H5" s="4" t="str">
        <f>$H$1&amp;F5</f>
        <v>，2216215</v>
      </c>
      <c r="I5" s="4" t="str">
        <f>VLOOKUP(A5,HOP!A:T,20,0)</f>
        <v>直连</v>
      </c>
    </row>
    <row r="6" s="4" customFormat="1" spans="1:9">
      <c r="A6" s="4">
        <v>16014655939</v>
      </c>
      <c r="B6" s="5">
        <v>44413</v>
      </c>
      <c r="C6" s="5">
        <v>44415</v>
      </c>
      <c r="D6" s="4">
        <v>279.47</v>
      </c>
      <c r="E6" s="4" t="str">
        <f>VLOOKUP(A6,HOP!A:L,12,0)</f>
        <v>279.48</v>
      </c>
      <c r="F6" s="4" t="str">
        <f>VLOOKUP(A6,HOP!A:C,3,0)</f>
        <v>2217028</v>
      </c>
      <c r="G6" s="4">
        <f>D6-E6</f>
        <v>-0.00999999999999091</v>
      </c>
      <c r="H6" s="4" t="str">
        <f>$H$1&amp;F6</f>
        <v>，2217028</v>
      </c>
      <c r="I6" s="4" t="str">
        <f>VLOOKUP(A6,HOP!A:T,20,0)</f>
        <v>直连</v>
      </c>
    </row>
    <row r="7" s="4" customFormat="1" hidden="1" spans="1:9">
      <c r="A7" s="4">
        <v>16016268246</v>
      </c>
      <c r="B7" s="5">
        <v>44413</v>
      </c>
      <c r="C7" s="5">
        <v>44415</v>
      </c>
      <c r="D7" s="4">
        <v>0</v>
      </c>
      <c r="E7" s="4" t="str">
        <f>VLOOKUP(A7,HOP!A:L,12,0)</f>
        <v>0.00</v>
      </c>
      <c r="F7" s="4" t="str">
        <f>VLOOKUP(A7,HOP!A:C,3,0)</f>
        <v>2217333</v>
      </c>
      <c r="G7" s="4">
        <f>D7-E7</f>
        <v>0</v>
      </c>
      <c r="H7" s="4" t="str">
        <f>$H$1&amp;F7</f>
        <v>，2217333</v>
      </c>
      <c r="I7" s="4" t="str">
        <f>VLOOKUP(A7,HOP!A:T,20,0)</f>
        <v>直连</v>
      </c>
    </row>
    <row r="8" s="4" customFormat="1" spans="1:9">
      <c r="A8" s="4">
        <v>16016515224</v>
      </c>
      <c r="B8" s="5">
        <v>44413</v>
      </c>
      <c r="C8" s="5">
        <v>44415</v>
      </c>
      <c r="D8" s="4">
        <v>398.74</v>
      </c>
      <c r="E8" s="4" t="str">
        <f>VLOOKUP(A8,HOP!A:L,12,0)</f>
        <v>398.74</v>
      </c>
      <c r="F8" s="4" t="str">
        <f>VLOOKUP(A8,HOP!A:C,3,0)</f>
        <v>2217392</v>
      </c>
      <c r="G8" s="4">
        <f>D8-E8</f>
        <v>0</v>
      </c>
      <c r="H8" s="4" t="str">
        <f>$H$1&amp;F8</f>
        <v>，2217392</v>
      </c>
      <c r="I8" s="4" t="str">
        <f>VLOOKUP(A8,HOP!A:T,20,0)</f>
        <v>直连</v>
      </c>
    </row>
    <row r="9" s="4" customFormat="1" hidden="1" spans="1:9">
      <c r="A9" s="4">
        <v>16017171565</v>
      </c>
      <c r="B9" s="5">
        <v>44414</v>
      </c>
      <c r="C9" s="5">
        <v>44415</v>
      </c>
      <c r="D9" s="4">
        <v>0</v>
      </c>
      <c r="E9" s="4" t="str">
        <f>VLOOKUP(A9,HOP!A:L,12,0)</f>
        <v>0.00</v>
      </c>
      <c r="F9" s="4" t="str">
        <f>VLOOKUP(A9,HOP!A:C,3,0)</f>
        <v>2217503</v>
      </c>
      <c r="G9" s="4">
        <f>D9-E9</f>
        <v>0</v>
      </c>
      <c r="H9" s="4" t="str">
        <f>$H$1&amp;F9</f>
        <v>，2217503</v>
      </c>
      <c r="I9" s="4" t="str">
        <f>VLOOKUP(A9,HOP!A:T,20,0)</f>
        <v>直连</v>
      </c>
    </row>
    <row r="10" s="4" customFormat="1" spans="1:9">
      <c r="A10" s="4">
        <v>16017595887</v>
      </c>
      <c r="B10" s="5">
        <v>44414</v>
      </c>
      <c r="C10" s="5">
        <v>44415</v>
      </c>
      <c r="D10" s="4">
        <v>328.22</v>
      </c>
      <c r="E10" s="4" t="str">
        <f>VLOOKUP(A10,HOP!A:L,12,0)</f>
        <v>328.22</v>
      </c>
      <c r="F10" s="4" t="str">
        <f>VLOOKUP(A10,HOP!A:C,3,0)</f>
        <v>2217561</v>
      </c>
      <c r="G10" s="4">
        <f>D10-E10</f>
        <v>0</v>
      </c>
      <c r="H10" s="4" t="str">
        <f>$H$1&amp;F10</f>
        <v>，2217561</v>
      </c>
      <c r="I10" s="4" t="str">
        <f>VLOOKUP(A10,HOP!A:T,20,0)</f>
        <v>直连</v>
      </c>
    </row>
    <row r="11" s="4" customFormat="1" spans="1:9">
      <c r="A11" s="4">
        <v>16017767501</v>
      </c>
      <c r="B11" s="5">
        <v>44413</v>
      </c>
      <c r="C11" s="5">
        <v>44415</v>
      </c>
      <c r="D11" s="4">
        <v>934.89</v>
      </c>
      <c r="E11" s="4" t="str">
        <f>VLOOKUP(A11,HOP!A:L,12,0)</f>
        <v>934.90</v>
      </c>
      <c r="F11" s="4" t="str">
        <f>VLOOKUP(A11,HOP!A:C,3,0)</f>
        <v>2217601</v>
      </c>
      <c r="G11" s="4">
        <f>D11-E11</f>
        <v>-0.00999999999999091</v>
      </c>
      <c r="H11" s="4" t="str">
        <f>$H$1&amp;F11</f>
        <v>，2217601</v>
      </c>
      <c r="I11" s="4" t="str">
        <f>VLOOKUP(A11,HOP!A:T,20,0)</f>
        <v>直连</v>
      </c>
    </row>
    <row r="12" s="4" customFormat="1" spans="1:9">
      <c r="A12" s="4">
        <v>16018987276</v>
      </c>
      <c r="B12" s="5">
        <v>44414</v>
      </c>
      <c r="C12" s="5">
        <v>44415</v>
      </c>
      <c r="D12" s="4">
        <v>182.88</v>
      </c>
      <c r="E12" s="4" t="str">
        <f>VLOOKUP(A12,HOP!A:L,12,0)</f>
        <v>182.88</v>
      </c>
      <c r="F12" s="4" t="str">
        <f>VLOOKUP(A12,HOP!A:C,3,0)</f>
        <v>2217829</v>
      </c>
      <c r="G12" s="4">
        <f>D12-E12</f>
        <v>0</v>
      </c>
      <c r="H12" s="4" t="str">
        <f>$H$1&amp;F12</f>
        <v>，2217829</v>
      </c>
      <c r="I12" s="4" t="str">
        <f>VLOOKUP(A12,HOP!A:T,20,0)</f>
        <v>直连</v>
      </c>
    </row>
    <row r="13" s="4" customFormat="1" spans="1:9">
      <c r="A13" s="4">
        <v>16023756708</v>
      </c>
      <c r="B13" s="5">
        <v>44414</v>
      </c>
      <c r="C13" s="5">
        <v>44415</v>
      </c>
      <c r="D13" s="4">
        <v>244.15</v>
      </c>
      <c r="E13" s="4" t="str">
        <f>VLOOKUP(A13,HOP!A:L,12,0)</f>
        <v>244.15</v>
      </c>
      <c r="F13" s="4" t="str">
        <f>VLOOKUP(A13,HOP!A:C,3,0)</f>
        <v>2217984</v>
      </c>
      <c r="G13" s="4">
        <f t="shared" ref="G13:G31" si="0">D13-E13</f>
        <v>0</v>
      </c>
      <c r="H13" s="4" t="str">
        <f t="shared" ref="H13:H31" si="1">$H$1&amp;F13</f>
        <v>，2217984</v>
      </c>
      <c r="I13" s="4" t="str">
        <f>VLOOKUP(A13,HOP!A:T,20,0)</f>
        <v>直连</v>
      </c>
    </row>
    <row r="14" s="4" customFormat="1" spans="1:9">
      <c r="A14" s="4">
        <v>16023914014</v>
      </c>
      <c r="B14" s="5">
        <v>44414</v>
      </c>
      <c r="C14" s="5">
        <v>44415</v>
      </c>
      <c r="D14" s="4">
        <v>458.17</v>
      </c>
      <c r="E14" s="4" t="str">
        <f>VLOOKUP(A14,HOP!A:L,12,0)</f>
        <v>458.17</v>
      </c>
      <c r="F14" s="4" t="str">
        <f>VLOOKUP(A14,HOP!A:C,3,0)</f>
        <v>2217995</v>
      </c>
      <c r="G14" s="4">
        <f t="shared" si="0"/>
        <v>0</v>
      </c>
      <c r="H14" s="4" t="str">
        <f t="shared" si="1"/>
        <v>，2217995</v>
      </c>
      <c r="I14" s="4" t="str">
        <f>VLOOKUP(A14,HOP!A:T,20,0)</f>
        <v>直连</v>
      </c>
    </row>
    <row r="15" s="4" customFormat="1" spans="1:9">
      <c r="A15" s="4">
        <v>16023953690</v>
      </c>
      <c r="B15" s="5">
        <v>44414</v>
      </c>
      <c r="C15" s="5">
        <v>44415</v>
      </c>
      <c r="D15" s="4">
        <v>149.24</v>
      </c>
      <c r="E15" s="4" t="str">
        <f>VLOOKUP(A15,HOP!A:L,12,0)</f>
        <v>149.24</v>
      </c>
      <c r="F15" s="4" t="str">
        <f>VLOOKUP(A15,HOP!A:C,3,0)</f>
        <v>2218000</v>
      </c>
      <c r="G15" s="4">
        <f t="shared" si="0"/>
        <v>0</v>
      </c>
      <c r="H15" s="4" t="str">
        <f t="shared" si="1"/>
        <v>，2218000</v>
      </c>
      <c r="I15" s="4" t="str">
        <f>VLOOKUP(A15,HOP!A:T,20,0)</f>
        <v>直连</v>
      </c>
    </row>
    <row r="16" s="4" customFormat="1" spans="1:9">
      <c r="A16" s="4">
        <v>16024009664</v>
      </c>
      <c r="B16" s="5">
        <v>44414</v>
      </c>
      <c r="C16" s="5">
        <v>44415</v>
      </c>
      <c r="D16" s="4">
        <v>458.17</v>
      </c>
      <c r="E16" s="4" t="str">
        <f>VLOOKUP(A16,HOP!A:L,12,0)</f>
        <v>458.17</v>
      </c>
      <c r="F16" s="4" t="str">
        <f>VLOOKUP(A16,HOP!A:C,3,0)</f>
        <v>2218005</v>
      </c>
      <c r="G16" s="4">
        <f t="shared" si="0"/>
        <v>0</v>
      </c>
      <c r="H16" s="4" t="str">
        <f t="shared" si="1"/>
        <v>，2218005</v>
      </c>
      <c r="I16" s="4" t="str">
        <f>VLOOKUP(A16,HOP!A:T,20,0)</f>
        <v>直连</v>
      </c>
    </row>
    <row r="17" s="4" customFormat="1" spans="1:9">
      <c r="A17" s="4">
        <v>16024410982</v>
      </c>
      <c r="B17" s="5">
        <v>44414</v>
      </c>
      <c r="C17" s="5">
        <v>44415</v>
      </c>
      <c r="D17" s="4">
        <v>284.73</v>
      </c>
      <c r="E17" s="4" t="str">
        <f>VLOOKUP(A17,HOP!A:L,12,0)</f>
        <v>284.73</v>
      </c>
      <c r="F17" s="4" t="str">
        <f>VLOOKUP(A17,HOP!A:C,3,0)</f>
        <v>2218040</v>
      </c>
      <c r="G17" s="4">
        <f t="shared" si="0"/>
        <v>0</v>
      </c>
      <c r="H17" s="4" t="str">
        <f t="shared" si="1"/>
        <v>，2218040</v>
      </c>
      <c r="I17" s="4" t="str">
        <f>VLOOKUP(A17,HOP!A:T,20,0)</f>
        <v>直连</v>
      </c>
    </row>
    <row r="18" s="4" customFormat="1" spans="1:9">
      <c r="A18" s="4">
        <v>16024942095</v>
      </c>
      <c r="B18" s="5">
        <v>44414</v>
      </c>
      <c r="C18" s="5">
        <v>44415</v>
      </c>
      <c r="D18" s="4">
        <v>125.86</v>
      </c>
      <c r="E18" s="4" t="str">
        <f>VLOOKUP(A18,HOP!A:L,12,0)</f>
        <v>125.86</v>
      </c>
      <c r="F18" s="4" t="str">
        <f>VLOOKUP(A18,HOP!A:C,3,0)</f>
        <v>2218097</v>
      </c>
      <c r="G18" s="4">
        <f t="shared" si="0"/>
        <v>0</v>
      </c>
      <c r="H18" s="4" t="str">
        <f t="shared" si="1"/>
        <v>，2218097</v>
      </c>
      <c r="I18" s="4" t="str">
        <f>VLOOKUP(A18,HOP!A:T,20,0)</f>
        <v>直连</v>
      </c>
    </row>
    <row r="19" s="4" customFormat="1" spans="1:9">
      <c r="A19" s="4">
        <v>16025059594</v>
      </c>
      <c r="B19" s="5">
        <v>44414</v>
      </c>
      <c r="C19" s="5">
        <v>44415</v>
      </c>
      <c r="D19" s="4">
        <v>124.56</v>
      </c>
      <c r="E19" s="4" t="str">
        <f>VLOOKUP(A19,HOP!A:L,12,0)</f>
        <v>124.56</v>
      </c>
      <c r="F19" s="4" t="str">
        <f>VLOOKUP(A19,HOP!A:C,3,0)</f>
        <v>2218124</v>
      </c>
      <c r="G19" s="4">
        <f t="shared" si="0"/>
        <v>0</v>
      </c>
      <c r="H19" s="4" t="str">
        <f t="shared" si="1"/>
        <v>，2218124</v>
      </c>
      <c r="I19" s="4" t="str">
        <f>VLOOKUP(A19,HOP!A:T,20,0)</f>
        <v>直连</v>
      </c>
    </row>
    <row r="20" s="4" customFormat="1" spans="1:9">
      <c r="A20" s="4">
        <v>16025129429</v>
      </c>
      <c r="B20" s="5">
        <v>44414</v>
      </c>
      <c r="C20" s="5">
        <v>44415</v>
      </c>
      <c r="D20" s="4">
        <v>149.65</v>
      </c>
      <c r="E20" s="4" t="str">
        <f>VLOOKUP(A20,HOP!A:L,12,0)</f>
        <v>149.65</v>
      </c>
      <c r="F20" s="4" t="str">
        <f>VLOOKUP(A20,HOP!A:C,3,0)</f>
        <v>2218132</v>
      </c>
      <c r="G20" s="4">
        <f t="shared" si="0"/>
        <v>0</v>
      </c>
      <c r="H20" s="4" t="str">
        <f t="shared" si="1"/>
        <v>，2218132</v>
      </c>
      <c r="I20" s="4" t="str">
        <f>VLOOKUP(A20,HOP!A:T,20,0)</f>
        <v>直连</v>
      </c>
    </row>
    <row r="21" s="4" customFormat="1" spans="1:9">
      <c r="A21" s="4">
        <v>16025429178</v>
      </c>
      <c r="B21" s="5">
        <v>44414</v>
      </c>
      <c r="C21" s="5">
        <v>44415</v>
      </c>
      <c r="D21" s="4">
        <v>318.11</v>
      </c>
      <c r="E21" s="4" t="str">
        <f>VLOOKUP(A21,HOP!A:L,12,0)</f>
        <v>318.11</v>
      </c>
      <c r="F21" s="4" t="str">
        <f>VLOOKUP(A21,HOP!A:C,3,0)</f>
        <v>2218179</v>
      </c>
      <c r="G21" s="4">
        <f t="shared" si="0"/>
        <v>0</v>
      </c>
      <c r="H21" s="4" t="str">
        <f t="shared" si="1"/>
        <v>，2218179</v>
      </c>
      <c r="I21" s="4" t="str">
        <f>VLOOKUP(A21,HOP!A:T,20,0)</f>
        <v>直连</v>
      </c>
    </row>
    <row r="22" s="4" customFormat="1" spans="1:9">
      <c r="A22" s="4">
        <v>16025676177</v>
      </c>
      <c r="B22" s="5">
        <v>44414</v>
      </c>
      <c r="C22" s="5">
        <v>44415</v>
      </c>
      <c r="D22" s="4">
        <v>106.58</v>
      </c>
      <c r="E22" s="4" t="str">
        <f>VLOOKUP(A22,HOP!A:L,12,0)</f>
        <v>106.58</v>
      </c>
      <c r="F22" s="4" t="str">
        <f>VLOOKUP(A22,HOP!A:C,3,0)</f>
        <v>2218219</v>
      </c>
      <c r="G22" s="4">
        <f t="shared" si="0"/>
        <v>0</v>
      </c>
      <c r="H22" s="4" t="str">
        <f t="shared" si="1"/>
        <v>，2218219</v>
      </c>
      <c r="I22" s="4" t="str">
        <f>VLOOKUP(A22,HOP!A:T,20,0)</f>
        <v>直连</v>
      </c>
    </row>
    <row r="23" s="4" customFormat="1" spans="1:9">
      <c r="A23" s="4">
        <v>16025712401</v>
      </c>
      <c r="B23" s="5">
        <v>44414</v>
      </c>
      <c r="C23" s="5">
        <v>44415</v>
      </c>
      <c r="D23" s="4">
        <v>448.63</v>
      </c>
      <c r="E23" s="4" t="str">
        <f>VLOOKUP(A23,HOP!A:L,12,0)</f>
        <v>448.63</v>
      </c>
      <c r="F23" s="4" t="str">
        <f>VLOOKUP(A23,HOP!A:C,3,0)</f>
        <v>2218225</v>
      </c>
      <c r="G23" s="4">
        <f t="shared" si="0"/>
        <v>0</v>
      </c>
      <c r="H23" s="4" t="str">
        <f t="shared" si="1"/>
        <v>，2218225</v>
      </c>
      <c r="I23" s="4" t="str">
        <f>VLOOKUP(A23,HOP!A:T,20,0)</f>
        <v>直连</v>
      </c>
    </row>
    <row r="24" s="4" customFormat="1" spans="1:9">
      <c r="A24" s="4">
        <v>16025729078</v>
      </c>
      <c r="B24" s="5">
        <v>44414</v>
      </c>
      <c r="C24" s="5">
        <v>44415</v>
      </c>
      <c r="D24" s="4">
        <v>142.1</v>
      </c>
      <c r="E24" s="4" t="str">
        <f>VLOOKUP(A24,HOP!A:L,12,0)</f>
        <v>142.10</v>
      </c>
      <c r="F24" s="4" t="str">
        <f>VLOOKUP(A24,HOP!A:C,3,0)</f>
        <v>2218226</v>
      </c>
      <c r="G24" s="4">
        <f t="shared" si="0"/>
        <v>0</v>
      </c>
      <c r="H24" s="4" t="str">
        <f t="shared" si="1"/>
        <v>，2218226</v>
      </c>
      <c r="I24" s="4" t="str">
        <f>VLOOKUP(A24,HOP!A:T,20,0)</f>
        <v>直连</v>
      </c>
    </row>
    <row r="25" s="4" customFormat="1" spans="1:9">
      <c r="A25" s="4">
        <v>16025930293</v>
      </c>
      <c r="B25" s="5">
        <v>44414</v>
      </c>
      <c r="C25" s="5">
        <v>44415</v>
      </c>
      <c r="D25" s="4">
        <v>137.88</v>
      </c>
      <c r="E25" s="4" t="str">
        <f>VLOOKUP(A25,HOP!A:L,12,0)</f>
        <v>137.88</v>
      </c>
      <c r="F25" s="4" t="str">
        <f>VLOOKUP(A25,HOP!A:C,3,0)</f>
        <v>2218267</v>
      </c>
      <c r="G25" s="4">
        <f t="shared" si="0"/>
        <v>0</v>
      </c>
      <c r="H25" s="4" t="str">
        <f t="shared" si="1"/>
        <v>，2218267</v>
      </c>
      <c r="I25" s="4" t="str">
        <f>VLOOKUP(A25,HOP!A:T,20,0)</f>
        <v>直连</v>
      </c>
    </row>
    <row r="26" s="4" customFormat="1" hidden="1" spans="1:9">
      <c r="A26" s="4">
        <v>16026310887</v>
      </c>
      <c r="B26" s="5">
        <v>44414</v>
      </c>
      <c r="C26" s="5">
        <v>44415</v>
      </c>
      <c r="D26" s="4">
        <v>0</v>
      </c>
      <c r="E26" s="4" t="str">
        <f>VLOOKUP(A26,HOP!A:L,12,0)</f>
        <v>0.00</v>
      </c>
      <c r="F26" s="4" t="str">
        <f>VLOOKUP(A26,HOP!A:C,3,0)</f>
        <v>2218328</v>
      </c>
      <c r="G26" s="4">
        <f t="shared" si="0"/>
        <v>0</v>
      </c>
      <c r="H26" s="4" t="str">
        <f t="shared" si="1"/>
        <v>，2218328</v>
      </c>
      <c r="I26" s="4" t="str">
        <f>VLOOKUP(A26,HOP!A:T,20,0)</f>
        <v>直连</v>
      </c>
    </row>
    <row r="27" s="4" customFormat="1" spans="1:9">
      <c r="A27" s="4">
        <v>16026395960</v>
      </c>
      <c r="B27" s="5">
        <v>44414</v>
      </c>
      <c r="C27" s="5">
        <v>44415</v>
      </c>
      <c r="D27" s="4">
        <v>227.14</v>
      </c>
      <c r="E27" s="4" t="str">
        <f>VLOOKUP(A27,HOP!A:L,12,0)</f>
        <v>227.14</v>
      </c>
      <c r="F27" s="4" t="str">
        <f>VLOOKUP(A27,HOP!A:C,3,0)</f>
        <v>2218348</v>
      </c>
      <c r="G27" s="4">
        <f>D27-E27</f>
        <v>0</v>
      </c>
      <c r="H27" s="4" t="str">
        <f>$H$1&amp;F27</f>
        <v>，2218348</v>
      </c>
      <c r="I27" s="4" t="str">
        <f>VLOOKUP(A27,HOP!A:T,20,0)</f>
        <v>直连</v>
      </c>
    </row>
    <row r="28" s="4" customFormat="1" spans="1:9">
      <c r="A28" s="4">
        <v>16026416749</v>
      </c>
      <c r="B28" s="5">
        <v>44414</v>
      </c>
      <c r="C28" s="5">
        <v>44415</v>
      </c>
      <c r="D28" s="4">
        <v>215.18</v>
      </c>
      <c r="E28" s="4" t="str">
        <f>VLOOKUP(A28,HOP!A:L,12,0)</f>
        <v>215.18</v>
      </c>
      <c r="F28" s="4" t="str">
        <f>VLOOKUP(A28,HOP!A:C,3,0)</f>
        <v>2218350</v>
      </c>
      <c r="G28" s="4">
        <f>D28-E28</f>
        <v>0</v>
      </c>
      <c r="H28" s="4" t="str">
        <f>$H$1&amp;F28</f>
        <v>，2218350</v>
      </c>
      <c r="I28" s="4" t="str">
        <f>VLOOKUP(A28,HOP!A:T,20,0)</f>
        <v>直连</v>
      </c>
    </row>
    <row r="29" s="4" customFormat="1" spans="1:9">
      <c r="A29" s="4">
        <v>16026556939</v>
      </c>
      <c r="B29" s="5">
        <v>44414</v>
      </c>
      <c r="C29" s="5">
        <v>44415</v>
      </c>
      <c r="D29" s="4">
        <v>125.86</v>
      </c>
      <c r="E29" s="4" t="str">
        <f>VLOOKUP(A29,HOP!A:L,12,0)</f>
        <v>125.86</v>
      </c>
      <c r="F29" s="4" t="str">
        <f>VLOOKUP(A29,HOP!A:C,3,0)</f>
        <v>2218377</v>
      </c>
      <c r="G29" s="4">
        <f>D29-E29</f>
        <v>0</v>
      </c>
      <c r="H29" s="4" t="str">
        <f>$H$1&amp;F29</f>
        <v>，2218377</v>
      </c>
      <c r="I29" s="4" t="str">
        <f>VLOOKUP(A29,HOP!A:T,20,0)</f>
        <v>直连</v>
      </c>
    </row>
    <row r="30" s="4" customFormat="1" spans="1:9">
      <c r="A30" s="4">
        <v>16026727027</v>
      </c>
      <c r="B30" s="5">
        <v>44414</v>
      </c>
      <c r="C30" s="5">
        <v>44415</v>
      </c>
      <c r="D30" s="4">
        <v>149.24</v>
      </c>
      <c r="E30" s="4" t="str">
        <f>VLOOKUP(A30,HOP!A:L,12,0)</f>
        <v>149.24</v>
      </c>
      <c r="F30" s="4" t="str">
        <f>VLOOKUP(A30,HOP!A:C,3,0)</f>
        <v>2218405</v>
      </c>
      <c r="G30" s="4">
        <f>D30-E30</f>
        <v>0</v>
      </c>
      <c r="H30" s="4" t="str">
        <f>$H$1&amp;F30</f>
        <v>，2218405</v>
      </c>
      <c r="I30" s="4" t="str">
        <f>VLOOKUP(A30,HOP!A:T,20,0)</f>
        <v>直连</v>
      </c>
    </row>
    <row r="32" spans="4:4">
      <c r="D32" s="4">
        <f>SUM(D2:D31)</f>
        <v>9716.17</v>
      </c>
    </row>
    <row r="36" spans="1:1">
      <c r="A36" s="4" t="s">
        <v>109</v>
      </c>
    </row>
    <row r="37" spans="1:1">
      <c r="A37" s="4" t="s">
        <v>110</v>
      </c>
    </row>
    <row r="38" spans="1:1">
      <c r="A38" s="4" t="s">
        <v>111</v>
      </c>
    </row>
  </sheetData>
  <autoFilter ref="A1:XFD32">
    <filterColumn colId="3">
      <filters blank="1">
        <filter val="318.11"/>
        <filter val="227.14"/>
        <filter val="244.15"/>
        <filter val="999.15"/>
        <filter val="124.56"/>
        <filter val="458.17"/>
        <filter val="106.58"/>
        <filter val="215.18"/>
        <filter val="142.1"/>
        <filter val="328.22"/>
        <filter val="448.63"/>
        <filter val="149.24"/>
        <filter val="149.65"/>
        <filter val="284.73"/>
        <filter val="398.74"/>
        <filter val="125.86"/>
        <filter val="707"/>
        <filter val="279.47"/>
        <filter val="2020.57"/>
        <filter val="9716.17"/>
        <filter val="137.88"/>
        <filter val="182.88"/>
        <filter val="934.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112</v>
      </c>
      <c r="B1" s="2" t="s">
        <v>113</v>
      </c>
      <c r="C1" s="2" t="s">
        <v>114</v>
      </c>
      <c r="D1" s="2" t="s">
        <v>115</v>
      </c>
      <c r="E1" s="2" t="s">
        <v>13</v>
      </c>
      <c r="F1" s="2" t="s">
        <v>5</v>
      </c>
      <c r="G1" s="2" t="s">
        <v>6</v>
      </c>
      <c r="H1" s="2" t="s">
        <v>116</v>
      </c>
      <c r="I1" s="2" t="s">
        <v>117</v>
      </c>
      <c r="J1" s="2" t="s">
        <v>118</v>
      </c>
      <c r="K1" s="2" t="s">
        <v>119</v>
      </c>
      <c r="L1" s="2" t="s">
        <v>120</v>
      </c>
      <c r="M1" s="2" t="s">
        <v>121</v>
      </c>
      <c r="N1" s="2" t="s">
        <v>122</v>
      </c>
      <c r="O1" s="2" t="s">
        <v>123</v>
      </c>
      <c r="P1" s="2" t="s">
        <v>124</v>
      </c>
      <c r="Q1" s="2" t="s">
        <v>125</v>
      </c>
      <c r="R1" s="2" t="s">
        <v>126</v>
      </c>
      <c r="S1" s="2" t="s">
        <v>127</v>
      </c>
      <c r="T1" s="2" t="s">
        <v>128</v>
      </c>
    </row>
    <row r="2" s="1" customFormat="1" spans="1:20">
      <c r="A2" s="3">
        <v>16026727027</v>
      </c>
      <c r="B2" s="1" t="s">
        <v>129</v>
      </c>
      <c r="C2" s="1" t="s">
        <v>130</v>
      </c>
      <c r="D2" s="1" t="s">
        <v>131</v>
      </c>
      <c r="E2" s="1" t="s">
        <v>107</v>
      </c>
      <c r="F2" s="1" t="s">
        <v>129</v>
      </c>
      <c r="G2" s="1" t="s">
        <v>132</v>
      </c>
      <c r="H2" s="1" t="s">
        <v>133</v>
      </c>
      <c r="I2" s="1" t="s">
        <v>134</v>
      </c>
      <c r="J2" s="1" t="s">
        <v>135</v>
      </c>
      <c r="K2" s="1" t="s">
        <v>134</v>
      </c>
      <c r="L2" s="1" t="s">
        <v>134</v>
      </c>
      <c r="M2" s="1" t="s">
        <v>136</v>
      </c>
      <c r="N2" s="1" t="s">
        <v>136</v>
      </c>
      <c r="O2" s="1" t="s">
        <v>137</v>
      </c>
      <c r="P2" s="1" t="s">
        <v>138</v>
      </c>
      <c r="Q2" s="1" t="s">
        <v>139</v>
      </c>
      <c r="R2" s="1" t="s">
        <v>140</v>
      </c>
      <c r="S2" s="1" t="s">
        <v>141</v>
      </c>
      <c r="T2" s="1" t="s">
        <v>142</v>
      </c>
    </row>
    <row r="3" s="1" customFormat="1" spans="1:20">
      <c r="A3" s="3">
        <v>16026556939</v>
      </c>
      <c r="B3" s="1" t="s">
        <v>129</v>
      </c>
      <c r="C3" s="1" t="s">
        <v>143</v>
      </c>
      <c r="D3" s="1" t="s">
        <v>144</v>
      </c>
      <c r="E3" s="1" t="s">
        <v>105</v>
      </c>
      <c r="F3" s="1" t="s">
        <v>129</v>
      </c>
      <c r="G3" s="1" t="s">
        <v>132</v>
      </c>
      <c r="H3" s="1" t="s">
        <v>133</v>
      </c>
      <c r="I3" s="1" t="s">
        <v>145</v>
      </c>
      <c r="J3" s="1" t="s">
        <v>135</v>
      </c>
      <c r="K3" s="1" t="s">
        <v>145</v>
      </c>
      <c r="L3" s="1" t="s">
        <v>145</v>
      </c>
      <c r="M3" s="1" t="s">
        <v>136</v>
      </c>
      <c r="N3" s="1" t="s">
        <v>136</v>
      </c>
      <c r="O3" s="1" t="s">
        <v>137</v>
      </c>
      <c r="P3" s="1" t="s">
        <v>138</v>
      </c>
      <c r="Q3" s="1" t="s">
        <v>146</v>
      </c>
      <c r="R3" s="1" t="s">
        <v>140</v>
      </c>
      <c r="S3" s="1" t="s">
        <v>141</v>
      </c>
      <c r="T3" s="1" t="s">
        <v>142</v>
      </c>
    </row>
    <row r="4" s="1" customFormat="1" spans="1:20">
      <c r="A4" s="3">
        <v>16026416749</v>
      </c>
      <c r="B4" s="1" t="s">
        <v>129</v>
      </c>
      <c r="C4" s="1" t="s">
        <v>147</v>
      </c>
      <c r="D4" s="1" t="s">
        <v>148</v>
      </c>
      <c r="E4" s="1" t="s">
        <v>104</v>
      </c>
      <c r="F4" s="1" t="s">
        <v>129</v>
      </c>
      <c r="G4" s="1" t="s">
        <v>132</v>
      </c>
      <c r="H4" s="1" t="s">
        <v>133</v>
      </c>
      <c r="I4" s="1" t="s">
        <v>149</v>
      </c>
      <c r="J4" s="1" t="s">
        <v>135</v>
      </c>
      <c r="K4" s="1" t="s">
        <v>149</v>
      </c>
      <c r="L4" s="1" t="s">
        <v>149</v>
      </c>
      <c r="M4" s="1" t="s">
        <v>136</v>
      </c>
      <c r="N4" s="1" t="s">
        <v>136</v>
      </c>
      <c r="O4" s="1" t="s">
        <v>137</v>
      </c>
      <c r="P4" s="1" t="s">
        <v>138</v>
      </c>
      <c r="Q4" s="1" t="s">
        <v>150</v>
      </c>
      <c r="R4" s="1" t="s">
        <v>140</v>
      </c>
      <c r="S4" s="1" t="s">
        <v>141</v>
      </c>
      <c r="T4" s="1" t="s">
        <v>142</v>
      </c>
    </row>
    <row r="5" s="1" customFormat="1" spans="1:20">
      <c r="A5" s="3">
        <v>16026395960</v>
      </c>
      <c r="B5" s="1" t="s">
        <v>129</v>
      </c>
      <c r="C5" s="1" t="s">
        <v>151</v>
      </c>
      <c r="D5" s="1" t="s">
        <v>152</v>
      </c>
      <c r="E5" s="1" t="s">
        <v>101</v>
      </c>
      <c r="F5" s="1" t="s">
        <v>129</v>
      </c>
      <c r="G5" s="1" t="s">
        <v>132</v>
      </c>
      <c r="H5" s="1" t="s">
        <v>133</v>
      </c>
      <c r="I5" s="1" t="s">
        <v>153</v>
      </c>
      <c r="J5" s="1" t="s">
        <v>135</v>
      </c>
      <c r="K5" s="1" t="s">
        <v>153</v>
      </c>
      <c r="L5" s="1" t="s">
        <v>153</v>
      </c>
      <c r="M5" s="1" t="s">
        <v>136</v>
      </c>
      <c r="N5" s="1" t="s">
        <v>136</v>
      </c>
      <c r="O5" s="1" t="s">
        <v>137</v>
      </c>
      <c r="P5" s="1" t="s">
        <v>138</v>
      </c>
      <c r="Q5" s="1" t="s">
        <v>154</v>
      </c>
      <c r="R5" s="1" t="s">
        <v>140</v>
      </c>
      <c r="S5" s="1" t="s">
        <v>141</v>
      </c>
      <c r="T5" s="1" t="s">
        <v>142</v>
      </c>
    </row>
    <row r="6" s="1" customFormat="1" spans="1:20">
      <c r="A6" s="3">
        <v>16026310887</v>
      </c>
      <c r="B6" s="1" t="s">
        <v>129</v>
      </c>
      <c r="C6" s="1" t="s">
        <v>155</v>
      </c>
      <c r="D6" s="1" t="s">
        <v>156</v>
      </c>
      <c r="E6" s="1" t="s">
        <v>99</v>
      </c>
      <c r="F6" s="1" t="s">
        <v>129</v>
      </c>
      <c r="G6" s="1" t="s">
        <v>132</v>
      </c>
      <c r="H6" s="1" t="s">
        <v>133</v>
      </c>
      <c r="I6" s="1" t="s">
        <v>137</v>
      </c>
      <c r="J6" s="1" t="s">
        <v>135</v>
      </c>
      <c r="K6" s="1" t="s">
        <v>137</v>
      </c>
      <c r="L6" s="1" t="s">
        <v>137</v>
      </c>
      <c r="M6" s="1" t="s">
        <v>136</v>
      </c>
      <c r="N6" s="1" t="s">
        <v>136</v>
      </c>
      <c r="O6" s="1" t="s">
        <v>137</v>
      </c>
      <c r="P6" s="1" t="s">
        <v>138</v>
      </c>
      <c r="Q6" s="1" t="s">
        <v>157</v>
      </c>
      <c r="R6" s="1" t="s">
        <v>140</v>
      </c>
      <c r="S6" s="1" t="s">
        <v>141</v>
      </c>
      <c r="T6" s="1" t="s">
        <v>142</v>
      </c>
    </row>
    <row r="7" s="1" customFormat="1" spans="1:20">
      <c r="A7" s="3">
        <v>16025930293</v>
      </c>
      <c r="B7" s="1" t="s">
        <v>129</v>
      </c>
      <c r="C7" s="1" t="s">
        <v>158</v>
      </c>
      <c r="D7" s="1" t="s">
        <v>159</v>
      </c>
      <c r="E7" s="1" t="s">
        <v>97</v>
      </c>
      <c r="F7" s="1" t="s">
        <v>129</v>
      </c>
      <c r="G7" s="1" t="s">
        <v>132</v>
      </c>
      <c r="H7" s="1" t="s">
        <v>133</v>
      </c>
      <c r="I7" s="1" t="s">
        <v>160</v>
      </c>
      <c r="J7" s="1" t="s">
        <v>135</v>
      </c>
      <c r="K7" s="1" t="s">
        <v>160</v>
      </c>
      <c r="L7" s="1" t="s">
        <v>160</v>
      </c>
      <c r="M7" s="1" t="s">
        <v>136</v>
      </c>
      <c r="N7" s="1" t="s">
        <v>136</v>
      </c>
      <c r="O7" s="1" t="s">
        <v>137</v>
      </c>
      <c r="P7" s="1" t="s">
        <v>138</v>
      </c>
      <c r="Q7" s="1" t="s">
        <v>161</v>
      </c>
      <c r="R7" s="1" t="s">
        <v>140</v>
      </c>
      <c r="S7" s="1" t="s">
        <v>141</v>
      </c>
      <c r="T7" s="1" t="s">
        <v>142</v>
      </c>
    </row>
    <row r="8" s="1" customFormat="1" spans="1:20">
      <c r="A8" s="3">
        <v>16025729078</v>
      </c>
      <c r="B8" s="1" t="s">
        <v>129</v>
      </c>
      <c r="C8" s="1" t="s">
        <v>162</v>
      </c>
      <c r="D8" s="1" t="s">
        <v>163</v>
      </c>
      <c r="E8" s="1" t="s">
        <v>94</v>
      </c>
      <c r="F8" s="1" t="s">
        <v>129</v>
      </c>
      <c r="G8" s="1" t="s">
        <v>132</v>
      </c>
      <c r="H8" s="1" t="s">
        <v>133</v>
      </c>
      <c r="I8" s="1" t="s">
        <v>164</v>
      </c>
      <c r="J8" s="1" t="s">
        <v>135</v>
      </c>
      <c r="K8" s="1" t="s">
        <v>164</v>
      </c>
      <c r="L8" s="1" t="s">
        <v>164</v>
      </c>
      <c r="M8" s="1" t="s">
        <v>136</v>
      </c>
      <c r="N8" s="1" t="s">
        <v>136</v>
      </c>
      <c r="O8" s="1" t="s">
        <v>137</v>
      </c>
      <c r="P8" s="1" t="s">
        <v>138</v>
      </c>
      <c r="Q8" s="1" t="s">
        <v>165</v>
      </c>
      <c r="R8" s="1" t="s">
        <v>140</v>
      </c>
      <c r="S8" s="1" t="s">
        <v>141</v>
      </c>
      <c r="T8" s="1" t="s">
        <v>142</v>
      </c>
    </row>
    <row r="9" s="1" customFormat="1" spans="1:20">
      <c r="A9" s="3">
        <v>16025712401</v>
      </c>
      <c r="B9" s="1" t="s">
        <v>129</v>
      </c>
      <c r="C9" s="1" t="s">
        <v>166</v>
      </c>
      <c r="D9" s="1" t="s">
        <v>167</v>
      </c>
      <c r="E9" s="1" t="s">
        <v>168</v>
      </c>
      <c r="F9" s="1" t="s">
        <v>129</v>
      </c>
      <c r="G9" s="1" t="s">
        <v>132</v>
      </c>
      <c r="H9" s="1" t="s">
        <v>133</v>
      </c>
      <c r="I9" s="1" t="s">
        <v>169</v>
      </c>
      <c r="J9" s="1" t="s">
        <v>135</v>
      </c>
      <c r="K9" s="1" t="s">
        <v>169</v>
      </c>
      <c r="L9" s="1" t="s">
        <v>169</v>
      </c>
      <c r="M9" s="1" t="s">
        <v>136</v>
      </c>
      <c r="N9" s="1" t="s">
        <v>136</v>
      </c>
      <c r="O9" s="1" t="s">
        <v>137</v>
      </c>
      <c r="P9" s="1" t="s">
        <v>138</v>
      </c>
      <c r="Q9" s="1" t="s">
        <v>170</v>
      </c>
      <c r="R9" s="1" t="s">
        <v>140</v>
      </c>
      <c r="S9" s="1" t="s">
        <v>141</v>
      </c>
      <c r="T9" s="1" t="s">
        <v>142</v>
      </c>
    </row>
    <row r="10" s="1" customFormat="1" spans="1:20">
      <c r="A10" s="3">
        <v>16025676177</v>
      </c>
      <c r="B10" s="1" t="s">
        <v>129</v>
      </c>
      <c r="C10" s="1" t="s">
        <v>171</v>
      </c>
      <c r="D10" s="1" t="s">
        <v>172</v>
      </c>
      <c r="E10" s="1" t="s">
        <v>88</v>
      </c>
      <c r="F10" s="1" t="s">
        <v>129</v>
      </c>
      <c r="G10" s="1" t="s">
        <v>132</v>
      </c>
      <c r="H10" s="1" t="s">
        <v>133</v>
      </c>
      <c r="I10" s="1" t="s">
        <v>173</v>
      </c>
      <c r="J10" s="1" t="s">
        <v>135</v>
      </c>
      <c r="K10" s="1" t="s">
        <v>173</v>
      </c>
      <c r="L10" s="1" t="s">
        <v>173</v>
      </c>
      <c r="M10" s="1" t="s">
        <v>136</v>
      </c>
      <c r="N10" s="1" t="s">
        <v>136</v>
      </c>
      <c r="O10" s="1" t="s">
        <v>137</v>
      </c>
      <c r="P10" s="1" t="s">
        <v>138</v>
      </c>
      <c r="Q10" s="1" t="s">
        <v>174</v>
      </c>
      <c r="R10" s="1" t="s">
        <v>140</v>
      </c>
      <c r="S10" s="1" t="s">
        <v>141</v>
      </c>
      <c r="T10" s="1" t="s">
        <v>142</v>
      </c>
    </row>
    <row r="11" s="1" customFormat="1" spans="1:20">
      <c r="A11" s="3">
        <v>16025429178</v>
      </c>
      <c r="B11" s="1" t="s">
        <v>129</v>
      </c>
      <c r="C11" s="1" t="s">
        <v>175</v>
      </c>
      <c r="D11" s="1" t="s">
        <v>152</v>
      </c>
      <c r="E11" s="1" t="s">
        <v>85</v>
      </c>
      <c r="F11" s="1" t="s">
        <v>129</v>
      </c>
      <c r="G11" s="1" t="s">
        <v>132</v>
      </c>
      <c r="H11" s="1" t="s">
        <v>133</v>
      </c>
      <c r="I11" s="1" t="s">
        <v>176</v>
      </c>
      <c r="J11" s="1" t="s">
        <v>135</v>
      </c>
      <c r="K11" s="1" t="s">
        <v>176</v>
      </c>
      <c r="L11" s="1" t="s">
        <v>176</v>
      </c>
      <c r="M11" s="1" t="s">
        <v>136</v>
      </c>
      <c r="N11" s="1" t="s">
        <v>136</v>
      </c>
      <c r="O11" s="1" t="s">
        <v>137</v>
      </c>
      <c r="P11" s="1" t="s">
        <v>138</v>
      </c>
      <c r="Q11" s="1" t="s">
        <v>177</v>
      </c>
      <c r="R11" s="1" t="s">
        <v>140</v>
      </c>
      <c r="S11" s="1" t="s">
        <v>141</v>
      </c>
      <c r="T11" s="1" t="s">
        <v>142</v>
      </c>
    </row>
    <row r="12" s="1" customFormat="1" spans="1:20">
      <c r="A12" s="3">
        <v>16025129429</v>
      </c>
      <c r="B12" s="1" t="s">
        <v>129</v>
      </c>
      <c r="C12" s="1" t="s">
        <v>178</v>
      </c>
      <c r="D12" s="1" t="s">
        <v>179</v>
      </c>
      <c r="E12" s="1" t="s">
        <v>82</v>
      </c>
      <c r="F12" s="1" t="s">
        <v>129</v>
      </c>
      <c r="G12" s="1" t="s">
        <v>132</v>
      </c>
      <c r="H12" s="1" t="s">
        <v>133</v>
      </c>
      <c r="I12" s="1" t="s">
        <v>180</v>
      </c>
      <c r="J12" s="1" t="s">
        <v>135</v>
      </c>
      <c r="K12" s="1" t="s">
        <v>180</v>
      </c>
      <c r="L12" s="1" t="s">
        <v>180</v>
      </c>
      <c r="M12" s="1" t="s">
        <v>136</v>
      </c>
      <c r="N12" s="1" t="s">
        <v>136</v>
      </c>
      <c r="O12" s="1" t="s">
        <v>137</v>
      </c>
      <c r="P12" s="1" t="s">
        <v>138</v>
      </c>
      <c r="Q12" s="1" t="s">
        <v>181</v>
      </c>
      <c r="R12" s="1" t="s">
        <v>140</v>
      </c>
      <c r="S12" s="1" t="s">
        <v>141</v>
      </c>
      <c r="T12" s="1" t="s">
        <v>142</v>
      </c>
    </row>
    <row r="13" s="1" customFormat="1" spans="1:20">
      <c r="A13" s="3">
        <v>16025059594</v>
      </c>
      <c r="B13" s="1" t="s">
        <v>129</v>
      </c>
      <c r="C13" s="1" t="s">
        <v>182</v>
      </c>
      <c r="D13" s="1" t="s">
        <v>183</v>
      </c>
      <c r="E13" s="1" t="s">
        <v>80</v>
      </c>
      <c r="F13" s="1" t="s">
        <v>129</v>
      </c>
      <c r="G13" s="1" t="s">
        <v>132</v>
      </c>
      <c r="H13" s="1" t="s">
        <v>133</v>
      </c>
      <c r="I13" s="1" t="s">
        <v>184</v>
      </c>
      <c r="J13" s="1" t="s">
        <v>135</v>
      </c>
      <c r="K13" s="1" t="s">
        <v>184</v>
      </c>
      <c r="L13" s="1" t="s">
        <v>184</v>
      </c>
      <c r="M13" s="1" t="s">
        <v>136</v>
      </c>
      <c r="N13" s="1" t="s">
        <v>136</v>
      </c>
      <c r="O13" s="1" t="s">
        <v>137</v>
      </c>
      <c r="P13" s="1" t="s">
        <v>138</v>
      </c>
      <c r="Q13" s="1" t="s">
        <v>185</v>
      </c>
      <c r="R13" s="1" t="s">
        <v>140</v>
      </c>
      <c r="S13" s="1" t="s">
        <v>141</v>
      </c>
      <c r="T13" s="1" t="s">
        <v>142</v>
      </c>
    </row>
    <row r="14" s="1" customFormat="1" spans="1:20">
      <c r="A14" s="3">
        <v>16024942095</v>
      </c>
      <c r="B14" s="1" t="s">
        <v>129</v>
      </c>
      <c r="C14" s="1" t="s">
        <v>186</v>
      </c>
      <c r="D14" s="1" t="s">
        <v>144</v>
      </c>
      <c r="E14" s="1" t="s">
        <v>77</v>
      </c>
      <c r="F14" s="1" t="s">
        <v>129</v>
      </c>
      <c r="G14" s="1" t="s">
        <v>132</v>
      </c>
      <c r="H14" s="1" t="s">
        <v>133</v>
      </c>
      <c r="I14" s="1" t="s">
        <v>145</v>
      </c>
      <c r="J14" s="1" t="s">
        <v>135</v>
      </c>
      <c r="K14" s="1" t="s">
        <v>145</v>
      </c>
      <c r="L14" s="1" t="s">
        <v>145</v>
      </c>
      <c r="M14" s="1" t="s">
        <v>136</v>
      </c>
      <c r="N14" s="1" t="s">
        <v>136</v>
      </c>
      <c r="O14" s="1" t="s">
        <v>137</v>
      </c>
      <c r="P14" s="1" t="s">
        <v>138</v>
      </c>
      <c r="Q14" s="1" t="s">
        <v>187</v>
      </c>
      <c r="R14" s="1" t="s">
        <v>140</v>
      </c>
      <c r="S14" s="1" t="s">
        <v>141</v>
      </c>
      <c r="T14" s="1" t="s">
        <v>142</v>
      </c>
    </row>
    <row r="15" s="1" customFormat="1" spans="1:20">
      <c r="A15" s="3">
        <v>16024410982</v>
      </c>
      <c r="B15" s="1" t="s">
        <v>129</v>
      </c>
      <c r="C15" s="1" t="s">
        <v>188</v>
      </c>
      <c r="D15" s="1" t="s">
        <v>189</v>
      </c>
      <c r="E15" s="1" t="s">
        <v>74</v>
      </c>
      <c r="F15" s="1" t="s">
        <v>129</v>
      </c>
      <c r="G15" s="1" t="s">
        <v>132</v>
      </c>
      <c r="H15" s="1" t="s">
        <v>133</v>
      </c>
      <c r="I15" s="1" t="s">
        <v>190</v>
      </c>
      <c r="J15" s="1" t="s">
        <v>135</v>
      </c>
      <c r="K15" s="1" t="s">
        <v>190</v>
      </c>
      <c r="L15" s="1" t="s">
        <v>190</v>
      </c>
      <c r="M15" s="1" t="s">
        <v>136</v>
      </c>
      <c r="N15" s="1" t="s">
        <v>136</v>
      </c>
      <c r="O15" s="1" t="s">
        <v>137</v>
      </c>
      <c r="P15" s="1" t="s">
        <v>138</v>
      </c>
      <c r="Q15" s="1" t="s">
        <v>191</v>
      </c>
      <c r="R15" s="1" t="s">
        <v>140</v>
      </c>
      <c r="S15" s="1" t="s">
        <v>141</v>
      </c>
      <c r="T15" s="1" t="s">
        <v>142</v>
      </c>
    </row>
    <row r="16" s="1" customFormat="1" spans="1:20">
      <c r="A16" s="3">
        <v>16024009664</v>
      </c>
      <c r="B16" s="1" t="s">
        <v>129</v>
      </c>
      <c r="C16" s="1" t="s">
        <v>192</v>
      </c>
      <c r="D16" s="1" t="s">
        <v>193</v>
      </c>
      <c r="E16" s="1" t="s">
        <v>72</v>
      </c>
      <c r="F16" s="1" t="s">
        <v>129</v>
      </c>
      <c r="G16" s="1" t="s">
        <v>132</v>
      </c>
      <c r="H16" s="1" t="s">
        <v>133</v>
      </c>
      <c r="I16" s="1" t="s">
        <v>194</v>
      </c>
      <c r="J16" s="1" t="s">
        <v>135</v>
      </c>
      <c r="K16" s="1" t="s">
        <v>194</v>
      </c>
      <c r="L16" s="1" t="s">
        <v>194</v>
      </c>
      <c r="M16" s="1" t="s">
        <v>136</v>
      </c>
      <c r="N16" s="1" t="s">
        <v>136</v>
      </c>
      <c r="O16" s="1" t="s">
        <v>137</v>
      </c>
      <c r="P16" s="1" t="s">
        <v>138</v>
      </c>
      <c r="Q16" s="1" t="s">
        <v>195</v>
      </c>
      <c r="R16" s="1" t="s">
        <v>140</v>
      </c>
      <c r="S16" s="1" t="s">
        <v>141</v>
      </c>
      <c r="T16" s="1" t="s">
        <v>142</v>
      </c>
    </row>
    <row r="17" s="1" customFormat="1" spans="1:20">
      <c r="A17" s="3">
        <v>16023953690</v>
      </c>
      <c r="B17" s="1" t="s">
        <v>129</v>
      </c>
      <c r="C17" s="1" t="s">
        <v>196</v>
      </c>
      <c r="D17" s="1" t="s">
        <v>197</v>
      </c>
      <c r="E17" s="1" t="s">
        <v>71</v>
      </c>
      <c r="F17" s="1" t="s">
        <v>129</v>
      </c>
      <c r="G17" s="1" t="s">
        <v>132</v>
      </c>
      <c r="H17" s="1" t="s">
        <v>133</v>
      </c>
      <c r="I17" s="1" t="s">
        <v>134</v>
      </c>
      <c r="J17" s="1" t="s">
        <v>135</v>
      </c>
      <c r="K17" s="1" t="s">
        <v>134</v>
      </c>
      <c r="L17" s="1" t="s">
        <v>134</v>
      </c>
      <c r="M17" s="1" t="s">
        <v>136</v>
      </c>
      <c r="N17" s="1" t="s">
        <v>136</v>
      </c>
      <c r="O17" s="1" t="s">
        <v>137</v>
      </c>
      <c r="P17" s="1" t="s">
        <v>138</v>
      </c>
      <c r="Q17" s="1" t="s">
        <v>198</v>
      </c>
      <c r="R17" s="1" t="s">
        <v>140</v>
      </c>
      <c r="S17" s="1" t="s">
        <v>141</v>
      </c>
      <c r="T17" s="1" t="s">
        <v>142</v>
      </c>
    </row>
    <row r="18" s="1" customFormat="1" spans="1:20">
      <c r="A18" s="3">
        <v>16023914014</v>
      </c>
      <c r="B18" s="1" t="s">
        <v>129</v>
      </c>
      <c r="C18" s="1" t="s">
        <v>199</v>
      </c>
      <c r="D18" s="1" t="s">
        <v>193</v>
      </c>
      <c r="E18" s="1" t="s">
        <v>69</v>
      </c>
      <c r="F18" s="1" t="s">
        <v>129</v>
      </c>
      <c r="G18" s="1" t="s">
        <v>132</v>
      </c>
      <c r="H18" s="1" t="s">
        <v>133</v>
      </c>
      <c r="I18" s="1" t="s">
        <v>194</v>
      </c>
      <c r="J18" s="1" t="s">
        <v>135</v>
      </c>
      <c r="K18" s="1" t="s">
        <v>194</v>
      </c>
      <c r="L18" s="1" t="s">
        <v>194</v>
      </c>
      <c r="M18" s="1" t="s">
        <v>136</v>
      </c>
      <c r="N18" s="1" t="s">
        <v>136</v>
      </c>
      <c r="O18" s="1" t="s">
        <v>137</v>
      </c>
      <c r="P18" s="1" t="s">
        <v>138</v>
      </c>
      <c r="Q18" s="1" t="s">
        <v>200</v>
      </c>
      <c r="R18" s="1" t="s">
        <v>140</v>
      </c>
      <c r="S18" s="1" t="s">
        <v>141</v>
      </c>
      <c r="T18" s="1" t="s">
        <v>142</v>
      </c>
    </row>
    <row r="19" s="1" customFormat="1" spans="1:20">
      <c r="A19" s="3">
        <v>16023756708</v>
      </c>
      <c r="B19" s="1" t="s">
        <v>129</v>
      </c>
      <c r="C19" s="1" t="s">
        <v>201</v>
      </c>
      <c r="D19" s="1" t="s">
        <v>202</v>
      </c>
      <c r="E19" s="1" t="s">
        <v>66</v>
      </c>
      <c r="F19" s="1" t="s">
        <v>129</v>
      </c>
      <c r="G19" s="1" t="s">
        <v>132</v>
      </c>
      <c r="H19" s="1" t="s">
        <v>133</v>
      </c>
      <c r="I19" s="1" t="s">
        <v>203</v>
      </c>
      <c r="J19" s="1" t="s">
        <v>135</v>
      </c>
      <c r="K19" s="1" t="s">
        <v>203</v>
      </c>
      <c r="L19" s="1" t="s">
        <v>203</v>
      </c>
      <c r="M19" s="1" t="s">
        <v>136</v>
      </c>
      <c r="N19" s="1" t="s">
        <v>136</v>
      </c>
      <c r="O19" s="1" t="s">
        <v>137</v>
      </c>
      <c r="P19" s="1" t="s">
        <v>138</v>
      </c>
      <c r="Q19" s="1" t="s">
        <v>204</v>
      </c>
      <c r="R19" s="1" t="s">
        <v>140</v>
      </c>
      <c r="S19" s="1" t="s">
        <v>141</v>
      </c>
      <c r="T19" s="1" t="s">
        <v>142</v>
      </c>
    </row>
    <row r="20" s="1" customFormat="1" spans="1:20">
      <c r="A20" s="3">
        <v>16018987276</v>
      </c>
      <c r="B20" s="1" t="s">
        <v>205</v>
      </c>
      <c r="C20" s="1" t="s">
        <v>206</v>
      </c>
      <c r="D20" s="1" t="s">
        <v>207</v>
      </c>
      <c r="E20" s="1" t="s">
        <v>63</v>
      </c>
      <c r="F20" s="1" t="s">
        <v>129</v>
      </c>
      <c r="G20" s="1" t="s">
        <v>132</v>
      </c>
      <c r="H20" s="1" t="s">
        <v>133</v>
      </c>
      <c r="I20" s="1" t="s">
        <v>208</v>
      </c>
      <c r="J20" s="1" t="s">
        <v>135</v>
      </c>
      <c r="K20" s="1" t="s">
        <v>208</v>
      </c>
      <c r="L20" s="1" t="s">
        <v>208</v>
      </c>
      <c r="M20" s="1" t="s">
        <v>136</v>
      </c>
      <c r="N20" s="1" t="s">
        <v>136</v>
      </c>
      <c r="O20" s="1" t="s">
        <v>137</v>
      </c>
      <c r="P20" s="1" t="s">
        <v>138</v>
      </c>
      <c r="Q20" s="1" t="s">
        <v>209</v>
      </c>
      <c r="R20" s="1" t="s">
        <v>140</v>
      </c>
      <c r="S20" s="1" t="s">
        <v>141</v>
      </c>
      <c r="T20" s="1" t="s">
        <v>142</v>
      </c>
    </row>
    <row r="21" s="1" customFormat="1" spans="1:20">
      <c r="A21" s="3">
        <v>16017767501</v>
      </c>
      <c r="B21" s="1" t="s">
        <v>205</v>
      </c>
      <c r="C21" s="1" t="s">
        <v>210</v>
      </c>
      <c r="D21" s="1" t="s">
        <v>211</v>
      </c>
      <c r="E21" s="1" t="s">
        <v>60</v>
      </c>
      <c r="F21" s="1" t="s">
        <v>205</v>
      </c>
      <c r="G21" s="1" t="s">
        <v>132</v>
      </c>
      <c r="H21" s="1" t="s">
        <v>133</v>
      </c>
      <c r="I21" s="1" t="s">
        <v>212</v>
      </c>
      <c r="J21" s="1" t="s">
        <v>135</v>
      </c>
      <c r="K21" s="1" t="s">
        <v>212</v>
      </c>
      <c r="L21" s="1" t="s">
        <v>212</v>
      </c>
      <c r="M21" s="1" t="s">
        <v>136</v>
      </c>
      <c r="N21" s="1" t="s">
        <v>136</v>
      </c>
      <c r="O21" s="1" t="s">
        <v>137</v>
      </c>
      <c r="P21" s="1" t="s">
        <v>138</v>
      </c>
      <c r="Q21" s="1" t="s">
        <v>213</v>
      </c>
      <c r="R21" s="1" t="s">
        <v>140</v>
      </c>
      <c r="S21" s="1" t="s">
        <v>141</v>
      </c>
      <c r="T21" s="1" t="s">
        <v>142</v>
      </c>
    </row>
    <row r="22" s="1" customFormat="1" spans="1:20">
      <c r="A22" s="3">
        <v>16017595887</v>
      </c>
      <c r="B22" s="1" t="s">
        <v>205</v>
      </c>
      <c r="C22" s="1" t="s">
        <v>214</v>
      </c>
      <c r="D22" s="1" t="s">
        <v>215</v>
      </c>
      <c r="E22" s="1" t="s">
        <v>57</v>
      </c>
      <c r="F22" s="1" t="s">
        <v>129</v>
      </c>
      <c r="G22" s="1" t="s">
        <v>132</v>
      </c>
      <c r="H22" s="1" t="s">
        <v>133</v>
      </c>
      <c r="I22" s="1" t="s">
        <v>216</v>
      </c>
      <c r="J22" s="1" t="s">
        <v>135</v>
      </c>
      <c r="K22" s="1" t="s">
        <v>216</v>
      </c>
      <c r="L22" s="1" t="s">
        <v>216</v>
      </c>
      <c r="M22" s="1" t="s">
        <v>136</v>
      </c>
      <c r="N22" s="1" t="s">
        <v>136</v>
      </c>
      <c r="O22" s="1" t="s">
        <v>137</v>
      </c>
      <c r="P22" s="1" t="s">
        <v>138</v>
      </c>
      <c r="Q22" s="1" t="s">
        <v>217</v>
      </c>
      <c r="R22" s="1" t="s">
        <v>140</v>
      </c>
      <c r="S22" s="1" t="s">
        <v>141</v>
      </c>
      <c r="T22" s="1" t="s">
        <v>142</v>
      </c>
    </row>
    <row r="23" s="1" customFormat="1" spans="1:20">
      <c r="A23" s="3">
        <v>16017171565</v>
      </c>
      <c r="B23" s="1" t="s">
        <v>205</v>
      </c>
      <c r="C23" s="1" t="s">
        <v>218</v>
      </c>
      <c r="D23" s="1" t="s">
        <v>219</v>
      </c>
      <c r="E23" s="1" t="s">
        <v>54</v>
      </c>
      <c r="F23" s="1" t="s">
        <v>129</v>
      </c>
      <c r="G23" s="1" t="s">
        <v>132</v>
      </c>
      <c r="H23" s="1" t="s">
        <v>133</v>
      </c>
      <c r="I23" s="1" t="s">
        <v>137</v>
      </c>
      <c r="J23" s="1" t="s">
        <v>135</v>
      </c>
      <c r="K23" s="1" t="s">
        <v>137</v>
      </c>
      <c r="L23" s="1" t="s">
        <v>137</v>
      </c>
      <c r="M23" s="1" t="s">
        <v>136</v>
      </c>
      <c r="N23" s="1" t="s">
        <v>136</v>
      </c>
      <c r="O23" s="1" t="s">
        <v>137</v>
      </c>
      <c r="P23" s="1" t="s">
        <v>138</v>
      </c>
      <c r="Q23" s="1" t="s">
        <v>220</v>
      </c>
      <c r="R23" s="1" t="s">
        <v>140</v>
      </c>
      <c r="S23" s="1" t="s">
        <v>141</v>
      </c>
      <c r="T23" s="1" t="s">
        <v>142</v>
      </c>
    </row>
    <row r="24" s="1" customFormat="1" spans="1:20">
      <c r="A24" s="3">
        <v>16016515224</v>
      </c>
      <c r="B24" s="1" t="s">
        <v>205</v>
      </c>
      <c r="C24" s="1" t="s">
        <v>221</v>
      </c>
      <c r="D24" s="1" t="s">
        <v>222</v>
      </c>
      <c r="E24" s="1" t="s">
        <v>51</v>
      </c>
      <c r="F24" s="1" t="s">
        <v>205</v>
      </c>
      <c r="G24" s="1" t="s">
        <v>132</v>
      </c>
      <c r="H24" s="1" t="s">
        <v>133</v>
      </c>
      <c r="I24" s="1" t="s">
        <v>223</v>
      </c>
      <c r="J24" s="1" t="s">
        <v>135</v>
      </c>
      <c r="K24" s="1" t="s">
        <v>223</v>
      </c>
      <c r="L24" s="1" t="s">
        <v>223</v>
      </c>
      <c r="M24" s="1" t="s">
        <v>136</v>
      </c>
      <c r="N24" s="1" t="s">
        <v>136</v>
      </c>
      <c r="O24" s="1" t="s">
        <v>137</v>
      </c>
      <c r="P24" s="1" t="s">
        <v>138</v>
      </c>
      <c r="Q24" s="1" t="s">
        <v>224</v>
      </c>
      <c r="R24" s="1" t="s">
        <v>140</v>
      </c>
      <c r="S24" s="1" t="s">
        <v>141</v>
      </c>
      <c r="T24" s="1" t="s">
        <v>142</v>
      </c>
    </row>
    <row r="25" s="1" customFormat="1" spans="1:20">
      <c r="A25" s="3">
        <v>16016450413</v>
      </c>
      <c r="B25" s="1" t="s">
        <v>205</v>
      </c>
      <c r="C25" s="1" t="s">
        <v>225</v>
      </c>
      <c r="D25" s="1" t="s">
        <v>167</v>
      </c>
      <c r="E25" s="1" t="s">
        <v>226</v>
      </c>
      <c r="F25" s="1" t="s">
        <v>129</v>
      </c>
      <c r="G25" s="1" t="s">
        <v>132</v>
      </c>
      <c r="H25" s="1" t="s">
        <v>133</v>
      </c>
      <c r="I25" s="1" t="s">
        <v>227</v>
      </c>
      <c r="J25" s="1" t="s">
        <v>135</v>
      </c>
      <c r="K25" s="1" t="s">
        <v>227</v>
      </c>
      <c r="L25" s="1" t="s">
        <v>227</v>
      </c>
      <c r="M25" s="1" t="s">
        <v>136</v>
      </c>
      <c r="N25" s="1" t="s">
        <v>136</v>
      </c>
      <c r="O25" s="1" t="s">
        <v>137</v>
      </c>
      <c r="P25" s="1" t="s">
        <v>138</v>
      </c>
      <c r="Q25" s="1" t="s">
        <v>228</v>
      </c>
      <c r="R25" s="1" t="s">
        <v>140</v>
      </c>
      <c r="S25" s="1" t="s">
        <v>141</v>
      </c>
      <c r="T25" s="1" t="s">
        <v>142</v>
      </c>
    </row>
    <row r="26" s="1" customFormat="1" spans="1:20">
      <c r="A26" s="3">
        <v>16016268246</v>
      </c>
      <c r="B26" s="1" t="s">
        <v>205</v>
      </c>
      <c r="C26" s="1" t="s">
        <v>229</v>
      </c>
      <c r="D26" s="1" t="s">
        <v>230</v>
      </c>
      <c r="E26" s="1" t="s">
        <v>48</v>
      </c>
      <c r="F26" s="1" t="s">
        <v>205</v>
      </c>
      <c r="G26" s="1" t="s">
        <v>132</v>
      </c>
      <c r="H26" s="1" t="s">
        <v>133</v>
      </c>
      <c r="I26" s="1" t="s">
        <v>137</v>
      </c>
      <c r="J26" s="1" t="s">
        <v>135</v>
      </c>
      <c r="K26" s="1" t="s">
        <v>137</v>
      </c>
      <c r="L26" s="1" t="s">
        <v>137</v>
      </c>
      <c r="M26" s="1" t="s">
        <v>136</v>
      </c>
      <c r="N26" s="1" t="s">
        <v>136</v>
      </c>
      <c r="O26" s="1" t="s">
        <v>137</v>
      </c>
      <c r="P26" s="1" t="s">
        <v>138</v>
      </c>
      <c r="Q26" s="1" t="s">
        <v>231</v>
      </c>
      <c r="R26" s="1" t="s">
        <v>140</v>
      </c>
      <c r="S26" s="1" t="s">
        <v>141</v>
      </c>
      <c r="T26" s="1" t="s">
        <v>142</v>
      </c>
    </row>
    <row r="27" s="1" customFormat="1" spans="1:20">
      <c r="A27" s="3">
        <v>16014655939</v>
      </c>
      <c r="B27" s="1" t="s">
        <v>232</v>
      </c>
      <c r="C27" s="1" t="s">
        <v>233</v>
      </c>
      <c r="D27" s="1" t="s">
        <v>234</v>
      </c>
      <c r="E27" s="1" t="s">
        <v>46</v>
      </c>
      <c r="F27" s="1" t="s">
        <v>205</v>
      </c>
      <c r="G27" s="1" t="s">
        <v>132</v>
      </c>
      <c r="H27" s="1" t="s">
        <v>133</v>
      </c>
      <c r="I27" s="1" t="s">
        <v>235</v>
      </c>
      <c r="J27" s="1" t="s">
        <v>135</v>
      </c>
      <c r="K27" s="1" t="s">
        <v>235</v>
      </c>
      <c r="L27" s="1" t="s">
        <v>235</v>
      </c>
      <c r="M27" s="1" t="s">
        <v>136</v>
      </c>
      <c r="N27" s="1" t="s">
        <v>136</v>
      </c>
      <c r="O27" s="1" t="s">
        <v>137</v>
      </c>
      <c r="P27" s="1" t="s">
        <v>138</v>
      </c>
      <c r="Q27" s="1" t="s">
        <v>236</v>
      </c>
      <c r="R27" s="1" t="s">
        <v>140</v>
      </c>
      <c r="S27" s="1" t="s">
        <v>141</v>
      </c>
      <c r="T27" s="1" t="s">
        <v>142</v>
      </c>
    </row>
    <row r="28" s="1" customFormat="1" spans="1:20">
      <c r="A28" s="3">
        <v>16005212664</v>
      </c>
      <c r="B28" s="1" t="s">
        <v>237</v>
      </c>
      <c r="C28" s="1" t="s">
        <v>238</v>
      </c>
      <c r="D28" s="1" t="s">
        <v>239</v>
      </c>
      <c r="E28" s="1" t="s">
        <v>43</v>
      </c>
      <c r="F28" s="1" t="s">
        <v>129</v>
      </c>
      <c r="G28" s="1" t="s">
        <v>132</v>
      </c>
      <c r="H28" s="1" t="s">
        <v>133</v>
      </c>
      <c r="I28" s="1" t="s">
        <v>240</v>
      </c>
      <c r="J28" s="1" t="s">
        <v>135</v>
      </c>
      <c r="K28" s="1" t="s">
        <v>240</v>
      </c>
      <c r="L28" s="1" t="s">
        <v>240</v>
      </c>
      <c r="M28" s="1" t="s">
        <v>136</v>
      </c>
      <c r="N28" s="1" t="s">
        <v>136</v>
      </c>
      <c r="O28" s="1" t="s">
        <v>137</v>
      </c>
      <c r="P28" s="1" t="s">
        <v>138</v>
      </c>
      <c r="Q28" s="1" t="s">
        <v>241</v>
      </c>
      <c r="R28" s="1" t="s">
        <v>140</v>
      </c>
      <c r="S28" s="1" t="s">
        <v>141</v>
      </c>
      <c r="T28" s="1" t="s">
        <v>142</v>
      </c>
    </row>
    <row r="29" s="1" customFormat="1" spans="1:20">
      <c r="A29" s="3">
        <v>15996409139</v>
      </c>
      <c r="B29" s="1" t="s">
        <v>242</v>
      </c>
      <c r="C29" s="1" t="s">
        <v>243</v>
      </c>
      <c r="D29" s="1" t="s">
        <v>244</v>
      </c>
      <c r="E29" s="1" t="s">
        <v>39</v>
      </c>
      <c r="F29" s="1" t="s">
        <v>242</v>
      </c>
      <c r="G29" s="1" t="s">
        <v>132</v>
      </c>
      <c r="H29" s="1" t="s">
        <v>133</v>
      </c>
      <c r="I29" s="1" t="s">
        <v>245</v>
      </c>
      <c r="J29" s="1" t="s">
        <v>135</v>
      </c>
      <c r="K29" s="1" t="s">
        <v>245</v>
      </c>
      <c r="L29" s="1" t="s">
        <v>245</v>
      </c>
      <c r="M29" s="1" t="s">
        <v>136</v>
      </c>
      <c r="N29" s="1" t="s">
        <v>136</v>
      </c>
      <c r="O29" s="1" t="s">
        <v>137</v>
      </c>
      <c r="P29" s="1" t="s">
        <v>138</v>
      </c>
      <c r="Q29" s="1" t="s">
        <v>246</v>
      </c>
      <c r="R29" s="1" t="s">
        <v>140</v>
      </c>
      <c r="S29" s="1" t="s">
        <v>141</v>
      </c>
      <c r="T29" s="1" t="s">
        <v>142</v>
      </c>
    </row>
    <row r="30" s="1" customFormat="1" spans="1:20">
      <c r="A30" s="3">
        <v>15968377064</v>
      </c>
      <c r="B30" s="1" t="s">
        <v>247</v>
      </c>
      <c r="C30" s="1" t="s">
        <v>248</v>
      </c>
      <c r="D30" s="1" t="s">
        <v>249</v>
      </c>
      <c r="E30" s="1" t="s">
        <v>36</v>
      </c>
      <c r="F30" s="1" t="s">
        <v>232</v>
      </c>
      <c r="G30" s="1" t="s">
        <v>132</v>
      </c>
      <c r="H30" s="1" t="s">
        <v>133</v>
      </c>
      <c r="I30" s="1" t="s">
        <v>250</v>
      </c>
      <c r="J30" s="1" t="s">
        <v>135</v>
      </c>
      <c r="K30" s="1" t="s">
        <v>250</v>
      </c>
      <c r="L30" s="1" t="s">
        <v>250</v>
      </c>
      <c r="M30" s="1" t="s">
        <v>136</v>
      </c>
      <c r="N30" s="1" t="s">
        <v>136</v>
      </c>
      <c r="O30" s="1" t="s">
        <v>137</v>
      </c>
      <c r="P30" s="1" t="s">
        <v>138</v>
      </c>
      <c r="Q30" s="1" t="s">
        <v>251</v>
      </c>
      <c r="R30" s="1" t="s">
        <v>140</v>
      </c>
      <c r="S30" s="1" t="s">
        <v>141</v>
      </c>
      <c r="T30" s="1" t="s">
        <v>142</v>
      </c>
    </row>
    <row r="31" s="1" customFormat="1" spans="1:20">
      <c r="A31" s="3">
        <v>15959483231</v>
      </c>
      <c r="B31" s="1" t="s">
        <v>252</v>
      </c>
      <c r="C31" s="1" t="s">
        <v>253</v>
      </c>
      <c r="D31" s="1" t="s">
        <v>254</v>
      </c>
      <c r="E31" s="1" t="s">
        <v>30</v>
      </c>
      <c r="F31" s="1" t="s">
        <v>129</v>
      </c>
      <c r="G31" s="1" t="s">
        <v>132</v>
      </c>
      <c r="H31" s="1" t="s">
        <v>133</v>
      </c>
      <c r="I31" s="1" t="s">
        <v>137</v>
      </c>
      <c r="J31" s="1" t="s">
        <v>135</v>
      </c>
      <c r="K31" s="1" t="s">
        <v>137</v>
      </c>
      <c r="L31" s="1" t="s">
        <v>137</v>
      </c>
      <c r="M31" s="1" t="s">
        <v>136</v>
      </c>
      <c r="N31" s="1" t="s">
        <v>136</v>
      </c>
      <c r="O31" s="1" t="s">
        <v>137</v>
      </c>
      <c r="P31" s="1" t="s">
        <v>138</v>
      </c>
      <c r="Q31" s="1" t="s">
        <v>255</v>
      </c>
      <c r="R31" s="1" t="s">
        <v>140</v>
      </c>
      <c r="S31" s="1" t="s">
        <v>141</v>
      </c>
      <c r="T31" s="1" t="s">
        <v>142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2021-08-10T01:18:07Z</dcterms:created>
  <dcterms:modified xsi:type="dcterms:W3CDTF">2021-08-10T01:23:52Z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1B6B53C8281C41D2B5940EFBF96BE14D</vt:lpwstr>
  </property>
  <property fmtid="{D5CDD505-2E9C-101B-9397-08002B2CF9AE}" pid="3" name="KSOProductBuildVer">
    <vt:lpwstr>2052-11.1.0.10503</vt:lpwstr>
  </property>
</Properties>
</file>