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<sst xmlns="http://schemas.openxmlformats.org/spreadsheetml/2006/main" count="1125" uniqueCount="401">
  <si>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</si>
  <si>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</si>
  <si>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</si>
  <si>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</si>
  <si>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</si>
  <si>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</si>
  <si>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</si>
  <si>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</si>
  <si>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</si>
  <si>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</si>
  <si>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</si>
  <si>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</si>
  <si>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</si>
  <si>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</si>
  <si>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</si>
  <si>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</si>
  <si>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</si>
  <si>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</si>
  <si>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</si>
  <si>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</si>
  <si>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</si>
  <si>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</si>
  <si>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</si>
  <si>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</si>
  <si>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</si>
  <si>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</si>
  <si>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</si>
  <si>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[纽约]墨水 48 酒店(Ink 48 Hotel)(37252153)</t>
  </si>
  <si>
    <t>特大床房&lt;不退款&gt;&lt;2人入住&gt;</t>
  </si>
  <si>
    <t>USD</t>
  </si>
  <si>
    <t>Sadana/Simpy</t>
  </si>
  <si>
    <t>CA5326210810USD</t>
  </si>
  <si>
    <t>未提现</t>
  </si>
  <si>
    <t>携程开票</t>
  </si>
  <si>
    <t>[纽约]NU酒店(NU Hotel)(39033232)</t>
  </si>
  <si>
    <t>大床房&lt;不退款&gt;&lt;2人入住&gt;</t>
  </si>
  <si>
    <t>Field/Brandon</t>
  </si>
  <si>
    <t>[首尔]首尔站福朋喜来登酒店(Four Points by Sheraton Seoul Station)(37244156)</t>
  </si>
  <si>
    <t>高层高级双人床房&lt;早餐&gt;&lt;不退款&gt;&lt;2人入住&gt;</t>
  </si>
  <si>
    <t>AN/JIHYE,CHO/SUNGWON</t>
  </si>
  <si>
    <t>[纽约]纽约中央公园艾美酒店(Le Méridien New York, Central Park)(39042941)</t>
  </si>
  <si>
    <t>舒适特大床房&lt;不退款&gt;&lt;2人入住&gt;</t>
  </si>
  <si>
    <t>Tost/Stefany</t>
  </si>
  <si>
    <t>[纽约]布鲁克林城区欢朋酒店(Hampton Inn Brooklyn Downtown)(37228882)</t>
  </si>
  <si>
    <t>2张双人床房&lt;不退款&gt;&lt;2人入住&gt;</t>
  </si>
  <si>
    <t>Gong/Jingwen,Bi/Haoyu</t>
  </si>
  <si>
    <t>[坦帕]坦帕布什花园游乐场汽车旅馆(Tampa Inn Near Busch Gardens)(39974721)</t>
  </si>
  <si>
    <t>经济房1张特大床（吸烟）&lt;不退款&gt;&lt;2人入住&gt;</t>
  </si>
  <si>
    <t>Eady/Catherine</t>
  </si>
  <si>
    <t>[盖恩斯维尔]盖恩斯维尔汽车旅馆(The Guest Lodge Gainesville)(40001593)</t>
  </si>
  <si>
    <t>标准间&lt;不退款&gt;&lt;2人入住&gt;</t>
  </si>
  <si>
    <t>Ortiz/Jose</t>
  </si>
  <si>
    <t>[盖雷]基里亚德杰雷酒店(Kyriad Gueret)(46737813)</t>
  </si>
  <si>
    <t>双人床房&lt;不退款&gt;&lt;2人入住&gt;</t>
  </si>
  <si>
    <t>Chailloux/Mathie</t>
  </si>
  <si>
    <t>[拉斯维加斯]四皇后赌场酒店(Four Queens Hotel and Casino)(39037193)</t>
  </si>
  <si>
    <t>尊贵房(南塔楼)&lt;不退款&gt;&lt;2人入住&gt;</t>
  </si>
  <si>
    <t>Dufur/Cheryl</t>
  </si>
  <si>
    <t>[南特伊·莱斯莫]莫城南特伊莱斯莫城普瑞米尔经典酒店(Premiere Classe Meaux Nanteuil les Meaux)(45977520)</t>
  </si>
  <si>
    <t>标准间1双人床&lt;不退款&gt;&lt;2人入住&gt;</t>
  </si>
  <si>
    <t>pichot-duclos/jacques</t>
  </si>
  <si>
    <t>[威奇托]威奇托闹市区费尔菲尔德万豪套房酒店(Fairfield Inn &amp; Suites by Marriott Wichita Downtown)(45826264)</t>
  </si>
  <si>
    <t>1张特大床客房&lt;不退款&gt;&lt;2人入住&gt;</t>
  </si>
  <si>
    <t>Stitt/Nathan</t>
  </si>
  <si>
    <t>[巴登巴登]鲁蒙斯巴登巴登傲途格精选酒店(Roomers Baden-Baden, Autograph Collection)(37197043)</t>
  </si>
  <si>
    <t>豪华特大床房&lt;不退款&gt;&lt;2人入住&gt;</t>
  </si>
  <si>
    <t>Kessler/Anna-Maria</t>
  </si>
  <si>
    <t>[莱克伍德]莱克伍德-丹佛西南凯艺套房酒店(Quality Inn &amp; Suites Lakewood - Denver Southwest)(37209757)</t>
  </si>
  <si>
    <t>标准房, 1 张特大床&lt;2人入住&gt;&lt;不退款&gt;&lt;早餐&gt;</t>
  </si>
  <si>
    <t>Havens/Treyton</t>
  </si>
  <si>
    <t>[罗德兹]罗德兹普瑞米尔经典酒店(Premiere Classe Rodez)(39684726)</t>
  </si>
  <si>
    <t>Quesne/Prescillia</t>
  </si>
  <si>
    <t>[莱克兰]Ramada By Wyndham Lakeland(39044137)</t>
  </si>
  <si>
    <t>客房(特大床)&lt;2人入住&gt;&lt;不退款&gt;&lt;早餐&gt;</t>
  </si>
  <si>
    <t>Myers/Joseph</t>
  </si>
  <si>
    <t>[圣卢普]德拉鲁特布勒酒店(Le Relais de la Route Bleue)(46580877)</t>
  </si>
  <si>
    <t>标准房&lt;不退款&gt;&lt;2人入住&gt;</t>
  </si>
  <si>
    <t>DUCOURNAU/Simon</t>
  </si>
  <si>
    <t>[大阪]大阪东急卓越酒店(Osaka Excel Hotel Tokyu)(70660714)</t>
  </si>
  <si>
    <t>高级大床房&lt;不退款&gt;&lt;2人入住&gt;</t>
  </si>
  <si>
    <t>xianyu/hongzr,piao/yinhua</t>
  </si>
  <si>
    <t>取消</t>
  </si>
  <si>
    <t>[全州市]全州华美达酒店(Ramada by Wyndham Jeonju)(37245050)</t>
  </si>
  <si>
    <t>高级双人房&lt;不退款&gt;&lt;2人入住&gt;</t>
  </si>
  <si>
    <t>LEE/YOUNHEE</t>
  </si>
  <si>
    <t>[斯塔城]登山者摩根贝斯特韦斯特酒店(Best Western Mountaineer Inn Morgantown)(48130566)</t>
  </si>
  <si>
    <t>emon/mohammad a emon</t>
  </si>
  <si>
    <t>[仁川]金色郁金香仁川机场酒店&amp;套房(GOLDEN TULIP Incheon Airport Hotel &amp; Suites)(37205813)</t>
  </si>
  <si>
    <t>标准大床房&lt;不退款&gt;&lt;2人入住&gt;</t>
  </si>
  <si>
    <t>LEE/TAEHWAN</t>
  </si>
  <si>
    <t>[伊斯坦布尔]马尔马拉佩拉酒店(The Marmara Pera)(37202322)</t>
  </si>
  <si>
    <t>高级双人床房&lt;不退款&gt;&lt;2人入住&gt;</t>
  </si>
  <si>
    <t>Celik/Muhammed Ali</t>
  </si>
  <si>
    <t>[伊斯坦布尔]优思明酒店(Hotel Yasmin)(37240547)</t>
  </si>
  <si>
    <t>客房(双床)&lt;不退款&gt;&lt;2人入住&gt;</t>
  </si>
  <si>
    <t>Yakupova/Elvira,Yakupova/Elvira</t>
  </si>
  <si>
    <t>[伊斯坦布尔]机场公寓酒店(Airport Residence)(39677799)</t>
  </si>
  <si>
    <t>标准套房&lt;2人入住&gt;&lt;不退款&gt;&lt;早餐&gt;</t>
  </si>
  <si>
    <t>KIM/DILEK</t>
  </si>
  <si>
    <t>[休斯敦]休斯顿凯蒂元素酒店(Element Houston Katy)(46895717)</t>
  </si>
  <si>
    <t>Neptune/Richard</t>
  </si>
  <si>
    <t>[哈里法克斯]哈里法克斯未来旅馆及会议中心(Future Inns Halifax Hotel &amp; Conference Centre)(37213237)</t>
  </si>
  <si>
    <t>传统2张大床房&lt;不退款&gt;&lt;2人入住&gt;</t>
  </si>
  <si>
    <t>khun/kyaw</t>
  </si>
  <si>
    <t>[莱克伍德]丹佛市西联邦中心万豪费尔菲尔德酒店(Fairfield Inn &amp; Suites Denver West/Federal Center)(40116133)</t>
  </si>
  <si>
    <t>套房1特大床，带沙发床&lt;2人入住&gt;&lt;IBU黄金会员专享&gt;&lt;不退款&gt;</t>
  </si>
  <si>
    <t>Troutini/Mark</t>
  </si>
  <si>
    <t>[布鲁塞尔]凤凰酒店(Hotel Phenix)(39053504)</t>
  </si>
  <si>
    <t>双床房&lt;不退款&gt;&lt;2人入住&gt;</t>
  </si>
  <si>
    <t>CICEK/UMUT</t>
  </si>
  <si>
    <t>[吕德雷]吕特雷什尊享卡拉什南希苏德酒店(Premiere Classe Nancy Sud - Ludres)(48232040)</t>
  </si>
  <si>
    <t>双人间&lt;不退款&gt;&lt;2人入住&gt;</t>
  </si>
  <si>
    <t>Devoulx/Elisabeth</t>
  </si>
  <si>
    <t>[帕尔赛梅斯莱]克拉西图尔斯诺尔迪普瑞米尔经典酒店(Premiere Classe Tours Nord)(39683412)</t>
  </si>
  <si>
    <t>Aliaga/Julien</t>
  </si>
  <si>
    <t>[盐湖城]盐湖城水晶套房酒店 - 盐湖城(Crystal Inn Hotel &amp; Suites Salt Lake City)(37224187)</t>
  </si>
  <si>
    <t>客房&lt;不退款&gt;&lt;2人入住&gt;</t>
  </si>
  <si>
    <t>DeLine/Suzanne</t>
  </si>
  <si>
    <t>[圣彼得堡]经济酒店 - 圣彼得堡(Budget Inn - St. Petersburg)(40012248)</t>
  </si>
  <si>
    <t>一间特大床房&lt;不退款&gt;&lt;2人入住&gt;</t>
  </si>
  <si>
    <t>Canova/Stephen</t>
  </si>
  <si>
    <t>[万隆市]香蕉旅店卡古姆酒店旗下(Banana Inn by Kagum Hotels)(37211406)</t>
  </si>
  <si>
    <t>豪华双床房&lt;不退款&gt;&lt;2人入住&gt;</t>
  </si>
  <si>
    <t>Arthamevia/Razzell</t>
  </si>
  <si>
    <t>[巴黎]自由酒店(Hotel Liberty)(39624550)</t>
  </si>
  <si>
    <t>标准双人床房-带淋浴设施&lt;不退款&gt;&lt;2人入住&gt;</t>
  </si>
  <si>
    <t>felin/maxence</t>
  </si>
  <si>
    <t>经济双人床房&lt;不退款&gt;&lt;2人入住&gt;</t>
  </si>
  <si>
    <t>Mazina/Shaza,Mazina/Shaza</t>
  </si>
  <si>
    <t>[伊尔福德]班克斯酒店(Banks Hotel)(39671688)</t>
  </si>
  <si>
    <t>Omer/Wahid</t>
  </si>
  <si>
    <t>[蒂梅丘拉]蒂梅丘拉历史老城6号汽车旅馆(Motel 6-Temecula, CA - Historic Old Town)(40049970)</t>
  </si>
  <si>
    <t>标准间2双人床&lt;不退款&gt;&lt;2人入住&gt;</t>
  </si>
  <si>
    <t>Biggs/Taunja</t>
  </si>
  <si>
    <t>[尼亚加拉瀑布]尼亚加拉瀑布喜来登酒店(Sheraton Niagara Falls)(39042658)</t>
  </si>
  <si>
    <t>客房, 2 张大床&lt;不退款&gt;&lt;2人入住&gt;</t>
  </si>
  <si>
    <t>Diaz/Jamie</t>
  </si>
  <si>
    <t>[法戈]法戈大酒店(Grand Inn Fargo)(40049954)</t>
  </si>
  <si>
    <t>客房1张大床&lt;不退款&gt;&lt;2人入住&gt;</t>
  </si>
  <si>
    <t>Lewis/Dustan</t>
  </si>
  <si>
    <t>[法兰克福]法兰克福莱昂纳多皇家酒店(Leonardo Royal Hotel Frankfurt)(37221195)</t>
  </si>
  <si>
    <t>舒适房&lt;不退款&gt;&lt;2人入住&gt;</t>
  </si>
  <si>
    <t>Beck/Patrick</t>
  </si>
  <si>
    <t>，</t>
  </si>
  <si>
    <t>A210810093119481</t>
  </si>
  <si>
    <t>USD / HKD 当前参考汇率: 7.78258</t>
  </si>
  <si>
    <t>总计：4977 USD/
38733.9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</si>
  <si>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</si>
  <si>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</si>
  <si>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</si>
  <si>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</si>
  <si>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</si>
  <si>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</si>
  <si>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</si>
  <si>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</si>
  <si>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</si>
  <si>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</si>
  <si>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</si>
  <si>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</si>
  <si>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</si>
  <si>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</si>
  <si>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</si>
  <si>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</si>
  <si>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</si>
  <si>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2021-08-06</t>
  </si>
  <si>
    <t>2218435</t>
  </si>
  <si>
    <t>法兰克福莱昂纳多皇家酒店</t>
  </si>
  <si>
    <t>Beck Patrick</t>
  </si>
  <si>
    <t>2021-08-07</t>
  </si>
  <si>
    <t>退房日周结</t>
  </si>
  <si>
    <t>336.71</t>
  </si>
  <si>
    <t>52.00</t>
  </si>
  <si>
    <t>0</t>
  </si>
  <si>
    <t>0.00</t>
  </si>
  <si>
    <t>携程盛景国际直连</t>
  </si>
  <si>
    <t>2021-08-06 22:09:11</t>
  </si>
  <si>
    <t>否</t>
  </si>
  <si>
    <t>汇智国际旅游发展有限公司</t>
  </si>
  <si>
    <t>直连</t>
  </si>
  <si>
    <t>2218413</t>
  </si>
  <si>
    <t>法戈大酒店</t>
  </si>
  <si>
    <t>Lewis Dustan</t>
  </si>
  <si>
    <t>394.99</t>
  </si>
  <si>
    <t>61.00</t>
  </si>
  <si>
    <t>2021-08-06 21:49:23</t>
  </si>
  <si>
    <t>2218340</t>
  </si>
  <si>
    <t>尼亚加拉瀑布喜来登酒店</t>
  </si>
  <si>
    <t>Diaz Jamie</t>
  </si>
  <si>
    <t>2318.12</t>
  </si>
  <si>
    <t>358.00</t>
  </si>
  <si>
    <t>2021-08-06 19:51:50</t>
  </si>
  <si>
    <t>2218302</t>
  </si>
  <si>
    <t>蒂梅丘拉 6 号汽车旅馆 - 加利福尼亚牧场</t>
  </si>
  <si>
    <t>Biggs Taunja</t>
  </si>
  <si>
    <t>1269.14</t>
  </si>
  <si>
    <t>196.00</t>
  </si>
  <si>
    <t>2021-08-06 19:00:54</t>
  </si>
  <si>
    <t>2218248</t>
  </si>
  <si>
    <t>班克斯酒店</t>
  </si>
  <si>
    <t>Omer Wahid</t>
  </si>
  <si>
    <t>330.24</t>
  </si>
  <si>
    <t>51.00</t>
  </si>
  <si>
    <t>2021-08-06 17:23:01</t>
  </si>
  <si>
    <t>2218162</t>
  </si>
  <si>
    <t>凤凰酒店</t>
  </si>
  <si>
    <t>Mazina Shaza,Mazina Shaza</t>
  </si>
  <si>
    <t>343.19</t>
  </si>
  <si>
    <t>53.00</t>
  </si>
  <si>
    <t>2021-08-06 14:26:05</t>
  </si>
  <si>
    <t>2218159</t>
  </si>
  <si>
    <t>自由酒店</t>
  </si>
  <si>
    <t>felin maxence</t>
  </si>
  <si>
    <t>388.51</t>
  </si>
  <si>
    <t>60.00</t>
  </si>
  <si>
    <t>2021-08-06 14:19:01</t>
  </si>
  <si>
    <t>2218152</t>
  </si>
  <si>
    <t>万隆香蕉旅馆酒店</t>
  </si>
  <si>
    <t>Arthamevia Razzell</t>
  </si>
  <si>
    <t>116.55</t>
  </si>
  <si>
    <t>18.00</t>
  </si>
  <si>
    <t>2021-08-06 14:07:19</t>
  </si>
  <si>
    <t>2217957</t>
  </si>
  <si>
    <t>圣彼得斯堡经济酒店</t>
  </si>
  <si>
    <t>Canova Stephen</t>
  </si>
  <si>
    <t>641.04</t>
  </si>
  <si>
    <t>99.00</t>
  </si>
  <si>
    <t>2021-08-06 06:47:05</t>
  </si>
  <si>
    <t>2217951</t>
  </si>
  <si>
    <t>盐湖城水晶套房酒店 - 盐湖城</t>
  </si>
  <si>
    <t>DeLine Suzanne</t>
  </si>
  <si>
    <t>1398.64</t>
  </si>
  <si>
    <t>216.00</t>
  </si>
  <si>
    <t>2021-08-06 06:17:58</t>
  </si>
  <si>
    <t>2217936</t>
  </si>
  <si>
    <t>吕特雷什尊享卡拉什南希苏德酒店</t>
  </si>
  <si>
    <t>Devoulx Elisabeth</t>
  </si>
  <si>
    <t>304.33</t>
  </si>
  <si>
    <t>47.00</t>
  </si>
  <si>
    <t>2021-08-06 04:34:43</t>
  </si>
  <si>
    <t>2217934</t>
  </si>
  <si>
    <t>CICEK UMUT</t>
  </si>
  <si>
    <t>356.14</t>
  </si>
  <si>
    <t>55.00</t>
  </si>
  <si>
    <t>2021-08-06 04:08:03</t>
  </si>
  <si>
    <t>2217898</t>
  </si>
  <si>
    <t>丹佛市西联邦中心万豪费尔菲尔德套房酒店</t>
  </si>
  <si>
    <t>Troutini Mark</t>
  </si>
  <si>
    <t>1866.15</t>
  </si>
  <si>
    <t>288.00</t>
  </si>
  <si>
    <t>2021-08-06 00:40:19</t>
  </si>
  <si>
    <t>2217889</t>
  </si>
  <si>
    <t>哈里法克斯未来旅馆及会议中心</t>
  </si>
  <si>
    <t>khun kyaw</t>
  </si>
  <si>
    <t>699.81</t>
  </si>
  <si>
    <t>108.00</t>
  </si>
  <si>
    <t>2021-08-06 00:38:23</t>
  </si>
  <si>
    <t>2021-08-05</t>
  </si>
  <si>
    <t>2217868</t>
  </si>
  <si>
    <t>休斯顿凯蒂元素酒店</t>
  </si>
  <si>
    <t>Neptune Richard</t>
  </si>
  <si>
    <t>738.69</t>
  </si>
  <si>
    <t>114.00</t>
  </si>
  <si>
    <t>2021-08-05 23:13:44</t>
  </si>
  <si>
    <t>2217853</t>
  </si>
  <si>
    <t>库尔特库伊机场公寓酒店</t>
  </si>
  <si>
    <t>KIM DILEK</t>
  </si>
  <si>
    <t>246.23</t>
  </si>
  <si>
    <t>38.00</t>
  </si>
  <si>
    <t>2021-08-05 23:03:21</t>
  </si>
  <si>
    <t>2217657</t>
  </si>
  <si>
    <t>优思明酒店</t>
  </si>
  <si>
    <t>Yakupova Elvira,Yakupova Elvira</t>
  </si>
  <si>
    <t>207.35</t>
  </si>
  <si>
    <t>32.00</t>
  </si>
  <si>
    <t>2021-08-05 18:03:37</t>
  </si>
  <si>
    <t>2217568</t>
  </si>
  <si>
    <t>马尔马拉佩拉酒店</t>
  </si>
  <si>
    <t>Celik Muhammed Ali</t>
  </si>
  <si>
    <t>1140.43</t>
  </si>
  <si>
    <t>176.00</t>
  </si>
  <si>
    <t>2021-08-05 15:52:33</t>
  </si>
  <si>
    <t>2217549</t>
  </si>
  <si>
    <t>金色郁金香仁川机场酒店</t>
  </si>
  <si>
    <t>LEE TAEHWAN</t>
  </si>
  <si>
    <t>654.45</t>
  </si>
  <si>
    <t>101.00</t>
  </si>
  <si>
    <t>2021-08-05 15:19:05</t>
  </si>
  <si>
    <t>2217442</t>
  </si>
  <si>
    <t>Best Western Mountaineer Inn</t>
  </si>
  <si>
    <t>emon mohammad a emon</t>
  </si>
  <si>
    <t>693.33</t>
  </si>
  <si>
    <t>107.00</t>
  </si>
  <si>
    <t>2021-08-05 11:48:49</t>
  </si>
  <si>
    <t>2217374</t>
  </si>
  <si>
    <t>全州华美达酒店</t>
  </si>
  <si>
    <t>LEE YOUNHEE</t>
  </si>
  <si>
    <t>609.09</t>
  </si>
  <si>
    <t>94.00</t>
  </si>
  <si>
    <t>2021-08-05 10:07:53</t>
  </si>
  <si>
    <t>2217319</t>
  </si>
  <si>
    <t>德拉鲁特布勒酒店</t>
  </si>
  <si>
    <t>DUCOURNAU Simon</t>
  </si>
  <si>
    <t>427.66</t>
  </si>
  <si>
    <t>66.00</t>
  </si>
  <si>
    <t>2021-08-05 08:00:07</t>
  </si>
  <si>
    <t>2217305</t>
  </si>
  <si>
    <t>莱克兰华美达酒店</t>
  </si>
  <si>
    <t>Myers Joseph</t>
  </si>
  <si>
    <t>557.25</t>
  </si>
  <si>
    <t>86.00</t>
  </si>
  <si>
    <t>2021-08-05 07:17:09</t>
  </si>
  <si>
    <t>2217286</t>
  </si>
  <si>
    <t>罗德兹高级酒店</t>
  </si>
  <si>
    <t>Quesne Prescillia</t>
  </si>
  <si>
    <t>349.90</t>
  </si>
  <si>
    <t>54.00</t>
  </si>
  <si>
    <t>2021-08-05 05:02:46</t>
  </si>
  <si>
    <t>2217278</t>
  </si>
  <si>
    <t>莱克伍德品质酒店及套房</t>
  </si>
  <si>
    <t>Havens Treyton</t>
  </si>
  <si>
    <t>1114.51</t>
  </si>
  <si>
    <t>172.00</t>
  </si>
  <si>
    <t>2021-08-05 03:42:27</t>
  </si>
  <si>
    <t>2021-08-04</t>
  </si>
  <si>
    <t>2217094</t>
  </si>
  <si>
    <t>傲途格精选巴登-巴登房客酒店</t>
  </si>
  <si>
    <t>Kessler Anna-Maria</t>
  </si>
  <si>
    <t>1925.81</t>
  </si>
  <si>
    <t>297.00</t>
  </si>
  <si>
    <t>2021-08-04 20:17:41</t>
  </si>
  <si>
    <t>2216664</t>
  </si>
  <si>
    <t>威奇托闹市区费尔菲尔德万豪套房酒店</t>
  </si>
  <si>
    <t>Stitt Nathan</t>
  </si>
  <si>
    <t>920.76</t>
  </si>
  <si>
    <t>142.00</t>
  </si>
  <si>
    <t>2021-08-04 05:12:59</t>
  </si>
  <si>
    <t>2216650</t>
  </si>
  <si>
    <t>莫城南特伊莱斯莫城普瑞米尔经典酒店</t>
  </si>
  <si>
    <t>pichot-duclos jacques</t>
  </si>
  <si>
    <t>311.24</t>
  </si>
  <si>
    <t>48.00</t>
  </si>
  <si>
    <t>2021-08-04 03:08:05</t>
  </si>
  <si>
    <t>2021-08-03</t>
  </si>
  <si>
    <t>2216594</t>
  </si>
  <si>
    <t>四皇后赌场酒店</t>
  </si>
  <si>
    <t>Dufur Cheryl</t>
  </si>
  <si>
    <t>951.93</t>
  </si>
  <si>
    <t>147.00</t>
  </si>
  <si>
    <t>2021-08-03 23:16:02</t>
  </si>
  <si>
    <t>2216450</t>
  </si>
  <si>
    <t>基里亚德宾馆</t>
  </si>
  <si>
    <t>Chailloux Mathie</t>
  </si>
  <si>
    <t>602.24</t>
  </si>
  <si>
    <t>93.00</t>
  </si>
  <si>
    <t>2021-08-03 20:01:58</t>
  </si>
  <si>
    <t>2216138</t>
  </si>
  <si>
    <t>盖恩斯维尔旅馆</t>
  </si>
  <si>
    <t>Ortiz Jose</t>
  </si>
  <si>
    <t>1541.22</t>
  </si>
  <si>
    <t>238.00</t>
  </si>
  <si>
    <t>2021-08-03 08:49:17</t>
  </si>
  <si>
    <t>2021-08-02</t>
  </si>
  <si>
    <t>2215620</t>
  </si>
  <si>
    <t>坦帕旅馆 - 近布什公园</t>
  </si>
  <si>
    <t>Eady Catherine</t>
  </si>
  <si>
    <t>2169.86</t>
  </si>
  <si>
    <t>335.00</t>
  </si>
  <si>
    <t>2021-08-02 10:22:22</t>
  </si>
  <si>
    <t>2021-08-01</t>
  </si>
  <si>
    <t>2215329</t>
  </si>
  <si>
    <t>布鲁克林城区欢朋酒店</t>
  </si>
  <si>
    <t>Gong Jingwen,Bi Haoyu</t>
  </si>
  <si>
    <t>965.10</t>
  </si>
  <si>
    <t>149.00</t>
  </si>
  <si>
    <t>2021-08-01 18:54:12</t>
  </si>
  <si>
    <t>2021-07-30</t>
  </si>
  <si>
    <t>2213179</t>
  </si>
  <si>
    <t>纽约中央公园艾美酒店</t>
  </si>
  <si>
    <t>Tost Stefany</t>
  </si>
  <si>
    <t>1740.75</t>
  </si>
  <si>
    <t>269.00</t>
  </si>
  <si>
    <t>2021-07-30 03:12:24</t>
  </si>
  <si>
    <t>2021-07-29</t>
  </si>
  <si>
    <t>2212826</t>
  </si>
  <si>
    <t>首尔站福朋喜来登酒店</t>
  </si>
  <si>
    <t>AN JIHYE,CHO SUNGWON</t>
  </si>
  <si>
    <t>500.91</t>
  </si>
  <si>
    <t>77.00</t>
  </si>
  <si>
    <t>2021-07-29 18:25:11</t>
  </si>
  <si>
    <t>2212337</t>
  </si>
  <si>
    <t>NU酒店</t>
  </si>
  <si>
    <t>Field Brandon</t>
  </si>
  <si>
    <t>1801.97</t>
  </si>
  <si>
    <t>277.00</t>
  </si>
  <si>
    <t>2021-07-29 05:27:08</t>
  </si>
  <si>
    <t>2212231</t>
  </si>
  <si>
    <t>墨水 48 酒店</t>
  </si>
  <si>
    <t>Sadana Simpy</t>
  </si>
  <si>
    <t>1324.74</t>
  </si>
  <si>
    <t>203.00</t>
  </si>
  <si>
    <t>2021-07-29 00:14:16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</si>
</sst>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6" fillId="22" borderId="1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15965385457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44414</v>
      </c>
      <c r="G2" s="5">
        <v>44415</v>
      </c>
      <c r="H2" s="4">
        <v>1</v>
      </c>
      <c r="I2" s="4">
        <v>1</v>
      </c>
      <c r="J2" s="4">
        <v>1</v>
      </c>
      <c r="K2" s="4" t="s">
        <v>29</v>
      </c>
      <c r="L2" s="4">
        <v>203</v>
      </c>
      <c r="M2" s="4">
        <v>203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44418</v>
      </c>
      <c r="T2" s="4" t="s">
        <v>33</v>
      </c>
      <c r="U2" s="4">
        <v>203</v>
      </c>
      <c r="V2" s="4">
        <v>0</v>
      </c>
      <c r="W2" s="4">
        <v>0</v>
      </c>
      <c r="X2" s="4">
        <v>2212231</v>
      </c>
    </row>
    <row r="3" s="4" customFormat="1" spans="1:24">
      <c r="A3" s="4">
        <v>15965989144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44414</v>
      </c>
      <c r="G3" s="5">
        <v>44415</v>
      </c>
      <c r="H3" s="4">
        <v>1</v>
      </c>
      <c r="I3" s="4">
        <v>1</v>
      </c>
      <c r="J3" s="4">
        <v>1</v>
      </c>
      <c r="K3" s="4" t="s">
        <v>29</v>
      </c>
      <c r="L3" s="4">
        <v>277</v>
      </c>
      <c r="M3" s="4">
        <v>277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44418</v>
      </c>
      <c r="T3" s="4" t="s">
        <v>33</v>
      </c>
      <c r="U3" s="4">
        <v>277</v>
      </c>
      <c r="V3" s="4">
        <v>0</v>
      </c>
      <c r="W3" s="4">
        <v>0</v>
      </c>
      <c r="X3" s="4">
        <v>2212337</v>
      </c>
    </row>
    <row r="4" s="4" customFormat="1" spans="1:24">
      <c r="A4" s="4">
        <v>15969209633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44414</v>
      </c>
      <c r="G4" s="5">
        <v>44415</v>
      </c>
      <c r="H4" s="4">
        <v>1</v>
      </c>
      <c r="I4" s="4">
        <v>1</v>
      </c>
      <c r="J4" s="4">
        <v>1</v>
      </c>
      <c r="K4" s="4" t="s">
        <v>29</v>
      </c>
      <c r="L4" s="4">
        <v>77</v>
      </c>
      <c r="M4" s="4">
        <v>77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44418</v>
      </c>
      <c r="T4" s="4" t="s">
        <v>33</v>
      </c>
      <c r="U4" s="4">
        <v>77</v>
      </c>
      <c r="V4" s="4">
        <v>0</v>
      </c>
      <c r="W4" s="4">
        <v>0</v>
      </c>
      <c r="X4" s="4">
        <v>2212826</v>
      </c>
    </row>
    <row r="5" s="4" customFormat="1" spans="1:24">
      <c r="A5" s="4">
        <v>15974607406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44414</v>
      </c>
      <c r="G5" s="5">
        <v>44415</v>
      </c>
      <c r="H5" s="4">
        <v>1</v>
      </c>
      <c r="I5" s="4">
        <v>1</v>
      </c>
      <c r="J5" s="4">
        <v>1</v>
      </c>
      <c r="K5" s="4" t="s">
        <v>29</v>
      </c>
      <c r="L5" s="4">
        <v>269</v>
      </c>
      <c r="M5" s="4">
        <v>269</v>
      </c>
      <c r="N5" s="4" t="s">
        <v>42</v>
      </c>
      <c r="O5" s="4" t="s">
        <v>31</v>
      </c>
      <c r="P5" s="4" t="s">
        <v>32</v>
      </c>
      <c r="Q5" s="4">
        <v>0</v>
      </c>
      <c r="R5" s="6">
        <v>44407</v>
      </c>
      <c r="S5" s="5">
        <v>44418</v>
      </c>
      <c r="T5" s="4" t="s">
        <v>33</v>
      </c>
      <c r="U5" s="4">
        <v>269</v>
      </c>
      <c r="V5" s="4">
        <v>0</v>
      </c>
      <c r="W5" s="4">
        <v>0</v>
      </c>
      <c r="X5" s="4">
        <v>2213179</v>
      </c>
    </row>
    <row r="6" s="4" customFormat="1" spans="1:24">
      <c r="A6" s="4">
        <v>15994824766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44414</v>
      </c>
      <c r="G6" s="5">
        <v>44415</v>
      </c>
      <c r="H6" s="4">
        <v>1</v>
      </c>
      <c r="I6" s="4">
        <v>1</v>
      </c>
      <c r="J6" s="4">
        <v>1</v>
      </c>
      <c r="K6" s="4" t="s">
        <v>29</v>
      </c>
      <c r="L6" s="4">
        <v>149</v>
      </c>
      <c r="M6" s="4">
        <v>149</v>
      </c>
      <c r="N6" s="4" t="s">
        <v>45</v>
      </c>
      <c r="O6" s="4" t="s">
        <v>31</v>
      </c>
      <c r="P6" s="4" t="s">
        <v>32</v>
      </c>
      <c r="Q6" s="4">
        <v>0</v>
      </c>
      <c r="R6" s="6">
        <v>44409</v>
      </c>
      <c r="S6" s="5">
        <v>44418</v>
      </c>
      <c r="T6" s="4" t="s">
        <v>33</v>
      </c>
      <c r="U6" s="4">
        <v>149</v>
      </c>
      <c r="V6" s="4">
        <v>0</v>
      </c>
      <c r="W6" s="4">
        <v>0</v>
      </c>
      <c r="X6" s="4">
        <v>2215329</v>
      </c>
    </row>
    <row r="7" s="4" customFormat="1" spans="1:24">
      <c r="A7" s="4">
        <v>15996649456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44410</v>
      </c>
      <c r="G7" s="5">
        <v>44415</v>
      </c>
      <c r="H7" s="4">
        <v>1</v>
      </c>
      <c r="I7" s="4">
        <v>5</v>
      </c>
      <c r="J7" s="4">
        <v>5</v>
      </c>
      <c r="K7" s="4" t="s">
        <v>29</v>
      </c>
      <c r="L7" s="4">
        <v>335</v>
      </c>
      <c r="M7" s="4">
        <v>335</v>
      </c>
      <c r="N7" s="4" t="s">
        <v>48</v>
      </c>
      <c r="O7" s="4" t="s">
        <v>31</v>
      </c>
      <c r="P7" s="4" t="s">
        <v>32</v>
      </c>
      <c r="Q7" s="4">
        <v>0</v>
      </c>
      <c r="R7" s="6">
        <v>44410</v>
      </c>
      <c r="S7" s="5">
        <v>44418</v>
      </c>
      <c r="T7" s="4" t="s">
        <v>33</v>
      </c>
      <c r="U7" s="4">
        <v>335</v>
      </c>
      <c r="V7" s="4">
        <v>0</v>
      </c>
      <c r="W7" s="4">
        <v>0</v>
      </c>
      <c r="X7" s="4">
        <v>2215620</v>
      </c>
    </row>
    <row r="8" s="4" customFormat="1" spans="1:24">
      <c r="A8" s="4">
        <v>16004562170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44413</v>
      </c>
      <c r="G8" s="5">
        <v>44415</v>
      </c>
      <c r="H8" s="4">
        <v>1</v>
      </c>
      <c r="I8" s="4">
        <v>2</v>
      </c>
      <c r="J8" s="4">
        <v>2</v>
      </c>
      <c r="K8" s="4" t="s">
        <v>29</v>
      </c>
      <c r="L8" s="4">
        <v>238</v>
      </c>
      <c r="M8" s="4">
        <v>238</v>
      </c>
      <c r="N8" s="4" t="s">
        <v>51</v>
      </c>
      <c r="O8" s="4" t="s">
        <v>31</v>
      </c>
      <c r="P8" s="4" t="s">
        <v>32</v>
      </c>
      <c r="Q8" s="4">
        <v>0</v>
      </c>
      <c r="R8" s="6">
        <v>44411</v>
      </c>
      <c r="S8" s="5">
        <v>44418</v>
      </c>
      <c r="T8" s="4" t="s">
        <v>33</v>
      </c>
      <c r="U8" s="4">
        <v>238</v>
      </c>
      <c r="V8" s="4">
        <v>0</v>
      </c>
      <c r="W8" s="4">
        <v>0</v>
      </c>
      <c r="X8" s="4">
        <v>2216138</v>
      </c>
    </row>
    <row r="9" s="4" customFormat="1" spans="1:24">
      <c r="A9" s="4">
        <v>16007011995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44414</v>
      </c>
      <c r="G9" s="5">
        <v>44415</v>
      </c>
      <c r="H9" s="4">
        <v>1</v>
      </c>
      <c r="I9" s="4">
        <v>1</v>
      </c>
      <c r="J9" s="4">
        <v>1</v>
      </c>
      <c r="K9" s="4" t="s">
        <v>29</v>
      </c>
      <c r="L9" s="4">
        <v>93</v>
      </c>
      <c r="M9" s="4">
        <v>93</v>
      </c>
      <c r="N9" s="4" t="s">
        <v>54</v>
      </c>
      <c r="O9" s="4" t="s">
        <v>31</v>
      </c>
      <c r="P9" s="4" t="s">
        <v>32</v>
      </c>
      <c r="Q9" s="4">
        <v>0</v>
      </c>
      <c r="R9" s="6">
        <v>44411</v>
      </c>
      <c r="S9" s="5">
        <v>44418</v>
      </c>
      <c r="T9" s="4" t="s">
        <v>33</v>
      </c>
      <c r="U9" s="4">
        <v>93</v>
      </c>
      <c r="V9" s="4">
        <v>0</v>
      </c>
      <c r="W9" s="4">
        <v>0</v>
      </c>
      <c r="X9" s="4">
        <v>2216450</v>
      </c>
    </row>
    <row r="10" s="4" customFormat="1" spans="1:24">
      <c r="A10" s="4">
        <v>16007774610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44414</v>
      </c>
      <c r="G10" s="5">
        <v>44415</v>
      </c>
      <c r="H10" s="4">
        <v>1</v>
      </c>
      <c r="I10" s="4">
        <v>1</v>
      </c>
      <c r="J10" s="4">
        <v>1</v>
      </c>
      <c r="K10" s="4" t="s">
        <v>29</v>
      </c>
      <c r="L10" s="4">
        <v>147</v>
      </c>
      <c r="M10" s="4">
        <v>147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44411</v>
      </c>
      <c r="S10" s="5">
        <v>44418</v>
      </c>
      <c r="T10" s="4" t="s">
        <v>33</v>
      </c>
      <c r="U10" s="4">
        <v>147</v>
      </c>
      <c r="V10" s="4">
        <v>0</v>
      </c>
      <c r="W10" s="4">
        <v>0</v>
      </c>
      <c r="X10" s="4">
        <v>2216594</v>
      </c>
    </row>
    <row r="11" s="4" customFormat="1" spans="1:24">
      <c r="A11" s="4">
        <v>16008130762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44414</v>
      </c>
      <c r="G11" s="5">
        <v>44415</v>
      </c>
      <c r="H11" s="4">
        <v>1</v>
      </c>
      <c r="I11" s="4">
        <v>1</v>
      </c>
      <c r="J11" s="4">
        <v>1</v>
      </c>
      <c r="K11" s="4" t="s">
        <v>29</v>
      </c>
      <c r="L11" s="4">
        <v>48</v>
      </c>
      <c r="M11" s="4">
        <v>48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44412</v>
      </c>
      <c r="S11" s="5">
        <v>44418</v>
      </c>
      <c r="T11" s="4" t="s">
        <v>33</v>
      </c>
      <c r="U11" s="4">
        <v>48</v>
      </c>
      <c r="V11" s="4">
        <v>0</v>
      </c>
      <c r="W11" s="4">
        <v>0</v>
      </c>
      <c r="X11" s="4">
        <v>2216650</v>
      </c>
    </row>
    <row r="12" s="4" customFormat="1" spans="1:24">
      <c r="A12" s="4">
        <v>16008187610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44414</v>
      </c>
      <c r="G12" s="5">
        <v>44415</v>
      </c>
      <c r="H12" s="4">
        <v>1</v>
      </c>
      <c r="I12" s="4">
        <v>1</v>
      </c>
      <c r="J12" s="4">
        <v>1</v>
      </c>
      <c r="K12" s="4" t="s">
        <v>29</v>
      </c>
      <c r="L12" s="4">
        <v>142</v>
      </c>
      <c r="M12" s="4">
        <v>142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44412</v>
      </c>
      <c r="S12" s="5">
        <v>44418</v>
      </c>
      <c r="T12" s="4" t="s">
        <v>33</v>
      </c>
      <c r="U12" s="4">
        <v>142</v>
      </c>
      <c r="V12" s="4">
        <v>0</v>
      </c>
      <c r="W12" s="4">
        <v>0</v>
      </c>
      <c r="X12" s="4">
        <v>2216664</v>
      </c>
    </row>
    <row r="13" s="4" customFormat="1" spans="1:24">
      <c r="A13" s="4">
        <v>16015123729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44414</v>
      </c>
      <c r="G13" s="5">
        <v>44415</v>
      </c>
      <c r="H13" s="4">
        <v>1</v>
      </c>
      <c r="I13" s="4">
        <v>1</v>
      </c>
      <c r="J13" s="4">
        <v>1</v>
      </c>
      <c r="K13" s="4" t="s">
        <v>29</v>
      </c>
      <c r="L13" s="4">
        <v>297</v>
      </c>
      <c r="M13" s="4">
        <v>297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44412</v>
      </c>
      <c r="S13" s="5">
        <v>44418</v>
      </c>
      <c r="T13" s="4" t="s">
        <v>33</v>
      </c>
      <c r="U13" s="4">
        <v>297</v>
      </c>
      <c r="V13" s="4">
        <v>0</v>
      </c>
      <c r="W13" s="4">
        <v>0</v>
      </c>
      <c r="X13" s="4">
        <v>2217094</v>
      </c>
    </row>
    <row r="14" s="4" customFormat="1" spans="1:24">
      <c r="A14" s="4">
        <v>16016093269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44414</v>
      </c>
      <c r="G14" s="5">
        <v>44415</v>
      </c>
      <c r="H14" s="4">
        <v>1</v>
      </c>
      <c r="I14" s="4">
        <v>1</v>
      </c>
      <c r="J14" s="4">
        <v>1</v>
      </c>
      <c r="K14" s="4" t="s">
        <v>29</v>
      </c>
      <c r="L14" s="4">
        <v>172</v>
      </c>
      <c r="M14" s="4">
        <v>172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44413</v>
      </c>
      <c r="S14" s="5">
        <v>44418</v>
      </c>
      <c r="T14" s="4" t="s">
        <v>33</v>
      </c>
      <c r="U14" s="4">
        <v>172</v>
      </c>
      <c r="V14" s="4">
        <v>0</v>
      </c>
      <c r="W14" s="4">
        <v>0</v>
      </c>
      <c r="X14" s="4">
        <v>2217278</v>
      </c>
    </row>
    <row r="15" s="4" customFormat="1" spans="1:24">
      <c r="A15" s="4">
        <v>16016119437</v>
      </c>
      <c r="B15" s="4" t="s">
        <v>25</v>
      </c>
      <c r="C15" s="4" t="s">
        <v>26</v>
      </c>
      <c r="D15" s="4" t="s">
        <v>70</v>
      </c>
      <c r="E15" s="4" t="s">
        <v>59</v>
      </c>
      <c r="F15" s="5">
        <v>44414</v>
      </c>
      <c r="G15" s="5">
        <v>44415</v>
      </c>
      <c r="H15" s="4">
        <v>1</v>
      </c>
      <c r="I15" s="4">
        <v>1</v>
      </c>
      <c r="J15" s="4">
        <v>1</v>
      </c>
      <c r="K15" s="4" t="s">
        <v>29</v>
      </c>
      <c r="L15" s="4">
        <v>54</v>
      </c>
      <c r="M15" s="4">
        <v>54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44413</v>
      </c>
      <c r="S15" s="5">
        <v>44418</v>
      </c>
      <c r="T15" s="4" t="s">
        <v>33</v>
      </c>
      <c r="U15" s="4">
        <v>54</v>
      </c>
      <c r="V15" s="4">
        <v>0</v>
      </c>
      <c r="W15" s="4">
        <v>0</v>
      </c>
      <c r="X15" s="4">
        <v>2217286</v>
      </c>
    </row>
    <row r="16" s="4" customFormat="1" spans="1:24">
      <c r="A16" s="4">
        <v>16016163825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44414</v>
      </c>
      <c r="G16" s="5">
        <v>44415</v>
      </c>
      <c r="H16" s="4">
        <v>1</v>
      </c>
      <c r="I16" s="4">
        <v>1</v>
      </c>
      <c r="J16" s="4">
        <v>1</v>
      </c>
      <c r="K16" s="4" t="s">
        <v>29</v>
      </c>
      <c r="L16" s="4">
        <v>86</v>
      </c>
      <c r="M16" s="4">
        <v>86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44413</v>
      </c>
      <c r="S16" s="5">
        <v>44418</v>
      </c>
      <c r="T16" s="4" t="s">
        <v>33</v>
      </c>
      <c r="U16" s="4">
        <v>86</v>
      </c>
      <c r="V16" s="4">
        <v>0</v>
      </c>
      <c r="W16" s="4">
        <v>0</v>
      </c>
      <c r="X16" s="4">
        <v>2217305</v>
      </c>
    </row>
    <row r="17" s="4" customFormat="1" spans="1:24">
      <c r="A17" s="4">
        <v>16016217019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44414</v>
      </c>
      <c r="G17" s="5">
        <v>44415</v>
      </c>
      <c r="H17" s="4">
        <v>1</v>
      </c>
      <c r="I17" s="4">
        <v>1</v>
      </c>
      <c r="J17" s="4">
        <v>1</v>
      </c>
      <c r="K17" s="4" t="s">
        <v>29</v>
      </c>
      <c r="L17" s="4">
        <v>66</v>
      </c>
      <c r="M17" s="4">
        <v>66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44413</v>
      </c>
      <c r="S17" s="5">
        <v>44418</v>
      </c>
      <c r="T17" s="4" t="s">
        <v>33</v>
      </c>
      <c r="U17" s="4">
        <v>66</v>
      </c>
      <c r="V17" s="4">
        <v>0</v>
      </c>
      <c r="W17" s="4">
        <v>0</v>
      </c>
      <c r="X17" s="4">
        <v>2217319</v>
      </c>
    </row>
    <row r="18" s="4" customFormat="1" spans="1:24">
      <c r="A18" s="4">
        <v>16016367497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44414</v>
      </c>
      <c r="G18" s="5">
        <v>44415</v>
      </c>
      <c r="H18" s="4">
        <v>2</v>
      </c>
      <c r="I18" s="4">
        <v>1</v>
      </c>
      <c r="J18" s="4">
        <v>2</v>
      </c>
      <c r="K18" s="4" t="s">
        <v>29</v>
      </c>
      <c r="L18" s="4">
        <v>122</v>
      </c>
      <c r="M18" s="4">
        <v>122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44413</v>
      </c>
      <c r="S18" s="5">
        <v>44418</v>
      </c>
      <c r="T18" s="4" t="s">
        <v>33</v>
      </c>
      <c r="U18" s="4">
        <v>122</v>
      </c>
      <c r="V18" s="4">
        <v>0</v>
      </c>
      <c r="W18" s="4">
        <v>0</v>
      </c>
      <c r="X18" s="4">
        <v>2217355</v>
      </c>
    </row>
    <row r="19" s="4" customFormat="1" spans="1:24">
      <c r="A19" s="4">
        <v>16016367497</v>
      </c>
      <c r="B19" s="4" t="s">
        <v>25</v>
      </c>
      <c r="C19" s="4" t="s">
        <v>81</v>
      </c>
      <c r="D19" s="4" t="s">
        <v>78</v>
      </c>
      <c r="E19" s="4" t="s">
        <v>79</v>
      </c>
      <c r="F19" s="5">
        <v>44414</v>
      </c>
      <c r="G19" s="5">
        <v>44415</v>
      </c>
      <c r="H19" s="4">
        <v>2</v>
      </c>
      <c r="I19" s="4">
        <v>1</v>
      </c>
      <c r="J19" s="4">
        <v>2</v>
      </c>
      <c r="K19" s="4" t="s">
        <v>29</v>
      </c>
      <c r="L19" s="4">
        <v>-122</v>
      </c>
      <c r="M19" s="4">
        <v>-122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44413</v>
      </c>
      <c r="S19" s="5">
        <v>44418</v>
      </c>
      <c r="T19" s="4" t="s">
        <v>33</v>
      </c>
      <c r="U19" s="4">
        <v>-122</v>
      </c>
      <c r="V19" s="4">
        <v>0</v>
      </c>
      <c r="W19" s="4">
        <v>0</v>
      </c>
      <c r="X19" s="4">
        <v>2217355</v>
      </c>
    </row>
    <row r="20" s="4" customFormat="1" spans="1:24">
      <c r="A20" s="4">
        <v>16016428682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44414</v>
      </c>
      <c r="G20" s="5">
        <v>44415</v>
      </c>
      <c r="H20" s="4">
        <v>1</v>
      </c>
      <c r="I20" s="4">
        <v>1</v>
      </c>
      <c r="J20" s="4">
        <v>1</v>
      </c>
      <c r="K20" s="4" t="s">
        <v>29</v>
      </c>
      <c r="L20" s="4">
        <v>94</v>
      </c>
      <c r="M20" s="4">
        <v>94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44413</v>
      </c>
      <c r="S20" s="5">
        <v>44418</v>
      </c>
      <c r="T20" s="4" t="s">
        <v>33</v>
      </c>
      <c r="U20" s="4">
        <v>94</v>
      </c>
      <c r="V20" s="4">
        <v>0</v>
      </c>
      <c r="W20" s="4">
        <v>0</v>
      </c>
      <c r="X20" s="4">
        <v>2217374</v>
      </c>
    </row>
    <row r="21" s="4" customFormat="1" spans="1:24">
      <c r="A21" s="4">
        <v>16016772188</v>
      </c>
      <c r="B21" s="4" t="s">
        <v>25</v>
      </c>
      <c r="C21" s="4" t="s">
        <v>26</v>
      </c>
      <c r="D21" s="4" t="s">
        <v>85</v>
      </c>
      <c r="E21" s="4" t="s">
        <v>73</v>
      </c>
      <c r="F21" s="5">
        <v>44414</v>
      </c>
      <c r="G21" s="5">
        <v>44415</v>
      </c>
      <c r="H21" s="4">
        <v>1</v>
      </c>
      <c r="I21" s="4">
        <v>1</v>
      </c>
      <c r="J21" s="4">
        <v>1</v>
      </c>
      <c r="K21" s="4" t="s">
        <v>29</v>
      </c>
      <c r="L21" s="4">
        <v>107</v>
      </c>
      <c r="M21" s="4">
        <v>107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44413</v>
      </c>
      <c r="S21" s="5">
        <v>44418</v>
      </c>
      <c r="T21" s="4" t="s">
        <v>33</v>
      </c>
      <c r="U21" s="4">
        <v>107</v>
      </c>
      <c r="V21" s="4">
        <v>0</v>
      </c>
      <c r="W21" s="4">
        <v>0</v>
      </c>
      <c r="X21" s="4">
        <v>2217442</v>
      </c>
    </row>
    <row r="22" s="4" customFormat="1" spans="1:24">
      <c r="A22" s="4">
        <v>16017470749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44414</v>
      </c>
      <c r="G22" s="5">
        <v>44415</v>
      </c>
      <c r="H22" s="4">
        <v>1</v>
      </c>
      <c r="I22" s="4">
        <v>1</v>
      </c>
      <c r="J22" s="4">
        <v>1</v>
      </c>
      <c r="K22" s="4" t="s">
        <v>29</v>
      </c>
      <c r="L22" s="4">
        <v>101</v>
      </c>
      <c r="M22" s="4">
        <v>101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44413</v>
      </c>
      <c r="S22" s="5">
        <v>44418</v>
      </c>
      <c r="T22" s="4" t="s">
        <v>33</v>
      </c>
      <c r="U22" s="4">
        <v>101</v>
      </c>
      <c r="V22" s="4">
        <v>0</v>
      </c>
      <c r="W22" s="4">
        <v>0</v>
      </c>
      <c r="X22" s="4">
        <v>2217549</v>
      </c>
    </row>
    <row r="23" s="4" customFormat="1" spans="1:24">
      <c r="A23" s="4">
        <v>16017631984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44413</v>
      </c>
      <c r="G23" s="5">
        <v>44415</v>
      </c>
      <c r="H23" s="4">
        <v>1</v>
      </c>
      <c r="I23" s="4">
        <v>2</v>
      </c>
      <c r="J23" s="4">
        <v>2</v>
      </c>
      <c r="K23" s="4" t="s">
        <v>29</v>
      </c>
      <c r="L23" s="4">
        <v>176</v>
      </c>
      <c r="M23" s="4">
        <v>176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44413</v>
      </c>
      <c r="S23" s="5">
        <v>44418</v>
      </c>
      <c r="T23" s="4" t="s">
        <v>33</v>
      </c>
      <c r="U23" s="4">
        <v>176</v>
      </c>
      <c r="V23" s="4">
        <v>0</v>
      </c>
      <c r="W23" s="4">
        <v>0</v>
      </c>
      <c r="X23" s="4">
        <v>2217568</v>
      </c>
    </row>
    <row r="24" s="4" customFormat="1" spans="1:24">
      <c r="A24" s="4">
        <v>16018080581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44413</v>
      </c>
      <c r="G24" s="5">
        <v>44415</v>
      </c>
      <c r="H24" s="4">
        <v>1</v>
      </c>
      <c r="I24" s="4">
        <v>2</v>
      </c>
      <c r="J24" s="4">
        <v>2</v>
      </c>
      <c r="K24" s="4" t="s">
        <v>29</v>
      </c>
      <c r="L24" s="4">
        <v>32</v>
      </c>
      <c r="M24" s="4">
        <v>32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44413</v>
      </c>
      <c r="S24" s="5">
        <v>44418</v>
      </c>
      <c r="T24" s="4" t="s">
        <v>33</v>
      </c>
      <c r="U24" s="4">
        <v>32</v>
      </c>
      <c r="V24" s="4">
        <v>0</v>
      </c>
      <c r="W24" s="4">
        <v>0</v>
      </c>
      <c r="X24" s="4">
        <v>2217657</v>
      </c>
    </row>
    <row r="25" s="4" customFormat="1" spans="1:24">
      <c r="A25" s="4">
        <v>16019074305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44414</v>
      </c>
      <c r="G25" s="5">
        <v>44415</v>
      </c>
      <c r="H25" s="4">
        <v>1</v>
      </c>
      <c r="I25" s="4">
        <v>1</v>
      </c>
      <c r="J25" s="4">
        <v>1</v>
      </c>
      <c r="K25" s="4" t="s">
        <v>29</v>
      </c>
      <c r="L25" s="4">
        <v>38</v>
      </c>
      <c r="M25" s="4">
        <v>38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44413</v>
      </c>
      <c r="S25" s="5">
        <v>44418</v>
      </c>
      <c r="T25" s="4" t="s">
        <v>33</v>
      </c>
      <c r="U25" s="4">
        <v>38</v>
      </c>
      <c r="V25" s="4">
        <v>0</v>
      </c>
      <c r="W25" s="4">
        <v>0</v>
      </c>
      <c r="X25" s="4">
        <v>2217853</v>
      </c>
    </row>
    <row r="26" s="4" customFormat="1" spans="1:24">
      <c r="A26" s="4">
        <v>16019139260</v>
      </c>
      <c r="B26" s="4" t="s">
        <v>25</v>
      </c>
      <c r="C26" s="4" t="s">
        <v>26</v>
      </c>
      <c r="D26" s="4" t="s">
        <v>99</v>
      </c>
      <c r="E26" s="4" t="s">
        <v>28</v>
      </c>
      <c r="F26" s="5">
        <v>44414</v>
      </c>
      <c r="G26" s="5">
        <v>44415</v>
      </c>
      <c r="H26" s="4">
        <v>1</v>
      </c>
      <c r="I26" s="4">
        <v>1</v>
      </c>
      <c r="J26" s="4">
        <v>1</v>
      </c>
      <c r="K26" s="4" t="s">
        <v>29</v>
      </c>
      <c r="L26" s="4">
        <v>114</v>
      </c>
      <c r="M26" s="4">
        <v>114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44413</v>
      </c>
      <c r="S26" s="5">
        <v>44418</v>
      </c>
      <c r="T26" s="4" t="s">
        <v>33</v>
      </c>
      <c r="U26" s="4">
        <v>114</v>
      </c>
      <c r="V26" s="4">
        <v>0</v>
      </c>
      <c r="W26" s="4">
        <v>0</v>
      </c>
      <c r="X26" s="4">
        <v>2217868</v>
      </c>
    </row>
    <row r="27" s="4" customFormat="1" spans="1:24">
      <c r="A27" s="4">
        <v>16019207108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44414</v>
      </c>
      <c r="G27" s="5">
        <v>44415</v>
      </c>
      <c r="H27" s="4">
        <v>1</v>
      </c>
      <c r="I27" s="4">
        <v>1</v>
      </c>
      <c r="J27" s="4">
        <v>1</v>
      </c>
      <c r="K27" s="4" t="s">
        <v>29</v>
      </c>
      <c r="L27" s="4">
        <v>108</v>
      </c>
      <c r="M27" s="4">
        <v>108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44414</v>
      </c>
      <c r="S27" s="5">
        <v>44418</v>
      </c>
      <c r="T27" s="4" t="s">
        <v>33</v>
      </c>
      <c r="U27" s="4">
        <v>108</v>
      </c>
      <c r="V27" s="4">
        <v>0</v>
      </c>
      <c r="W27" s="4">
        <v>0</v>
      </c>
      <c r="X27" s="4">
        <v>2217889</v>
      </c>
    </row>
    <row r="28" s="4" customFormat="1" spans="1:24">
      <c r="A28" s="4">
        <v>16023119362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44414</v>
      </c>
      <c r="G28" s="5">
        <v>44415</v>
      </c>
      <c r="H28" s="4">
        <v>1</v>
      </c>
      <c r="I28" s="4">
        <v>1</v>
      </c>
      <c r="J28" s="4">
        <v>1</v>
      </c>
      <c r="K28" s="4" t="s">
        <v>29</v>
      </c>
      <c r="L28" s="4">
        <v>288</v>
      </c>
      <c r="M28" s="4">
        <v>288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44414</v>
      </c>
      <c r="S28" s="5">
        <v>44418</v>
      </c>
      <c r="T28" s="4" t="s">
        <v>33</v>
      </c>
      <c r="U28" s="4">
        <v>288</v>
      </c>
      <c r="V28" s="4">
        <v>0</v>
      </c>
      <c r="W28" s="4">
        <v>0</v>
      </c>
      <c r="X28" s="4">
        <v>2217898</v>
      </c>
    </row>
    <row r="29" s="4" customFormat="1" spans="1:24">
      <c r="A29" s="4">
        <v>16023515068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44414</v>
      </c>
      <c r="G29" s="5">
        <v>44415</v>
      </c>
      <c r="H29" s="4">
        <v>1</v>
      </c>
      <c r="I29" s="4">
        <v>1</v>
      </c>
      <c r="J29" s="4">
        <v>1</v>
      </c>
      <c r="K29" s="4" t="s">
        <v>29</v>
      </c>
      <c r="L29" s="4">
        <v>55</v>
      </c>
      <c r="M29" s="4">
        <v>55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44414</v>
      </c>
      <c r="S29" s="5">
        <v>44418</v>
      </c>
      <c r="T29" s="4" t="s">
        <v>33</v>
      </c>
      <c r="U29" s="4">
        <v>55</v>
      </c>
      <c r="V29" s="4">
        <v>0</v>
      </c>
      <c r="W29" s="4">
        <v>0</v>
      </c>
      <c r="X29" s="4">
        <v>2217934</v>
      </c>
    </row>
    <row r="30" s="4" customFormat="1" spans="1:24">
      <c r="A30" s="4">
        <v>16023518444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44414</v>
      </c>
      <c r="G30" s="5">
        <v>44415</v>
      </c>
      <c r="H30" s="4">
        <v>1</v>
      </c>
      <c r="I30" s="4">
        <v>1</v>
      </c>
      <c r="J30" s="4">
        <v>1</v>
      </c>
      <c r="K30" s="4" t="s">
        <v>29</v>
      </c>
      <c r="L30" s="4">
        <v>47</v>
      </c>
      <c r="M30" s="4">
        <v>47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44414</v>
      </c>
      <c r="S30" s="5">
        <v>44418</v>
      </c>
      <c r="T30" s="4" t="s">
        <v>33</v>
      </c>
      <c r="U30" s="4">
        <v>47</v>
      </c>
      <c r="V30" s="4">
        <v>0</v>
      </c>
      <c r="W30" s="4">
        <v>0</v>
      </c>
      <c r="X30" s="4">
        <v>2217936</v>
      </c>
    </row>
    <row r="31" s="4" customFormat="1" spans="1:24">
      <c r="A31" s="4">
        <v>16023559471</v>
      </c>
      <c r="B31" s="4" t="s">
        <v>25</v>
      </c>
      <c r="C31" s="4" t="s">
        <v>26</v>
      </c>
      <c r="D31" s="4" t="s">
        <v>113</v>
      </c>
      <c r="E31" s="4" t="s">
        <v>59</v>
      </c>
      <c r="F31" s="5">
        <v>44414</v>
      </c>
      <c r="G31" s="5">
        <v>44415</v>
      </c>
      <c r="H31" s="4">
        <v>1</v>
      </c>
      <c r="I31" s="4">
        <v>1</v>
      </c>
      <c r="J31" s="4">
        <v>1</v>
      </c>
      <c r="K31" s="4" t="s">
        <v>29</v>
      </c>
      <c r="L31" s="4">
        <v>54</v>
      </c>
      <c r="M31" s="4">
        <v>54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44414</v>
      </c>
      <c r="S31" s="5">
        <v>44418</v>
      </c>
      <c r="T31" s="4" t="s">
        <v>33</v>
      </c>
      <c r="U31" s="4">
        <v>54</v>
      </c>
      <c r="V31" s="4">
        <v>0</v>
      </c>
      <c r="W31" s="4">
        <v>0</v>
      </c>
      <c r="X31" s="4">
        <v>2217948</v>
      </c>
    </row>
    <row r="32" s="4" customFormat="1" spans="1:24">
      <c r="A32" s="4">
        <v>16023559471</v>
      </c>
      <c r="B32" s="4" t="s">
        <v>25</v>
      </c>
      <c r="C32" s="4" t="s">
        <v>81</v>
      </c>
      <c r="D32" s="4" t="s">
        <v>113</v>
      </c>
      <c r="E32" s="4" t="s">
        <v>59</v>
      </c>
      <c r="F32" s="5">
        <v>44414</v>
      </c>
      <c r="G32" s="5">
        <v>44415</v>
      </c>
      <c r="H32" s="4">
        <v>1</v>
      </c>
      <c r="I32" s="4">
        <v>1</v>
      </c>
      <c r="J32" s="4">
        <v>1</v>
      </c>
      <c r="K32" s="4" t="s">
        <v>29</v>
      </c>
      <c r="L32" s="4">
        <v>-54</v>
      </c>
      <c r="M32" s="4">
        <v>-54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44414</v>
      </c>
      <c r="S32" s="5">
        <v>44418</v>
      </c>
      <c r="T32" s="4" t="s">
        <v>33</v>
      </c>
      <c r="U32" s="4">
        <v>-54</v>
      </c>
      <c r="V32" s="4">
        <v>0</v>
      </c>
      <c r="W32" s="4">
        <v>0</v>
      </c>
      <c r="X32" s="4">
        <v>2217948</v>
      </c>
    </row>
    <row r="33" s="4" customFormat="1" spans="1:24">
      <c r="A33" s="4">
        <v>16023577378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44414</v>
      </c>
      <c r="G33" s="5">
        <v>44415</v>
      </c>
      <c r="H33" s="4">
        <v>1</v>
      </c>
      <c r="I33" s="4">
        <v>1</v>
      </c>
      <c r="J33" s="4">
        <v>1</v>
      </c>
      <c r="K33" s="4" t="s">
        <v>29</v>
      </c>
      <c r="L33" s="4">
        <v>216</v>
      </c>
      <c r="M33" s="4">
        <v>216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44414</v>
      </c>
      <c r="S33" s="5">
        <v>44418</v>
      </c>
      <c r="T33" s="4" t="s">
        <v>33</v>
      </c>
      <c r="U33" s="4">
        <v>216</v>
      </c>
      <c r="V33" s="4">
        <v>0</v>
      </c>
      <c r="W33" s="4">
        <v>0</v>
      </c>
      <c r="X33" s="4">
        <v>2217951</v>
      </c>
    </row>
    <row r="34" s="4" customFormat="1" spans="1:24">
      <c r="A34" s="4">
        <v>16023601634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44414</v>
      </c>
      <c r="G34" s="5">
        <v>44415</v>
      </c>
      <c r="H34" s="4">
        <v>1</v>
      </c>
      <c r="I34" s="4">
        <v>1</v>
      </c>
      <c r="J34" s="4">
        <v>1</v>
      </c>
      <c r="K34" s="4" t="s">
        <v>29</v>
      </c>
      <c r="L34" s="4">
        <v>99</v>
      </c>
      <c r="M34" s="4">
        <v>99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44414</v>
      </c>
      <c r="S34" s="5">
        <v>44418</v>
      </c>
      <c r="T34" s="4" t="s">
        <v>33</v>
      </c>
      <c r="U34" s="4">
        <v>99</v>
      </c>
      <c r="V34" s="4">
        <v>0</v>
      </c>
      <c r="W34" s="4">
        <v>0</v>
      </c>
      <c r="X34" s="4">
        <v>2217957</v>
      </c>
    </row>
    <row r="35" s="4" customFormat="1" spans="1:24">
      <c r="A35" s="4">
        <v>16025280596</v>
      </c>
      <c r="B35" s="4" t="s">
        <v>25</v>
      </c>
      <c r="C35" s="4" t="s">
        <v>26</v>
      </c>
      <c r="D35" s="4" t="s">
        <v>121</v>
      </c>
      <c r="E35" s="4" t="s">
        <v>122</v>
      </c>
      <c r="F35" s="5">
        <v>44414</v>
      </c>
      <c r="G35" s="5">
        <v>44415</v>
      </c>
      <c r="H35" s="4">
        <v>1</v>
      </c>
      <c r="I35" s="4">
        <v>1</v>
      </c>
      <c r="J35" s="4">
        <v>1</v>
      </c>
      <c r="K35" s="4" t="s">
        <v>29</v>
      </c>
      <c r="L35" s="4">
        <v>18</v>
      </c>
      <c r="M35" s="4">
        <v>18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44414</v>
      </c>
      <c r="S35" s="5">
        <v>44418</v>
      </c>
      <c r="T35" s="4" t="s">
        <v>33</v>
      </c>
      <c r="U35" s="4">
        <v>18</v>
      </c>
      <c r="V35" s="4">
        <v>0</v>
      </c>
      <c r="W35" s="4">
        <v>0</v>
      </c>
      <c r="X35" s="4">
        <v>2218152</v>
      </c>
    </row>
    <row r="36" s="4" customFormat="1" spans="1:24">
      <c r="A36" s="4">
        <v>16025308188</v>
      </c>
      <c r="B36" s="4" t="s">
        <v>25</v>
      </c>
      <c r="C36" s="4" t="s">
        <v>26</v>
      </c>
      <c r="D36" s="4" t="s">
        <v>124</v>
      </c>
      <c r="E36" s="4" t="s">
        <v>125</v>
      </c>
      <c r="F36" s="5">
        <v>44414</v>
      </c>
      <c r="G36" s="5">
        <v>44415</v>
      </c>
      <c r="H36" s="4">
        <v>1</v>
      </c>
      <c r="I36" s="4">
        <v>1</v>
      </c>
      <c r="J36" s="4">
        <v>1</v>
      </c>
      <c r="K36" s="4" t="s">
        <v>29</v>
      </c>
      <c r="L36" s="4">
        <v>60</v>
      </c>
      <c r="M36" s="4">
        <v>60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44414</v>
      </c>
      <c r="S36" s="5">
        <v>44418</v>
      </c>
      <c r="T36" s="4" t="s">
        <v>33</v>
      </c>
      <c r="U36" s="4">
        <v>60</v>
      </c>
      <c r="V36" s="4">
        <v>0</v>
      </c>
      <c r="W36" s="4">
        <v>0</v>
      </c>
      <c r="X36" s="4">
        <v>2218159</v>
      </c>
    </row>
    <row r="37" s="4" customFormat="1" spans="1:24">
      <c r="A37" s="4">
        <v>16025338938</v>
      </c>
      <c r="B37" s="4" t="s">
        <v>25</v>
      </c>
      <c r="C37" s="4" t="s">
        <v>26</v>
      </c>
      <c r="D37" s="4" t="s">
        <v>107</v>
      </c>
      <c r="E37" s="4" t="s">
        <v>127</v>
      </c>
      <c r="F37" s="5">
        <v>44414</v>
      </c>
      <c r="G37" s="5">
        <v>44415</v>
      </c>
      <c r="H37" s="4">
        <v>1</v>
      </c>
      <c r="I37" s="4">
        <v>1</v>
      </c>
      <c r="J37" s="4">
        <v>1</v>
      </c>
      <c r="K37" s="4" t="s">
        <v>29</v>
      </c>
      <c r="L37" s="4">
        <v>53</v>
      </c>
      <c r="M37" s="4">
        <v>53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44414</v>
      </c>
      <c r="S37" s="5">
        <v>44418</v>
      </c>
      <c r="T37" s="4" t="s">
        <v>33</v>
      </c>
      <c r="U37" s="4">
        <v>53</v>
      </c>
      <c r="V37" s="4">
        <v>0</v>
      </c>
      <c r="W37" s="4">
        <v>0</v>
      </c>
      <c r="X37" s="4">
        <v>2218162</v>
      </c>
    </row>
    <row r="38" s="4" customFormat="1" spans="1:24">
      <c r="A38" s="4">
        <v>16025835082</v>
      </c>
      <c r="B38" s="4" t="s">
        <v>25</v>
      </c>
      <c r="C38" s="4" t="s">
        <v>26</v>
      </c>
      <c r="D38" s="4" t="s">
        <v>129</v>
      </c>
      <c r="E38" s="4" t="s">
        <v>108</v>
      </c>
      <c r="F38" s="5">
        <v>44414</v>
      </c>
      <c r="G38" s="5">
        <v>44415</v>
      </c>
      <c r="H38" s="4">
        <v>1</v>
      </c>
      <c r="I38" s="4">
        <v>1</v>
      </c>
      <c r="J38" s="4">
        <v>1</v>
      </c>
      <c r="K38" s="4" t="s">
        <v>29</v>
      </c>
      <c r="L38" s="4">
        <v>51</v>
      </c>
      <c r="M38" s="4">
        <v>51</v>
      </c>
      <c r="N38" s="4" t="s">
        <v>130</v>
      </c>
      <c r="O38" s="4" t="s">
        <v>31</v>
      </c>
      <c r="P38" s="4" t="s">
        <v>32</v>
      </c>
      <c r="Q38" s="4">
        <v>0</v>
      </c>
      <c r="R38" s="6">
        <v>44414</v>
      </c>
      <c r="S38" s="5">
        <v>44418</v>
      </c>
      <c r="T38" s="4" t="s">
        <v>33</v>
      </c>
      <c r="U38" s="4">
        <v>51</v>
      </c>
      <c r="V38" s="4">
        <v>0</v>
      </c>
      <c r="W38" s="4">
        <v>0</v>
      </c>
      <c r="X38" s="4">
        <v>2218248</v>
      </c>
    </row>
    <row r="39" s="4" customFormat="1" spans="1:24">
      <c r="A39" s="4">
        <v>16026174194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44414</v>
      </c>
      <c r="G39" s="5">
        <v>44415</v>
      </c>
      <c r="H39" s="4">
        <v>1</v>
      </c>
      <c r="I39" s="4">
        <v>1</v>
      </c>
      <c r="J39" s="4">
        <v>1</v>
      </c>
      <c r="K39" s="4" t="s">
        <v>29</v>
      </c>
      <c r="L39" s="4">
        <v>196</v>
      </c>
      <c r="M39" s="4">
        <v>196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44414</v>
      </c>
      <c r="S39" s="5">
        <v>44418</v>
      </c>
      <c r="T39" s="4" t="s">
        <v>33</v>
      </c>
      <c r="U39" s="4">
        <v>196</v>
      </c>
      <c r="V39" s="4">
        <v>0</v>
      </c>
      <c r="W39" s="4">
        <v>0</v>
      </c>
      <c r="X39" s="4">
        <v>2218302</v>
      </c>
    </row>
    <row r="40" s="4" customFormat="1" spans="1:24">
      <c r="A40" s="4">
        <v>16026347100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44414</v>
      </c>
      <c r="G40" s="5">
        <v>44415</v>
      </c>
      <c r="H40" s="4">
        <v>1</v>
      </c>
      <c r="I40" s="4">
        <v>1</v>
      </c>
      <c r="J40" s="4">
        <v>1</v>
      </c>
      <c r="K40" s="4" t="s">
        <v>29</v>
      </c>
      <c r="L40" s="4">
        <v>358</v>
      </c>
      <c r="M40" s="4">
        <v>358</v>
      </c>
      <c r="N40" s="4" t="s">
        <v>136</v>
      </c>
      <c r="O40" s="4" t="s">
        <v>31</v>
      </c>
      <c r="P40" s="4" t="s">
        <v>32</v>
      </c>
      <c r="Q40" s="4">
        <v>0</v>
      </c>
      <c r="R40" s="6">
        <v>44414</v>
      </c>
      <c r="S40" s="5">
        <v>44418</v>
      </c>
      <c r="T40" s="4" t="s">
        <v>33</v>
      </c>
      <c r="U40" s="4">
        <v>358</v>
      </c>
      <c r="V40" s="4">
        <v>0</v>
      </c>
      <c r="W40" s="4">
        <v>0</v>
      </c>
      <c r="X40" s="4">
        <v>2218340</v>
      </c>
    </row>
    <row r="41" s="4" customFormat="1" spans="1:24">
      <c r="A41" s="4">
        <v>16026747095</v>
      </c>
      <c r="B41" s="4" t="s">
        <v>25</v>
      </c>
      <c r="C41" s="4" t="s">
        <v>26</v>
      </c>
      <c r="D41" s="4" t="s">
        <v>137</v>
      </c>
      <c r="E41" s="4" t="s">
        <v>138</v>
      </c>
      <c r="F41" s="5">
        <v>44414</v>
      </c>
      <c r="G41" s="5">
        <v>44415</v>
      </c>
      <c r="H41" s="4">
        <v>1</v>
      </c>
      <c r="I41" s="4">
        <v>1</v>
      </c>
      <c r="J41" s="4">
        <v>1</v>
      </c>
      <c r="K41" s="4" t="s">
        <v>29</v>
      </c>
      <c r="L41" s="4">
        <v>61</v>
      </c>
      <c r="M41" s="4">
        <v>61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44414</v>
      </c>
      <c r="S41" s="5">
        <v>44418</v>
      </c>
      <c r="T41" s="4" t="s">
        <v>33</v>
      </c>
      <c r="U41" s="4">
        <v>61</v>
      </c>
      <c r="V41" s="4">
        <v>0</v>
      </c>
      <c r="W41" s="4">
        <v>0</v>
      </c>
      <c r="X41" s="4">
        <v>2218413</v>
      </c>
    </row>
    <row r="42" s="4" customFormat="1" spans="1:24">
      <c r="A42" s="4">
        <v>16026812743</v>
      </c>
      <c r="B42" s="4" t="s">
        <v>25</v>
      </c>
      <c r="C42" s="4" t="s">
        <v>26</v>
      </c>
      <c r="D42" s="4" t="s">
        <v>140</v>
      </c>
      <c r="E42" s="4" t="s">
        <v>141</v>
      </c>
      <c r="F42" s="5">
        <v>44414</v>
      </c>
      <c r="G42" s="5">
        <v>44415</v>
      </c>
      <c r="H42" s="4">
        <v>1</v>
      </c>
      <c r="I42" s="4">
        <v>1</v>
      </c>
      <c r="J42" s="4">
        <v>1</v>
      </c>
      <c r="K42" s="4" t="s">
        <v>29</v>
      </c>
      <c r="L42" s="4">
        <v>52</v>
      </c>
      <c r="M42" s="4">
        <v>52</v>
      </c>
      <c r="N42" s="4" t="s">
        <v>142</v>
      </c>
      <c r="O42" s="4" t="s">
        <v>31</v>
      </c>
      <c r="P42" s="4" t="s">
        <v>32</v>
      </c>
      <c r="Q42" s="4">
        <v>0</v>
      </c>
      <c r="R42" s="6">
        <v>44414</v>
      </c>
      <c r="S42" s="5">
        <v>44418</v>
      </c>
      <c r="T42" s="4" t="s">
        <v>33</v>
      </c>
      <c r="U42" s="4">
        <v>52</v>
      </c>
      <c r="V42" s="4">
        <v>0</v>
      </c>
      <c r="W42" s="4">
        <v>0</v>
      </c>
      <c r="X42" s="4">
        <v>2218435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19" workbookViewId="0">
      <selection activeCell="A45" sqref="A45:A47"/>
    </sheetView>
  </sheetViews>
  <sheetFormatPr defaultColWidth="9" defaultRowHeight="13.5"/>
  <cols>
    <col min="1" max="1" width="16.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spans="1:9">
      <c r="A2" s="4">
        <v>15965385457</v>
      </c>
      <c r="B2" s="5">
        <v>44414</v>
      </c>
      <c r="C2" s="5">
        <v>44415</v>
      </c>
      <c r="D2" s="4">
        <v>203</v>
      </c>
      <c r="E2" s="4" t="str">
        <f>VLOOKUP(A2,HOP!A:L,12,0)</f>
        <v>203.00</v>
      </c>
      <c r="F2" s="4" t="str">
        <f>VLOOKUP(A2,HOP!A:C,3,0)</f>
        <v>2212231</v>
      </c>
      <c r="G2" s="4">
        <f>D2-E2</f>
        <v>0</v>
      </c>
      <c r="H2" s="4" t="str">
        <f>$H$1&amp;F2</f>
        <v>，2212231</v>
      </c>
      <c r="I2" s="4" t="str">
        <f>VLOOKUP(A2,HOP!A:T,20,0)</f>
        <v>直连</v>
      </c>
    </row>
    <row r="3" s="4" customFormat="1" spans="1:9">
      <c r="A3" s="4">
        <v>15965989144</v>
      </c>
      <c r="B3" s="5">
        <v>44414</v>
      </c>
      <c r="C3" s="5">
        <v>44415</v>
      </c>
      <c r="D3" s="4">
        <v>277</v>
      </c>
      <c r="E3" s="4" t="str">
        <f>VLOOKUP(A3,HOP!A:L,12,0)</f>
        <v>277.00</v>
      </c>
      <c r="F3" s="4" t="str">
        <f>VLOOKUP(A3,HOP!A:C,3,0)</f>
        <v>2212337</v>
      </c>
      <c r="G3" s="4">
        <f>D3-E3</f>
        <v>0</v>
      </c>
      <c r="H3" s="4" t="str">
        <f>$H$1&amp;F3</f>
        <v>，2212337</v>
      </c>
      <c r="I3" s="4" t="str">
        <f>VLOOKUP(A3,HOP!A:T,20,0)</f>
        <v>直连</v>
      </c>
    </row>
    <row r="4" s="4" customFormat="1" spans="1:9">
      <c r="A4" s="4">
        <v>15969209633</v>
      </c>
      <c r="B4" s="5">
        <v>44414</v>
      </c>
      <c r="C4" s="5">
        <v>44415</v>
      </c>
      <c r="D4" s="4">
        <v>77</v>
      </c>
      <c r="E4" s="4" t="str">
        <f>VLOOKUP(A4,HOP!A:L,12,0)</f>
        <v>77.00</v>
      </c>
      <c r="F4" s="4" t="str">
        <f>VLOOKUP(A4,HOP!A:C,3,0)</f>
        <v>2212826</v>
      </c>
      <c r="G4" s="4">
        <f>D4-E4</f>
        <v>0</v>
      </c>
      <c r="H4" s="4" t="str">
        <f>$H$1&amp;F4</f>
        <v>，2212826</v>
      </c>
      <c r="I4" s="4" t="str">
        <f>VLOOKUP(A4,HOP!A:T,20,0)</f>
        <v>直连</v>
      </c>
    </row>
    <row r="5" s="4" customFormat="1" spans="1:9">
      <c r="A5" s="4">
        <v>15974607406</v>
      </c>
      <c r="B5" s="5">
        <v>44414</v>
      </c>
      <c r="C5" s="5">
        <v>44415</v>
      </c>
      <c r="D5" s="4">
        <v>269</v>
      </c>
      <c r="E5" s="4" t="str">
        <f>VLOOKUP(A5,HOP!A:L,12,0)</f>
        <v>269.00</v>
      </c>
      <c r="F5" s="4" t="str">
        <f>VLOOKUP(A5,HOP!A:C,3,0)</f>
        <v>2213179</v>
      </c>
      <c r="G5" s="4">
        <f>D5-E5</f>
        <v>0</v>
      </c>
      <c r="H5" s="4" t="str">
        <f>$H$1&amp;F5</f>
        <v>，2213179</v>
      </c>
      <c r="I5" s="4" t="str">
        <f>VLOOKUP(A5,HOP!A:T,20,0)</f>
        <v>直连</v>
      </c>
    </row>
    <row r="6" s="4" customFormat="1" spans="1:9">
      <c r="A6" s="4">
        <v>15994824766</v>
      </c>
      <c r="B6" s="5">
        <v>44414</v>
      </c>
      <c r="C6" s="5">
        <v>44415</v>
      </c>
      <c r="D6" s="4">
        <v>149</v>
      </c>
      <c r="E6" s="4" t="str">
        <f>VLOOKUP(A6,HOP!A:L,12,0)</f>
        <v>149.00</v>
      </c>
      <c r="F6" s="4" t="str">
        <f>VLOOKUP(A6,HOP!A:C,3,0)</f>
        <v>2215329</v>
      </c>
      <c r="G6" s="4">
        <f>D6-E6</f>
        <v>0</v>
      </c>
      <c r="H6" s="4" t="str">
        <f>$H$1&amp;F6</f>
        <v>，2215329</v>
      </c>
      <c r="I6" s="4" t="str">
        <f>VLOOKUP(A6,HOP!A:T,20,0)</f>
        <v>直连</v>
      </c>
    </row>
    <row r="7" s="4" customFormat="1" spans="1:9">
      <c r="A7" s="4">
        <v>15996649456</v>
      </c>
      <c r="B7" s="5">
        <v>44410</v>
      </c>
      <c r="C7" s="5">
        <v>44415</v>
      </c>
      <c r="D7" s="4">
        <v>335</v>
      </c>
      <c r="E7" s="4" t="str">
        <f>VLOOKUP(A7,HOP!A:L,12,0)</f>
        <v>335.00</v>
      </c>
      <c r="F7" s="4" t="str">
        <f>VLOOKUP(A7,HOP!A:C,3,0)</f>
        <v>2215620</v>
      </c>
      <c r="G7" s="4">
        <f>D7-E7</f>
        <v>0</v>
      </c>
      <c r="H7" s="4" t="str">
        <f>$H$1&amp;F7</f>
        <v>，2215620</v>
      </c>
      <c r="I7" s="4" t="str">
        <f>VLOOKUP(A7,HOP!A:T,20,0)</f>
        <v>直连</v>
      </c>
    </row>
    <row r="8" s="4" customFormat="1" spans="1:9">
      <c r="A8" s="4">
        <v>16004562170</v>
      </c>
      <c r="B8" s="5">
        <v>44413</v>
      </c>
      <c r="C8" s="5">
        <v>44415</v>
      </c>
      <c r="D8" s="4">
        <v>238</v>
      </c>
      <c r="E8" s="4" t="str">
        <f>VLOOKUP(A8,HOP!A:L,12,0)</f>
        <v>238.00</v>
      </c>
      <c r="F8" s="4" t="str">
        <f>VLOOKUP(A8,HOP!A:C,3,0)</f>
        <v>2216138</v>
      </c>
      <c r="G8" s="4">
        <f>D8-E8</f>
        <v>0</v>
      </c>
      <c r="H8" s="4" t="str">
        <f>$H$1&amp;F8</f>
        <v>，2216138</v>
      </c>
      <c r="I8" s="4" t="str">
        <f>VLOOKUP(A8,HOP!A:T,20,0)</f>
        <v>直连</v>
      </c>
    </row>
    <row r="9" s="4" customFormat="1" spans="1:9">
      <c r="A9" s="4">
        <v>16007011995</v>
      </c>
      <c r="B9" s="5">
        <v>44414</v>
      </c>
      <c r="C9" s="5">
        <v>44415</v>
      </c>
      <c r="D9" s="4">
        <v>93</v>
      </c>
      <c r="E9" s="4" t="str">
        <f>VLOOKUP(A9,HOP!A:L,12,0)</f>
        <v>93.00</v>
      </c>
      <c r="F9" s="4" t="str">
        <f>VLOOKUP(A9,HOP!A:C,3,0)</f>
        <v>2216450</v>
      </c>
      <c r="G9" s="4">
        <f>D9-E9</f>
        <v>0</v>
      </c>
      <c r="H9" s="4" t="str">
        <f>$H$1&amp;F9</f>
        <v>，2216450</v>
      </c>
      <c r="I9" s="4" t="str">
        <f>VLOOKUP(A9,HOP!A:T,20,0)</f>
        <v>直连</v>
      </c>
    </row>
    <row r="10" s="4" customFormat="1" spans="1:9">
      <c r="A10" s="4">
        <v>16007774610</v>
      </c>
      <c r="B10" s="5">
        <v>44414</v>
      </c>
      <c r="C10" s="5">
        <v>44415</v>
      </c>
      <c r="D10" s="4">
        <v>147</v>
      </c>
      <c r="E10" s="4" t="str">
        <f>VLOOKUP(A10,HOP!A:L,12,0)</f>
        <v>147.00</v>
      </c>
      <c r="F10" s="4" t="str">
        <f>VLOOKUP(A10,HOP!A:C,3,0)</f>
        <v>2216594</v>
      </c>
      <c r="G10" s="4">
        <f>D10-E10</f>
        <v>0</v>
      </c>
      <c r="H10" s="4" t="str">
        <f>$H$1&amp;F10</f>
        <v>，2216594</v>
      </c>
      <c r="I10" s="4" t="str">
        <f>VLOOKUP(A10,HOP!A:T,20,0)</f>
        <v>直连</v>
      </c>
    </row>
    <row r="11" s="4" customFormat="1" spans="1:9">
      <c r="A11" s="4">
        <v>16008130762</v>
      </c>
      <c r="B11" s="5">
        <v>44414</v>
      </c>
      <c r="C11" s="5">
        <v>44415</v>
      </c>
      <c r="D11" s="4">
        <v>48</v>
      </c>
      <c r="E11" s="4" t="str">
        <f>VLOOKUP(A11,HOP!A:L,12,0)</f>
        <v>48.00</v>
      </c>
      <c r="F11" s="4" t="str">
        <f>VLOOKUP(A11,HOP!A:C,3,0)</f>
        <v>2216650</v>
      </c>
      <c r="G11" s="4">
        <f>D11-E11</f>
        <v>0</v>
      </c>
      <c r="H11" s="4" t="str">
        <f>$H$1&amp;F11</f>
        <v>，2216650</v>
      </c>
      <c r="I11" s="4" t="str">
        <f>VLOOKUP(A11,HOP!A:T,20,0)</f>
        <v>直连</v>
      </c>
    </row>
    <row r="12" s="4" customFormat="1" spans="1:9">
      <c r="A12" s="4">
        <v>16008187610</v>
      </c>
      <c r="B12" s="5">
        <v>44414</v>
      </c>
      <c r="C12" s="5">
        <v>44415</v>
      </c>
      <c r="D12" s="4">
        <v>142</v>
      </c>
      <c r="E12" s="4" t="str">
        <f>VLOOKUP(A12,HOP!A:L,12,0)</f>
        <v>142.00</v>
      </c>
      <c r="F12" s="4" t="str">
        <f>VLOOKUP(A12,HOP!A:C,3,0)</f>
        <v>2216664</v>
      </c>
      <c r="G12" s="4">
        <f>D12-E12</f>
        <v>0</v>
      </c>
      <c r="H12" s="4" t="str">
        <f>$H$1&amp;F12</f>
        <v>，2216664</v>
      </c>
      <c r="I12" s="4" t="str">
        <f>VLOOKUP(A12,HOP!A:T,20,0)</f>
        <v>直连</v>
      </c>
    </row>
    <row r="13" s="4" customFormat="1" spans="1:9">
      <c r="A13" s="4">
        <v>16015123729</v>
      </c>
      <c r="B13" s="5">
        <v>44414</v>
      </c>
      <c r="C13" s="5">
        <v>44415</v>
      </c>
      <c r="D13" s="4">
        <v>297</v>
      </c>
      <c r="E13" s="4" t="str">
        <f>VLOOKUP(A13,HOP!A:L,12,0)</f>
        <v>297.00</v>
      </c>
      <c r="F13" s="4" t="str">
        <f>VLOOKUP(A13,HOP!A:C,3,0)</f>
        <v>2217094</v>
      </c>
      <c r="G13" s="4">
        <f>D13-E13</f>
        <v>0</v>
      </c>
      <c r="H13" s="4" t="str">
        <f>$H$1&amp;F13</f>
        <v>，2217094</v>
      </c>
      <c r="I13" s="4" t="str">
        <f>VLOOKUP(A13,HOP!A:T,20,0)</f>
        <v>直连</v>
      </c>
    </row>
    <row r="14" s="4" customFormat="1" spans="1:9">
      <c r="A14" s="4">
        <v>16016093269</v>
      </c>
      <c r="B14" s="5">
        <v>44414</v>
      </c>
      <c r="C14" s="5">
        <v>44415</v>
      </c>
      <c r="D14" s="4">
        <v>172</v>
      </c>
      <c r="E14" s="4" t="str">
        <f>VLOOKUP(A14,HOP!A:L,12,0)</f>
        <v>172.00</v>
      </c>
      <c r="F14" s="4" t="str">
        <f>VLOOKUP(A14,HOP!A:C,3,0)</f>
        <v>2217278</v>
      </c>
      <c r="G14" s="4">
        <f>D14-E14</f>
        <v>0</v>
      </c>
      <c r="H14" s="4" t="str">
        <f>$H$1&amp;F14</f>
        <v>，2217278</v>
      </c>
      <c r="I14" s="4" t="str">
        <f>VLOOKUP(A14,HOP!A:T,20,0)</f>
        <v>直连</v>
      </c>
    </row>
    <row r="15" s="4" customFormat="1" spans="1:9">
      <c r="A15" s="4">
        <v>16016119437</v>
      </c>
      <c r="B15" s="5">
        <v>44414</v>
      </c>
      <c r="C15" s="5">
        <v>44415</v>
      </c>
      <c r="D15" s="4">
        <v>54</v>
      </c>
      <c r="E15" s="4" t="str">
        <f>VLOOKUP(A15,HOP!A:L,12,0)</f>
        <v>54.00</v>
      </c>
      <c r="F15" s="4" t="str">
        <f>VLOOKUP(A15,HOP!A:C,3,0)</f>
        <v>2217286</v>
      </c>
      <c r="G15" s="4">
        <f>D15-E15</f>
        <v>0</v>
      </c>
      <c r="H15" s="4" t="str">
        <f>$H$1&amp;F15</f>
        <v>，2217286</v>
      </c>
      <c r="I15" s="4" t="str">
        <f>VLOOKUP(A15,HOP!A:T,20,0)</f>
        <v>直连</v>
      </c>
    </row>
    <row r="16" s="4" customFormat="1" spans="1:9">
      <c r="A16" s="4">
        <v>16016163825</v>
      </c>
      <c r="B16" s="5">
        <v>44414</v>
      </c>
      <c r="C16" s="5">
        <v>44415</v>
      </c>
      <c r="D16" s="4">
        <v>86</v>
      </c>
      <c r="E16" s="4" t="str">
        <f>VLOOKUP(A16,HOP!A:L,12,0)</f>
        <v>86.00</v>
      </c>
      <c r="F16" s="4" t="str">
        <f>VLOOKUP(A16,HOP!A:C,3,0)</f>
        <v>2217305</v>
      </c>
      <c r="G16" s="4">
        <f>D16-E16</f>
        <v>0</v>
      </c>
      <c r="H16" s="4" t="str">
        <f>$H$1&amp;F16</f>
        <v>，2217305</v>
      </c>
      <c r="I16" s="4" t="str">
        <f>VLOOKUP(A16,HOP!A:T,20,0)</f>
        <v>直连</v>
      </c>
    </row>
    <row r="17" s="4" customFormat="1" spans="1:9">
      <c r="A17" s="4">
        <v>16016217019</v>
      </c>
      <c r="B17" s="5">
        <v>44414</v>
      </c>
      <c r="C17" s="5">
        <v>44415</v>
      </c>
      <c r="D17" s="4">
        <v>66</v>
      </c>
      <c r="E17" s="4" t="str">
        <f>VLOOKUP(A17,HOP!A:L,12,0)</f>
        <v>66.00</v>
      </c>
      <c r="F17" s="4" t="str">
        <f>VLOOKUP(A17,HOP!A:C,3,0)</f>
        <v>2217319</v>
      </c>
      <c r="G17" s="4">
        <f>D17-E17</f>
        <v>0</v>
      </c>
      <c r="H17" s="4" t="str">
        <f>$H$1&amp;F17</f>
        <v>，2217319</v>
      </c>
      <c r="I17" s="4" t="str">
        <f>VLOOKUP(A17,HOP!A:T,20,0)</f>
        <v>直连</v>
      </c>
    </row>
    <row r="18" s="4" customFormat="1" hidden="1" spans="1:9">
      <c r="A18" s="4">
        <v>16016367497</v>
      </c>
      <c r="B18" s="5">
        <v>44414</v>
      </c>
      <c r="C18" s="5">
        <v>44415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spans="1:9">
      <c r="A19" s="4">
        <v>16016428682</v>
      </c>
      <c r="B19" s="5">
        <v>44414</v>
      </c>
      <c r="C19" s="5">
        <v>44415</v>
      </c>
      <c r="D19" s="4">
        <v>94</v>
      </c>
      <c r="E19" s="4" t="str">
        <f>VLOOKUP(A19,HOP!A:L,12,0)</f>
        <v>94.00</v>
      </c>
      <c r="F19" s="4" t="str">
        <f>VLOOKUP(A19,HOP!A:C,3,0)</f>
        <v>2217374</v>
      </c>
      <c r="G19" s="4">
        <f t="shared" ref="G19:G41" si="0">D19-E19</f>
        <v>0</v>
      </c>
      <c r="H19" s="4" t="str">
        <f t="shared" ref="H19:H41" si="1">$H$1&amp;F19</f>
        <v>，2217374</v>
      </c>
      <c r="I19" s="4" t="str">
        <f>VLOOKUP(A19,HOP!A:T,20,0)</f>
        <v>直连</v>
      </c>
    </row>
    <row r="20" s="4" customFormat="1" spans="1:9">
      <c r="A20" s="4">
        <v>16016772188</v>
      </c>
      <c r="B20" s="5">
        <v>44414</v>
      </c>
      <c r="C20" s="5">
        <v>44415</v>
      </c>
      <c r="D20" s="4">
        <v>107</v>
      </c>
      <c r="E20" s="4" t="str">
        <f>VLOOKUP(A20,HOP!A:L,12,0)</f>
        <v>107.00</v>
      </c>
      <c r="F20" s="4" t="str">
        <f>VLOOKUP(A20,HOP!A:C,3,0)</f>
        <v>2217442</v>
      </c>
      <c r="G20" s="4">
        <f t="shared" si="0"/>
        <v>0</v>
      </c>
      <c r="H20" s="4" t="str">
        <f t="shared" si="1"/>
        <v>，2217442</v>
      </c>
      <c r="I20" s="4" t="str">
        <f>VLOOKUP(A20,HOP!A:T,20,0)</f>
        <v>直连</v>
      </c>
    </row>
    <row r="21" s="4" customFormat="1" spans="1:9">
      <c r="A21" s="4">
        <v>16017470749</v>
      </c>
      <c r="B21" s="5">
        <v>44414</v>
      </c>
      <c r="C21" s="5">
        <v>44415</v>
      </c>
      <c r="D21" s="4">
        <v>101</v>
      </c>
      <c r="E21" s="4" t="str">
        <f>VLOOKUP(A21,HOP!A:L,12,0)</f>
        <v>101.00</v>
      </c>
      <c r="F21" s="4" t="str">
        <f>VLOOKUP(A21,HOP!A:C,3,0)</f>
        <v>2217549</v>
      </c>
      <c r="G21" s="4">
        <f t="shared" si="0"/>
        <v>0</v>
      </c>
      <c r="H21" s="4" t="str">
        <f t="shared" si="1"/>
        <v>，2217549</v>
      </c>
      <c r="I21" s="4" t="str">
        <f>VLOOKUP(A21,HOP!A:T,20,0)</f>
        <v>直连</v>
      </c>
    </row>
    <row r="22" s="4" customFormat="1" spans="1:9">
      <c r="A22" s="4">
        <v>16017631984</v>
      </c>
      <c r="B22" s="5">
        <v>44413</v>
      </c>
      <c r="C22" s="5">
        <v>44415</v>
      </c>
      <c r="D22" s="4">
        <v>176</v>
      </c>
      <c r="E22" s="4" t="str">
        <f>VLOOKUP(A22,HOP!A:L,12,0)</f>
        <v>176.00</v>
      </c>
      <c r="F22" s="4" t="str">
        <f>VLOOKUP(A22,HOP!A:C,3,0)</f>
        <v>2217568</v>
      </c>
      <c r="G22" s="4">
        <f t="shared" si="0"/>
        <v>0</v>
      </c>
      <c r="H22" s="4" t="str">
        <f t="shared" si="1"/>
        <v>，2217568</v>
      </c>
      <c r="I22" s="4" t="str">
        <f>VLOOKUP(A22,HOP!A:T,20,0)</f>
        <v>直连</v>
      </c>
    </row>
    <row r="23" s="4" customFormat="1" spans="1:9">
      <c r="A23" s="4">
        <v>16018080581</v>
      </c>
      <c r="B23" s="5">
        <v>44413</v>
      </c>
      <c r="C23" s="5">
        <v>44415</v>
      </c>
      <c r="D23" s="4">
        <v>32</v>
      </c>
      <c r="E23" s="4" t="str">
        <f>VLOOKUP(A23,HOP!A:L,12,0)</f>
        <v>32.00</v>
      </c>
      <c r="F23" s="4" t="str">
        <f>VLOOKUP(A23,HOP!A:C,3,0)</f>
        <v>2217657</v>
      </c>
      <c r="G23" s="4">
        <f t="shared" si="0"/>
        <v>0</v>
      </c>
      <c r="H23" s="4" t="str">
        <f t="shared" si="1"/>
        <v>，2217657</v>
      </c>
      <c r="I23" s="4" t="str">
        <f>VLOOKUP(A23,HOP!A:T,20,0)</f>
        <v>直连</v>
      </c>
    </row>
    <row r="24" s="4" customFormat="1" spans="1:9">
      <c r="A24" s="4">
        <v>16019074305</v>
      </c>
      <c r="B24" s="5">
        <v>44414</v>
      </c>
      <c r="C24" s="5">
        <v>44415</v>
      </c>
      <c r="D24" s="4">
        <v>38</v>
      </c>
      <c r="E24" s="4" t="str">
        <f>VLOOKUP(A24,HOP!A:L,12,0)</f>
        <v>38.00</v>
      </c>
      <c r="F24" s="4" t="str">
        <f>VLOOKUP(A24,HOP!A:C,3,0)</f>
        <v>2217853</v>
      </c>
      <c r="G24" s="4">
        <f t="shared" si="0"/>
        <v>0</v>
      </c>
      <c r="H24" s="4" t="str">
        <f t="shared" si="1"/>
        <v>，2217853</v>
      </c>
      <c r="I24" s="4" t="str">
        <f>VLOOKUP(A24,HOP!A:T,20,0)</f>
        <v>直连</v>
      </c>
    </row>
    <row r="25" s="4" customFormat="1" spans="1:9">
      <c r="A25" s="4">
        <v>16019139260</v>
      </c>
      <c r="B25" s="5">
        <v>44414</v>
      </c>
      <c r="C25" s="5">
        <v>44415</v>
      </c>
      <c r="D25" s="4">
        <v>114</v>
      </c>
      <c r="E25" s="4" t="str">
        <f>VLOOKUP(A25,HOP!A:L,12,0)</f>
        <v>114.00</v>
      </c>
      <c r="F25" s="4" t="str">
        <f>VLOOKUP(A25,HOP!A:C,3,0)</f>
        <v>2217868</v>
      </c>
      <c r="G25" s="4">
        <f t="shared" si="0"/>
        <v>0</v>
      </c>
      <c r="H25" s="4" t="str">
        <f t="shared" si="1"/>
        <v>，2217868</v>
      </c>
      <c r="I25" s="4" t="str">
        <f>VLOOKUP(A25,HOP!A:T,20,0)</f>
        <v>直连</v>
      </c>
    </row>
    <row r="26" s="4" customFormat="1" spans="1:9">
      <c r="A26" s="4">
        <v>16019207108</v>
      </c>
      <c r="B26" s="5">
        <v>44414</v>
      </c>
      <c r="C26" s="5">
        <v>44415</v>
      </c>
      <c r="D26" s="4">
        <v>108</v>
      </c>
      <c r="E26" s="4" t="str">
        <f>VLOOKUP(A26,HOP!A:L,12,0)</f>
        <v>108.00</v>
      </c>
      <c r="F26" s="4" t="str">
        <f>VLOOKUP(A26,HOP!A:C,3,0)</f>
        <v>2217889</v>
      </c>
      <c r="G26" s="4">
        <f t="shared" si="0"/>
        <v>0</v>
      </c>
      <c r="H26" s="4" t="str">
        <f t="shared" si="1"/>
        <v>，2217889</v>
      </c>
      <c r="I26" s="4" t="str">
        <f>VLOOKUP(A26,HOP!A:T,20,0)</f>
        <v>直连</v>
      </c>
    </row>
    <row r="27" s="4" customFormat="1" spans="1:9">
      <c r="A27" s="4">
        <v>16023119362</v>
      </c>
      <c r="B27" s="5">
        <v>44414</v>
      </c>
      <c r="C27" s="5">
        <v>44415</v>
      </c>
      <c r="D27" s="4">
        <v>288</v>
      </c>
      <c r="E27" s="4" t="str">
        <f>VLOOKUP(A27,HOP!A:L,12,0)</f>
        <v>288.00</v>
      </c>
      <c r="F27" s="4" t="str">
        <f>VLOOKUP(A27,HOP!A:C,3,0)</f>
        <v>2217898</v>
      </c>
      <c r="G27" s="4">
        <f t="shared" si="0"/>
        <v>0</v>
      </c>
      <c r="H27" s="4" t="str">
        <f t="shared" si="1"/>
        <v>，2217898</v>
      </c>
      <c r="I27" s="4" t="str">
        <f>VLOOKUP(A27,HOP!A:T,20,0)</f>
        <v>直连</v>
      </c>
    </row>
    <row r="28" s="4" customFormat="1" spans="1:9">
      <c r="A28" s="4">
        <v>16023515068</v>
      </c>
      <c r="B28" s="5">
        <v>44414</v>
      </c>
      <c r="C28" s="5">
        <v>44415</v>
      </c>
      <c r="D28" s="4">
        <v>55</v>
      </c>
      <c r="E28" s="4" t="str">
        <f>VLOOKUP(A28,HOP!A:L,12,0)</f>
        <v>55.00</v>
      </c>
      <c r="F28" s="4" t="str">
        <f>VLOOKUP(A28,HOP!A:C,3,0)</f>
        <v>2217934</v>
      </c>
      <c r="G28" s="4">
        <f t="shared" si="0"/>
        <v>0</v>
      </c>
      <c r="H28" s="4" t="str">
        <f t="shared" si="1"/>
        <v>，2217934</v>
      </c>
      <c r="I28" s="4" t="str">
        <f>VLOOKUP(A28,HOP!A:T,20,0)</f>
        <v>直连</v>
      </c>
    </row>
    <row r="29" s="4" customFormat="1" spans="1:9">
      <c r="A29" s="4">
        <v>16023518444</v>
      </c>
      <c r="B29" s="5">
        <v>44414</v>
      </c>
      <c r="C29" s="5">
        <v>44415</v>
      </c>
      <c r="D29" s="4">
        <v>47</v>
      </c>
      <c r="E29" s="4" t="str">
        <f>VLOOKUP(A29,HOP!A:L,12,0)</f>
        <v>47.00</v>
      </c>
      <c r="F29" s="4" t="str">
        <f>VLOOKUP(A29,HOP!A:C,3,0)</f>
        <v>2217936</v>
      </c>
      <c r="G29" s="4">
        <f t="shared" si="0"/>
        <v>0</v>
      </c>
      <c r="H29" s="4" t="str">
        <f t="shared" si="1"/>
        <v>，2217936</v>
      </c>
      <c r="I29" s="4" t="str">
        <f>VLOOKUP(A29,HOP!A:T,20,0)</f>
        <v>直连</v>
      </c>
    </row>
    <row r="30" s="4" customFormat="1" hidden="1" spans="1:9">
      <c r="A30" s="4">
        <v>16023559471</v>
      </c>
      <c r="B30" s="5">
        <v>44414</v>
      </c>
      <c r="C30" s="5">
        <v>44415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4">
        <v>16023577378</v>
      </c>
      <c r="B31" s="5">
        <v>44414</v>
      </c>
      <c r="C31" s="5">
        <v>44415</v>
      </c>
      <c r="D31" s="4">
        <v>216</v>
      </c>
      <c r="E31" s="4" t="str">
        <f>VLOOKUP(A31,HOP!A:L,12,0)</f>
        <v>216.00</v>
      </c>
      <c r="F31" s="4" t="str">
        <f>VLOOKUP(A31,HOP!A:C,3,0)</f>
        <v>2217951</v>
      </c>
      <c r="G31" s="4">
        <f>D31-E31</f>
        <v>0</v>
      </c>
      <c r="H31" s="4" t="str">
        <f>$H$1&amp;F31</f>
        <v>，2217951</v>
      </c>
      <c r="I31" s="4" t="str">
        <f>VLOOKUP(A31,HOP!A:T,20,0)</f>
        <v>直连</v>
      </c>
    </row>
    <row r="32" s="4" customFormat="1" spans="1:9">
      <c r="A32" s="4">
        <v>16023601634</v>
      </c>
      <c r="B32" s="5">
        <v>44414</v>
      </c>
      <c r="C32" s="5">
        <v>44415</v>
      </c>
      <c r="D32" s="4">
        <v>99</v>
      </c>
      <c r="E32" s="4" t="str">
        <f>VLOOKUP(A32,HOP!A:L,12,0)</f>
        <v>99.00</v>
      </c>
      <c r="F32" s="4" t="str">
        <f>VLOOKUP(A32,HOP!A:C,3,0)</f>
        <v>2217957</v>
      </c>
      <c r="G32" s="4">
        <f>D32-E32</f>
        <v>0</v>
      </c>
      <c r="H32" s="4" t="str">
        <f>$H$1&amp;F32</f>
        <v>，2217957</v>
      </c>
      <c r="I32" s="4" t="str">
        <f>VLOOKUP(A32,HOP!A:T,20,0)</f>
        <v>直连</v>
      </c>
    </row>
    <row r="33" s="4" customFormat="1" spans="1:9">
      <c r="A33" s="4">
        <v>16025280596</v>
      </c>
      <c r="B33" s="5">
        <v>44414</v>
      </c>
      <c r="C33" s="5">
        <v>44415</v>
      </c>
      <c r="D33" s="4">
        <v>18</v>
      </c>
      <c r="E33" s="4" t="str">
        <f>VLOOKUP(A33,HOP!A:L,12,0)</f>
        <v>18.00</v>
      </c>
      <c r="F33" s="4" t="str">
        <f>VLOOKUP(A33,HOP!A:C,3,0)</f>
        <v>2218152</v>
      </c>
      <c r="G33" s="4">
        <f>D33-E33</f>
        <v>0</v>
      </c>
      <c r="H33" s="4" t="str">
        <f>$H$1&amp;F33</f>
        <v>，2218152</v>
      </c>
      <c r="I33" s="4" t="str">
        <f>VLOOKUP(A33,HOP!A:T,20,0)</f>
        <v>直连</v>
      </c>
    </row>
    <row r="34" s="4" customFormat="1" spans="1:9">
      <c r="A34" s="4">
        <v>16025308188</v>
      </c>
      <c r="B34" s="5">
        <v>44414</v>
      </c>
      <c r="C34" s="5">
        <v>44415</v>
      </c>
      <c r="D34" s="4">
        <v>60</v>
      </c>
      <c r="E34" s="4" t="str">
        <f>VLOOKUP(A34,HOP!A:L,12,0)</f>
        <v>60.00</v>
      </c>
      <c r="F34" s="4" t="str">
        <f>VLOOKUP(A34,HOP!A:C,3,0)</f>
        <v>2218159</v>
      </c>
      <c r="G34" s="4">
        <f>D34-E34</f>
        <v>0</v>
      </c>
      <c r="H34" s="4" t="str">
        <f>$H$1&amp;F34</f>
        <v>，2218159</v>
      </c>
      <c r="I34" s="4" t="str">
        <f>VLOOKUP(A34,HOP!A:T,20,0)</f>
        <v>直连</v>
      </c>
    </row>
    <row r="35" s="4" customFormat="1" spans="1:9">
      <c r="A35" s="4">
        <v>16025338938</v>
      </c>
      <c r="B35" s="5">
        <v>44414</v>
      </c>
      <c r="C35" s="5">
        <v>44415</v>
      </c>
      <c r="D35" s="4">
        <v>53</v>
      </c>
      <c r="E35" s="4" t="str">
        <f>VLOOKUP(A35,HOP!A:L,12,0)</f>
        <v>53.00</v>
      </c>
      <c r="F35" s="4" t="str">
        <f>VLOOKUP(A35,HOP!A:C,3,0)</f>
        <v>2218162</v>
      </c>
      <c r="G35" s="4">
        <f>D35-E35</f>
        <v>0</v>
      </c>
      <c r="H35" s="4" t="str">
        <f>$H$1&amp;F35</f>
        <v>，2218162</v>
      </c>
      <c r="I35" s="4" t="str">
        <f>VLOOKUP(A35,HOP!A:T,20,0)</f>
        <v>直连</v>
      </c>
    </row>
    <row r="36" s="4" customFormat="1" spans="1:9">
      <c r="A36" s="4">
        <v>16025835082</v>
      </c>
      <c r="B36" s="5">
        <v>44414</v>
      </c>
      <c r="C36" s="5">
        <v>44415</v>
      </c>
      <c r="D36" s="4">
        <v>51</v>
      </c>
      <c r="E36" s="4" t="str">
        <f>VLOOKUP(A36,HOP!A:L,12,0)</f>
        <v>51.00</v>
      </c>
      <c r="F36" s="4" t="str">
        <f>VLOOKUP(A36,HOP!A:C,3,0)</f>
        <v>2218248</v>
      </c>
      <c r="G36" s="4">
        <f>D36-E36</f>
        <v>0</v>
      </c>
      <c r="H36" s="4" t="str">
        <f>$H$1&amp;F36</f>
        <v>，2218248</v>
      </c>
      <c r="I36" s="4" t="str">
        <f>VLOOKUP(A36,HOP!A:T,20,0)</f>
        <v>直连</v>
      </c>
    </row>
    <row r="37" s="4" customFormat="1" spans="1:9">
      <c r="A37" s="4">
        <v>16026174194</v>
      </c>
      <c r="B37" s="5">
        <v>44414</v>
      </c>
      <c r="C37" s="5">
        <v>44415</v>
      </c>
      <c r="D37" s="4">
        <v>196</v>
      </c>
      <c r="E37" s="4" t="str">
        <f>VLOOKUP(A37,HOP!A:L,12,0)</f>
        <v>196.00</v>
      </c>
      <c r="F37" s="4" t="str">
        <f>VLOOKUP(A37,HOP!A:C,3,0)</f>
        <v>2218302</v>
      </c>
      <c r="G37" s="4">
        <f>D37-E37</f>
        <v>0</v>
      </c>
      <c r="H37" s="4" t="str">
        <f>$H$1&amp;F37</f>
        <v>，2218302</v>
      </c>
      <c r="I37" s="4" t="str">
        <f>VLOOKUP(A37,HOP!A:T,20,0)</f>
        <v>直连</v>
      </c>
    </row>
    <row r="38" s="4" customFormat="1" spans="1:9">
      <c r="A38" s="4">
        <v>16026347100</v>
      </c>
      <c r="B38" s="5">
        <v>44414</v>
      </c>
      <c r="C38" s="5">
        <v>44415</v>
      </c>
      <c r="D38" s="4">
        <v>358</v>
      </c>
      <c r="E38" s="4" t="str">
        <f>VLOOKUP(A38,HOP!A:L,12,0)</f>
        <v>358.00</v>
      </c>
      <c r="F38" s="4" t="str">
        <f>VLOOKUP(A38,HOP!A:C,3,0)</f>
        <v>2218340</v>
      </c>
      <c r="G38" s="4">
        <f>D38-E38</f>
        <v>0</v>
      </c>
      <c r="H38" s="4" t="str">
        <f>$H$1&amp;F38</f>
        <v>，2218340</v>
      </c>
      <c r="I38" s="4" t="str">
        <f>VLOOKUP(A38,HOP!A:T,20,0)</f>
        <v>直连</v>
      </c>
    </row>
    <row r="39" s="4" customFormat="1" spans="1:9">
      <c r="A39" s="4">
        <v>16026747095</v>
      </c>
      <c r="B39" s="5">
        <v>44414</v>
      </c>
      <c r="C39" s="5">
        <v>44415</v>
      </c>
      <c r="D39" s="4">
        <v>61</v>
      </c>
      <c r="E39" s="4" t="str">
        <f>VLOOKUP(A39,HOP!A:L,12,0)</f>
        <v>61.00</v>
      </c>
      <c r="F39" s="4" t="str">
        <f>VLOOKUP(A39,HOP!A:C,3,0)</f>
        <v>2218413</v>
      </c>
      <c r="G39" s="4">
        <f>D39-E39</f>
        <v>0</v>
      </c>
      <c r="H39" s="4" t="str">
        <f>$H$1&amp;F39</f>
        <v>，2218413</v>
      </c>
      <c r="I39" s="4" t="str">
        <f>VLOOKUP(A39,HOP!A:T,20,0)</f>
        <v>直连</v>
      </c>
    </row>
    <row r="40" s="4" customFormat="1" spans="1:9">
      <c r="A40" s="4">
        <v>16026812743</v>
      </c>
      <c r="B40" s="5">
        <v>44414</v>
      </c>
      <c r="C40" s="5">
        <v>44415</v>
      </c>
      <c r="D40" s="4">
        <v>52</v>
      </c>
      <c r="E40" s="4" t="str">
        <f>VLOOKUP(A40,HOP!A:L,12,0)</f>
        <v>52.00</v>
      </c>
      <c r="F40" s="4" t="str">
        <f>VLOOKUP(A40,HOP!A:C,3,0)</f>
        <v>2218435</v>
      </c>
      <c r="G40" s="4">
        <f>D40-E40</f>
        <v>0</v>
      </c>
      <c r="H40" s="4" t="str">
        <f>$H$1&amp;F40</f>
        <v>，2218435</v>
      </c>
      <c r="I40" s="4" t="str">
        <f>VLOOKUP(A40,HOP!A:T,20,0)</f>
        <v>直连</v>
      </c>
    </row>
    <row r="42" spans="4:4">
      <c r="D42" s="4">
        <f>SUM(D2:D41)</f>
        <v>4977</v>
      </c>
    </row>
    <row r="45" spans="1:1">
      <c r="A45" s="4" t="s">
        <v>144</v>
      </c>
    </row>
    <row r="46" spans="1:1">
      <c r="A46" s="4" t="s">
        <v>145</v>
      </c>
    </row>
    <row r="47" spans="1:1">
      <c r="A47" s="4" t="s">
        <v>146</v>
      </c>
    </row>
  </sheetData>
  <autoFilter ref="A1:XFD47">
    <filterColumn colId="3">
      <filters blank="1">
        <filter val="51"/>
        <filter val="52"/>
        <filter val="53"/>
        <filter val="93"/>
        <filter val="54"/>
        <filter val="94"/>
        <filter val="114"/>
        <filter val="55"/>
        <filter val="196"/>
        <filter val="216"/>
        <filter val="297"/>
        <filter val="18"/>
        <filter val="358"/>
        <filter val="99"/>
        <filter val="60"/>
        <filter val="61"/>
        <filter val="66"/>
        <filter val="269"/>
        <filter val="32"/>
        <filter val="172"/>
        <filter val="335"/>
        <filter val="176"/>
        <filter val="77"/>
        <filter val="277"/>
        <filter val="4977"/>
        <filter val="38"/>
        <filter val="238"/>
        <filter val="101"/>
        <filter val="142"/>
        <filter val="203"/>
        <filter val="86"/>
        <filter val="47"/>
        <filter val="107"/>
        <filter val="147"/>
        <filter val="48"/>
        <filter val="108"/>
        <filter val="28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</row>
    <row r="2" s="1" customFormat="1" spans="1:20">
      <c r="A2" s="3">
        <v>16026812743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29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</row>
    <row r="3" s="1" customFormat="1" spans="1:20">
      <c r="A3" s="3">
        <v>16026747095</v>
      </c>
      <c r="B3" s="1" t="s">
        <v>164</v>
      </c>
      <c r="C3" s="1" t="s">
        <v>179</v>
      </c>
      <c r="D3" s="1" t="s">
        <v>180</v>
      </c>
      <c r="E3" s="1" t="s">
        <v>181</v>
      </c>
      <c r="F3" s="1" t="s">
        <v>164</v>
      </c>
      <c r="G3" s="1" t="s">
        <v>168</v>
      </c>
      <c r="H3" s="1" t="s">
        <v>169</v>
      </c>
      <c r="I3" s="1" t="s">
        <v>182</v>
      </c>
      <c r="J3" s="1" t="s">
        <v>29</v>
      </c>
      <c r="K3" s="1" t="s">
        <v>183</v>
      </c>
      <c r="L3" s="1" t="s">
        <v>183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184</v>
      </c>
      <c r="R3" s="1" t="s">
        <v>176</v>
      </c>
      <c r="S3" s="1" t="s">
        <v>177</v>
      </c>
      <c r="T3" s="1" t="s">
        <v>178</v>
      </c>
    </row>
    <row r="4" s="1" customFormat="1" spans="1:20">
      <c r="A4" s="3">
        <v>16026347100</v>
      </c>
      <c r="B4" s="1" t="s">
        <v>164</v>
      </c>
      <c r="C4" s="1" t="s">
        <v>185</v>
      </c>
      <c r="D4" s="1" t="s">
        <v>186</v>
      </c>
      <c r="E4" s="1" t="s">
        <v>187</v>
      </c>
      <c r="F4" s="1" t="s">
        <v>164</v>
      </c>
      <c r="G4" s="1" t="s">
        <v>168</v>
      </c>
      <c r="H4" s="1" t="s">
        <v>169</v>
      </c>
      <c r="I4" s="1" t="s">
        <v>188</v>
      </c>
      <c r="J4" s="1" t="s">
        <v>29</v>
      </c>
      <c r="K4" s="1" t="s">
        <v>189</v>
      </c>
      <c r="L4" s="1" t="s">
        <v>189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190</v>
      </c>
      <c r="R4" s="1" t="s">
        <v>176</v>
      </c>
      <c r="S4" s="1" t="s">
        <v>177</v>
      </c>
      <c r="T4" s="1" t="s">
        <v>178</v>
      </c>
    </row>
    <row r="5" s="1" customFormat="1" spans="1:20">
      <c r="A5" s="3">
        <v>16026174194</v>
      </c>
      <c r="B5" s="1" t="s">
        <v>164</v>
      </c>
      <c r="C5" s="1" t="s">
        <v>191</v>
      </c>
      <c r="D5" s="1" t="s">
        <v>192</v>
      </c>
      <c r="E5" s="1" t="s">
        <v>193</v>
      </c>
      <c r="F5" s="1" t="s">
        <v>164</v>
      </c>
      <c r="G5" s="1" t="s">
        <v>168</v>
      </c>
      <c r="H5" s="1" t="s">
        <v>169</v>
      </c>
      <c r="I5" s="1" t="s">
        <v>194</v>
      </c>
      <c r="J5" s="1" t="s">
        <v>29</v>
      </c>
      <c r="K5" s="1" t="s">
        <v>195</v>
      </c>
      <c r="L5" s="1" t="s">
        <v>195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196</v>
      </c>
      <c r="R5" s="1" t="s">
        <v>176</v>
      </c>
      <c r="S5" s="1" t="s">
        <v>177</v>
      </c>
      <c r="T5" s="1" t="s">
        <v>178</v>
      </c>
    </row>
    <row r="6" s="1" customFormat="1" spans="1:20">
      <c r="A6" s="3">
        <v>16025835082</v>
      </c>
      <c r="B6" s="1" t="s">
        <v>164</v>
      </c>
      <c r="C6" s="1" t="s">
        <v>197</v>
      </c>
      <c r="D6" s="1" t="s">
        <v>198</v>
      </c>
      <c r="E6" s="1" t="s">
        <v>199</v>
      </c>
      <c r="F6" s="1" t="s">
        <v>164</v>
      </c>
      <c r="G6" s="1" t="s">
        <v>168</v>
      </c>
      <c r="H6" s="1" t="s">
        <v>169</v>
      </c>
      <c r="I6" s="1" t="s">
        <v>200</v>
      </c>
      <c r="J6" s="1" t="s">
        <v>29</v>
      </c>
      <c r="K6" s="1" t="s">
        <v>201</v>
      </c>
      <c r="L6" s="1" t="s">
        <v>201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202</v>
      </c>
      <c r="R6" s="1" t="s">
        <v>176</v>
      </c>
      <c r="S6" s="1" t="s">
        <v>177</v>
      </c>
      <c r="T6" s="1" t="s">
        <v>178</v>
      </c>
    </row>
    <row r="7" s="1" customFormat="1" spans="1:20">
      <c r="A7" s="3">
        <v>16025338938</v>
      </c>
      <c r="B7" s="1" t="s">
        <v>164</v>
      </c>
      <c r="C7" s="1" t="s">
        <v>203</v>
      </c>
      <c r="D7" s="1" t="s">
        <v>204</v>
      </c>
      <c r="E7" s="1" t="s">
        <v>205</v>
      </c>
      <c r="F7" s="1" t="s">
        <v>164</v>
      </c>
      <c r="G7" s="1" t="s">
        <v>168</v>
      </c>
      <c r="H7" s="1" t="s">
        <v>169</v>
      </c>
      <c r="I7" s="1" t="s">
        <v>206</v>
      </c>
      <c r="J7" s="1" t="s">
        <v>29</v>
      </c>
      <c r="K7" s="1" t="s">
        <v>207</v>
      </c>
      <c r="L7" s="1" t="s">
        <v>207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208</v>
      </c>
      <c r="R7" s="1" t="s">
        <v>176</v>
      </c>
      <c r="S7" s="1" t="s">
        <v>177</v>
      </c>
      <c r="T7" s="1" t="s">
        <v>178</v>
      </c>
    </row>
    <row r="8" s="1" customFormat="1" spans="1:20">
      <c r="A8" s="3">
        <v>16025308188</v>
      </c>
      <c r="B8" s="1" t="s">
        <v>164</v>
      </c>
      <c r="C8" s="1" t="s">
        <v>209</v>
      </c>
      <c r="D8" s="1" t="s">
        <v>210</v>
      </c>
      <c r="E8" s="1" t="s">
        <v>211</v>
      </c>
      <c r="F8" s="1" t="s">
        <v>164</v>
      </c>
      <c r="G8" s="1" t="s">
        <v>168</v>
      </c>
      <c r="H8" s="1" t="s">
        <v>169</v>
      </c>
      <c r="I8" s="1" t="s">
        <v>212</v>
      </c>
      <c r="J8" s="1" t="s">
        <v>29</v>
      </c>
      <c r="K8" s="1" t="s">
        <v>213</v>
      </c>
      <c r="L8" s="1" t="s">
        <v>213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214</v>
      </c>
      <c r="R8" s="1" t="s">
        <v>176</v>
      </c>
      <c r="S8" s="1" t="s">
        <v>177</v>
      </c>
      <c r="T8" s="1" t="s">
        <v>178</v>
      </c>
    </row>
    <row r="9" s="1" customFormat="1" spans="1:20">
      <c r="A9" s="3">
        <v>16025280596</v>
      </c>
      <c r="B9" s="1" t="s">
        <v>164</v>
      </c>
      <c r="C9" s="1" t="s">
        <v>215</v>
      </c>
      <c r="D9" s="1" t="s">
        <v>216</v>
      </c>
      <c r="E9" s="1" t="s">
        <v>217</v>
      </c>
      <c r="F9" s="1" t="s">
        <v>164</v>
      </c>
      <c r="G9" s="1" t="s">
        <v>168</v>
      </c>
      <c r="H9" s="1" t="s">
        <v>169</v>
      </c>
      <c r="I9" s="1" t="s">
        <v>218</v>
      </c>
      <c r="J9" s="1" t="s">
        <v>29</v>
      </c>
      <c r="K9" s="1" t="s">
        <v>219</v>
      </c>
      <c r="L9" s="1" t="s">
        <v>219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220</v>
      </c>
      <c r="R9" s="1" t="s">
        <v>176</v>
      </c>
      <c r="S9" s="1" t="s">
        <v>177</v>
      </c>
      <c r="T9" s="1" t="s">
        <v>178</v>
      </c>
    </row>
    <row r="10" s="1" customFormat="1" spans="1:20">
      <c r="A10" s="3">
        <v>16023601634</v>
      </c>
      <c r="B10" s="1" t="s">
        <v>164</v>
      </c>
      <c r="C10" s="1" t="s">
        <v>221</v>
      </c>
      <c r="D10" s="1" t="s">
        <v>222</v>
      </c>
      <c r="E10" s="1" t="s">
        <v>223</v>
      </c>
      <c r="F10" s="1" t="s">
        <v>164</v>
      </c>
      <c r="G10" s="1" t="s">
        <v>168</v>
      </c>
      <c r="H10" s="1" t="s">
        <v>169</v>
      </c>
      <c r="I10" s="1" t="s">
        <v>224</v>
      </c>
      <c r="J10" s="1" t="s">
        <v>29</v>
      </c>
      <c r="K10" s="1" t="s">
        <v>225</v>
      </c>
      <c r="L10" s="1" t="s">
        <v>225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226</v>
      </c>
      <c r="R10" s="1" t="s">
        <v>176</v>
      </c>
      <c r="S10" s="1" t="s">
        <v>177</v>
      </c>
      <c r="T10" s="1" t="s">
        <v>178</v>
      </c>
    </row>
    <row r="11" s="1" customFormat="1" spans="1:20">
      <c r="A11" s="3">
        <v>16023577378</v>
      </c>
      <c r="B11" s="1" t="s">
        <v>164</v>
      </c>
      <c r="C11" s="1" t="s">
        <v>227</v>
      </c>
      <c r="D11" s="1" t="s">
        <v>228</v>
      </c>
      <c r="E11" s="1" t="s">
        <v>229</v>
      </c>
      <c r="F11" s="1" t="s">
        <v>164</v>
      </c>
      <c r="G11" s="1" t="s">
        <v>168</v>
      </c>
      <c r="H11" s="1" t="s">
        <v>169</v>
      </c>
      <c r="I11" s="1" t="s">
        <v>230</v>
      </c>
      <c r="J11" s="1" t="s">
        <v>29</v>
      </c>
      <c r="K11" s="1" t="s">
        <v>231</v>
      </c>
      <c r="L11" s="1" t="s">
        <v>231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232</v>
      </c>
      <c r="R11" s="1" t="s">
        <v>176</v>
      </c>
      <c r="S11" s="1" t="s">
        <v>177</v>
      </c>
      <c r="T11" s="1" t="s">
        <v>178</v>
      </c>
    </row>
    <row r="12" s="1" customFormat="1" spans="1:20">
      <c r="A12" s="3">
        <v>16023518444</v>
      </c>
      <c r="B12" s="1" t="s">
        <v>164</v>
      </c>
      <c r="C12" s="1" t="s">
        <v>233</v>
      </c>
      <c r="D12" s="1" t="s">
        <v>234</v>
      </c>
      <c r="E12" s="1" t="s">
        <v>235</v>
      </c>
      <c r="F12" s="1" t="s">
        <v>164</v>
      </c>
      <c r="G12" s="1" t="s">
        <v>168</v>
      </c>
      <c r="H12" s="1" t="s">
        <v>169</v>
      </c>
      <c r="I12" s="1" t="s">
        <v>236</v>
      </c>
      <c r="J12" s="1" t="s">
        <v>29</v>
      </c>
      <c r="K12" s="1" t="s">
        <v>237</v>
      </c>
      <c r="L12" s="1" t="s">
        <v>237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238</v>
      </c>
      <c r="R12" s="1" t="s">
        <v>176</v>
      </c>
      <c r="S12" s="1" t="s">
        <v>177</v>
      </c>
      <c r="T12" s="1" t="s">
        <v>178</v>
      </c>
    </row>
    <row r="13" s="1" customFormat="1" spans="1:20">
      <c r="A13" s="3">
        <v>16023515068</v>
      </c>
      <c r="B13" s="1" t="s">
        <v>164</v>
      </c>
      <c r="C13" s="1" t="s">
        <v>239</v>
      </c>
      <c r="D13" s="1" t="s">
        <v>204</v>
      </c>
      <c r="E13" s="1" t="s">
        <v>240</v>
      </c>
      <c r="F13" s="1" t="s">
        <v>164</v>
      </c>
      <c r="G13" s="1" t="s">
        <v>168</v>
      </c>
      <c r="H13" s="1" t="s">
        <v>169</v>
      </c>
      <c r="I13" s="1" t="s">
        <v>241</v>
      </c>
      <c r="J13" s="1" t="s">
        <v>29</v>
      </c>
      <c r="K13" s="1" t="s">
        <v>242</v>
      </c>
      <c r="L13" s="1" t="s">
        <v>242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243</v>
      </c>
      <c r="R13" s="1" t="s">
        <v>176</v>
      </c>
      <c r="S13" s="1" t="s">
        <v>177</v>
      </c>
      <c r="T13" s="1" t="s">
        <v>178</v>
      </c>
    </row>
    <row r="14" s="1" customFormat="1" spans="1:20">
      <c r="A14" s="3">
        <v>16023119362</v>
      </c>
      <c r="B14" s="1" t="s">
        <v>164</v>
      </c>
      <c r="C14" s="1" t="s">
        <v>244</v>
      </c>
      <c r="D14" s="1" t="s">
        <v>245</v>
      </c>
      <c r="E14" s="1" t="s">
        <v>246</v>
      </c>
      <c r="F14" s="1" t="s">
        <v>164</v>
      </c>
      <c r="G14" s="1" t="s">
        <v>168</v>
      </c>
      <c r="H14" s="1" t="s">
        <v>169</v>
      </c>
      <c r="I14" s="1" t="s">
        <v>247</v>
      </c>
      <c r="J14" s="1" t="s">
        <v>29</v>
      </c>
      <c r="K14" s="1" t="s">
        <v>248</v>
      </c>
      <c r="L14" s="1" t="s">
        <v>248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249</v>
      </c>
      <c r="R14" s="1" t="s">
        <v>176</v>
      </c>
      <c r="S14" s="1" t="s">
        <v>177</v>
      </c>
      <c r="T14" s="1" t="s">
        <v>178</v>
      </c>
    </row>
    <row r="15" s="1" customFormat="1" spans="1:20">
      <c r="A15" s="3">
        <v>16019207108</v>
      </c>
      <c r="B15" s="1" t="s">
        <v>164</v>
      </c>
      <c r="C15" s="1" t="s">
        <v>250</v>
      </c>
      <c r="D15" s="1" t="s">
        <v>251</v>
      </c>
      <c r="E15" s="1" t="s">
        <v>252</v>
      </c>
      <c r="F15" s="1" t="s">
        <v>164</v>
      </c>
      <c r="G15" s="1" t="s">
        <v>168</v>
      </c>
      <c r="H15" s="1" t="s">
        <v>169</v>
      </c>
      <c r="I15" s="1" t="s">
        <v>253</v>
      </c>
      <c r="J15" s="1" t="s">
        <v>29</v>
      </c>
      <c r="K15" s="1" t="s">
        <v>254</v>
      </c>
      <c r="L15" s="1" t="s">
        <v>254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255</v>
      </c>
      <c r="R15" s="1" t="s">
        <v>176</v>
      </c>
      <c r="S15" s="1" t="s">
        <v>177</v>
      </c>
      <c r="T15" s="1" t="s">
        <v>178</v>
      </c>
    </row>
    <row r="16" s="1" customFormat="1" spans="1:20">
      <c r="A16" s="3">
        <v>16019139260</v>
      </c>
      <c r="B16" s="1" t="s">
        <v>256</v>
      </c>
      <c r="C16" s="1" t="s">
        <v>257</v>
      </c>
      <c r="D16" s="1" t="s">
        <v>258</v>
      </c>
      <c r="E16" s="1" t="s">
        <v>259</v>
      </c>
      <c r="F16" s="1" t="s">
        <v>164</v>
      </c>
      <c r="G16" s="1" t="s">
        <v>168</v>
      </c>
      <c r="H16" s="1" t="s">
        <v>169</v>
      </c>
      <c r="I16" s="1" t="s">
        <v>260</v>
      </c>
      <c r="J16" s="1" t="s">
        <v>29</v>
      </c>
      <c r="K16" s="1" t="s">
        <v>261</v>
      </c>
      <c r="L16" s="1" t="s">
        <v>261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262</v>
      </c>
      <c r="R16" s="1" t="s">
        <v>176</v>
      </c>
      <c r="S16" s="1" t="s">
        <v>177</v>
      </c>
      <c r="T16" s="1" t="s">
        <v>178</v>
      </c>
    </row>
    <row r="17" s="1" customFormat="1" spans="1:20">
      <c r="A17" s="3">
        <v>16019074305</v>
      </c>
      <c r="B17" s="1" t="s">
        <v>256</v>
      </c>
      <c r="C17" s="1" t="s">
        <v>263</v>
      </c>
      <c r="D17" s="1" t="s">
        <v>264</v>
      </c>
      <c r="E17" s="1" t="s">
        <v>265</v>
      </c>
      <c r="F17" s="1" t="s">
        <v>164</v>
      </c>
      <c r="G17" s="1" t="s">
        <v>168</v>
      </c>
      <c r="H17" s="1" t="s">
        <v>169</v>
      </c>
      <c r="I17" s="1" t="s">
        <v>266</v>
      </c>
      <c r="J17" s="1" t="s">
        <v>29</v>
      </c>
      <c r="K17" s="1" t="s">
        <v>267</v>
      </c>
      <c r="L17" s="1" t="s">
        <v>267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268</v>
      </c>
      <c r="R17" s="1" t="s">
        <v>176</v>
      </c>
      <c r="S17" s="1" t="s">
        <v>177</v>
      </c>
      <c r="T17" s="1" t="s">
        <v>178</v>
      </c>
    </row>
    <row r="18" s="1" customFormat="1" spans="1:20">
      <c r="A18" s="3">
        <v>16018080581</v>
      </c>
      <c r="B18" s="1" t="s">
        <v>256</v>
      </c>
      <c r="C18" s="1" t="s">
        <v>269</v>
      </c>
      <c r="D18" s="1" t="s">
        <v>270</v>
      </c>
      <c r="E18" s="1" t="s">
        <v>271</v>
      </c>
      <c r="F18" s="1" t="s">
        <v>256</v>
      </c>
      <c r="G18" s="1" t="s">
        <v>168</v>
      </c>
      <c r="H18" s="1" t="s">
        <v>169</v>
      </c>
      <c r="I18" s="1" t="s">
        <v>272</v>
      </c>
      <c r="J18" s="1" t="s">
        <v>29</v>
      </c>
      <c r="K18" s="1" t="s">
        <v>273</v>
      </c>
      <c r="L18" s="1" t="s">
        <v>273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274</v>
      </c>
      <c r="R18" s="1" t="s">
        <v>176</v>
      </c>
      <c r="S18" s="1" t="s">
        <v>177</v>
      </c>
      <c r="T18" s="1" t="s">
        <v>178</v>
      </c>
    </row>
    <row r="19" s="1" customFormat="1" spans="1:20">
      <c r="A19" s="3">
        <v>16017631984</v>
      </c>
      <c r="B19" s="1" t="s">
        <v>256</v>
      </c>
      <c r="C19" s="1" t="s">
        <v>275</v>
      </c>
      <c r="D19" s="1" t="s">
        <v>276</v>
      </c>
      <c r="E19" s="1" t="s">
        <v>277</v>
      </c>
      <c r="F19" s="1" t="s">
        <v>256</v>
      </c>
      <c r="G19" s="1" t="s">
        <v>168</v>
      </c>
      <c r="H19" s="1" t="s">
        <v>169</v>
      </c>
      <c r="I19" s="1" t="s">
        <v>278</v>
      </c>
      <c r="J19" s="1" t="s">
        <v>29</v>
      </c>
      <c r="K19" s="1" t="s">
        <v>279</v>
      </c>
      <c r="L19" s="1" t="s">
        <v>279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280</v>
      </c>
      <c r="R19" s="1" t="s">
        <v>176</v>
      </c>
      <c r="S19" s="1" t="s">
        <v>177</v>
      </c>
      <c r="T19" s="1" t="s">
        <v>178</v>
      </c>
    </row>
    <row r="20" s="1" customFormat="1" spans="1:20">
      <c r="A20" s="3">
        <v>16017470749</v>
      </c>
      <c r="B20" s="1" t="s">
        <v>256</v>
      </c>
      <c r="C20" s="1" t="s">
        <v>281</v>
      </c>
      <c r="D20" s="1" t="s">
        <v>282</v>
      </c>
      <c r="E20" s="1" t="s">
        <v>283</v>
      </c>
      <c r="F20" s="1" t="s">
        <v>164</v>
      </c>
      <c r="G20" s="1" t="s">
        <v>168</v>
      </c>
      <c r="H20" s="1" t="s">
        <v>169</v>
      </c>
      <c r="I20" s="1" t="s">
        <v>284</v>
      </c>
      <c r="J20" s="1" t="s">
        <v>29</v>
      </c>
      <c r="K20" s="1" t="s">
        <v>285</v>
      </c>
      <c r="L20" s="1" t="s">
        <v>285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286</v>
      </c>
      <c r="R20" s="1" t="s">
        <v>176</v>
      </c>
      <c r="S20" s="1" t="s">
        <v>177</v>
      </c>
      <c r="T20" s="1" t="s">
        <v>178</v>
      </c>
    </row>
    <row r="21" s="1" customFormat="1" spans="1:20">
      <c r="A21" s="3">
        <v>16016772188</v>
      </c>
      <c r="B21" s="1" t="s">
        <v>256</v>
      </c>
      <c r="C21" s="1" t="s">
        <v>287</v>
      </c>
      <c r="D21" s="1" t="s">
        <v>288</v>
      </c>
      <c r="E21" s="1" t="s">
        <v>289</v>
      </c>
      <c r="F21" s="1" t="s">
        <v>164</v>
      </c>
      <c r="G21" s="1" t="s">
        <v>168</v>
      </c>
      <c r="H21" s="1" t="s">
        <v>169</v>
      </c>
      <c r="I21" s="1" t="s">
        <v>290</v>
      </c>
      <c r="J21" s="1" t="s">
        <v>29</v>
      </c>
      <c r="K21" s="1" t="s">
        <v>291</v>
      </c>
      <c r="L21" s="1" t="s">
        <v>291</v>
      </c>
      <c r="M21" s="1" t="s">
        <v>172</v>
      </c>
      <c r="N21" s="1" t="s">
        <v>172</v>
      </c>
      <c r="O21" s="1" t="s">
        <v>173</v>
      </c>
      <c r="P21" s="1" t="s">
        <v>174</v>
      </c>
      <c r="Q21" s="1" t="s">
        <v>292</v>
      </c>
      <c r="R21" s="1" t="s">
        <v>176</v>
      </c>
      <c r="S21" s="1" t="s">
        <v>177</v>
      </c>
      <c r="T21" s="1" t="s">
        <v>178</v>
      </c>
    </row>
    <row r="22" s="1" customFormat="1" spans="1:20">
      <c r="A22" s="3">
        <v>16016428682</v>
      </c>
      <c r="B22" s="1" t="s">
        <v>256</v>
      </c>
      <c r="C22" s="1" t="s">
        <v>293</v>
      </c>
      <c r="D22" s="1" t="s">
        <v>294</v>
      </c>
      <c r="E22" s="1" t="s">
        <v>295</v>
      </c>
      <c r="F22" s="1" t="s">
        <v>164</v>
      </c>
      <c r="G22" s="1" t="s">
        <v>168</v>
      </c>
      <c r="H22" s="1" t="s">
        <v>169</v>
      </c>
      <c r="I22" s="1" t="s">
        <v>296</v>
      </c>
      <c r="J22" s="1" t="s">
        <v>29</v>
      </c>
      <c r="K22" s="1" t="s">
        <v>297</v>
      </c>
      <c r="L22" s="1" t="s">
        <v>297</v>
      </c>
      <c r="M22" s="1" t="s">
        <v>172</v>
      </c>
      <c r="N22" s="1" t="s">
        <v>172</v>
      </c>
      <c r="O22" s="1" t="s">
        <v>173</v>
      </c>
      <c r="P22" s="1" t="s">
        <v>174</v>
      </c>
      <c r="Q22" s="1" t="s">
        <v>298</v>
      </c>
      <c r="R22" s="1" t="s">
        <v>176</v>
      </c>
      <c r="S22" s="1" t="s">
        <v>177</v>
      </c>
      <c r="T22" s="1" t="s">
        <v>178</v>
      </c>
    </row>
    <row r="23" s="1" customFormat="1" spans="1:20">
      <c r="A23" s="3">
        <v>16016217019</v>
      </c>
      <c r="B23" s="1" t="s">
        <v>256</v>
      </c>
      <c r="C23" s="1" t="s">
        <v>299</v>
      </c>
      <c r="D23" s="1" t="s">
        <v>300</v>
      </c>
      <c r="E23" s="1" t="s">
        <v>301</v>
      </c>
      <c r="F23" s="1" t="s">
        <v>164</v>
      </c>
      <c r="G23" s="1" t="s">
        <v>168</v>
      </c>
      <c r="H23" s="1" t="s">
        <v>169</v>
      </c>
      <c r="I23" s="1" t="s">
        <v>302</v>
      </c>
      <c r="J23" s="1" t="s">
        <v>29</v>
      </c>
      <c r="K23" s="1" t="s">
        <v>303</v>
      </c>
      <c r="L23" s="1" t="s">
        <v>303</v>
      </c>
      <c r="M23" s="1" t="s">
        <v>172</v>
      </c>
      <c r="N23" s="1" t="s">
        <v>172</v>
      </c>
      <c r="O23" s="1" t="s">
        <v>173</v>
      </c>
      <c r="P23" s="1" t="s">
        <v>174</v>
      </c>
      <c r="Q23" s="1" t="s">
        <v>304</v>
      </c>
      <c r="R23" s="1" t="s">
        <v>176</v>
      </c>
      <c r="S23" s="1" t="s">
        <v>177</v>
      </c>
      <c r="T23" s="1" t="s">
        <v>178</v>
      </c>
    </row>
    <row r="24" s="1" customFormat="1" spans="1:20">
      <c r="A24" s="3">
        <v>16016163825</v>
      </c>
      <c r="B24" s="1" t="s">
        <v>256</v>
      </c>
      <c r="C24" s="1" t="s">
        <v>305</v>
      </c>
      <c r="D24" s="1" t="s">
        <v>306</v>
      </c>
      <c r="E24" s="1" t="s">
        <v>307</v>
      </c>
      <c r="F24" s="1" t="s">
        <v>164</v>
      </c>
      <c r="G24" s="1" t="s">
        <v>168</v>
      </c>
      <c r="H24" s="1" t="s">
        <v>169</v>
      </c>
      <c r="I24" s="1" t="s">
        <v>308</v>
      </c>
      <c r="J24" s="1" t="s">
        <v>29</v>
      </c>
      <c r="K24" s="1" t="s">
        <v>309</v>
      </c>
      <c r="L24" s="1" t="s">
        <v>309</v>
      </c>
      <c r="M24" s="1" t="s">
        <v>172</v>
      </c>
      <c r="N24" s="1" t="s">
        <v>172</v>
      </c>
      <c r="O24" s="1" t="s">
        <v>173</v>
      </c>
      <c r="P24" s="1" t="s">
        <v>174</v>
      </c>
      <c r="Q24" s="1" t="s">
        <v>310</v>
      </c>
      <c r="R24" s="1" t="s">
        <v>176</v>
      </c>
      <c r="S24" s="1" t="s">
        <v>177</v>
      </c>
      <c r="T24" s="1" t="s">
        <v>178</v>
      </c>
    </row>
    <row r="25" s="1" customFormat="1" spans="1:20">
      <c r="A25" s="3">
        <v>16016119437</v>
      </c>
      <c r="B25" s="1" t="s">
        <v>256</v>
      </c>
      <c r="C25" s="1" t="s">
        <v>311</v>
      </c>
      <c r="D25" s="1" t="s">
        <v>312</v>
      </c>
      <c r="E25" s="1" t="s">
        <v>313</v>
      </c>
      <c r="F25" s="1" t="s">
        <v>164</v>
      </c>
      <c r="G25" s="1" t="s">
        <v>168</v>
      </c>
      <c r="H25" s="1" t="s">
        <v>169</v>
      </c>
      <c r="I25" s="1" t="s">
        <v>314</v>
      </c>
      <c r="J25" s="1" t="s">
        <v>29</v>
      </c>
      <c r="K25" s="1" t="s">
        <v>315</v>
      </c>
      <c r="L25" s="1" t="s">
        <v>315</v>
      </c>
      <c r="M25" s="1" t="s">
        <v>172</v>
      </c>
      <c r="N25" s="1" t="s">
        <v>172</v>
      </c>
      <c r="O25" s="1" t="s">
        <v>173</v>
      </c>
      <c r="P25" s="1" t="s">
        <v>174</v>
      </c>
      <c r="Q25" s="1" t="s">
        <v>316</v>
      </c>
      <c r="R25" s="1" t="s">
        <v>176</v>
      </c>
      <c r="S25" s="1" t="s">
        <v>177</v>
      </c>
      <c r="T25" s="1" t="s">
        <v>178</v>
      </c>
    </row>
    <row r="26" s="1" customFormat="1" spans="1:20">
      <c r="A26" s="3">
        <v>16016093269</v>
      </c>
      <c r="B26" s="1" t="s">
        <v>256</v>
      </c>
      <c r="C26" s="1" t="s">
        <v>317</v>
      </c>
      <c r="D26" s="1" t="s">
        <v>318</v>
      </c>
      <c r="E26" s="1" t="s">
        <v>319</v>
      </c>
      <c r="F26" s="1" t="s">
        <v>164</v>
      </c>
      <c r="G26" s="1" t="s">
        <v>168</v>
      </c>
      <c r="H26" s="1" t="s">
        <v>169</v>
      </c>
      <c r="I26" s="1" t="s">
        <v>320</v>
      </c>
      <c r="J26" s="1" t="s">
        <v>29</v>
      </c>
      <c r="K26" s="1" t="s">
        <v>321</v>
      </c>
      <c r="L26" s="1" t="s">
        <v>321</v>
      </c>
      <c r="M26" s="1" t="s">
        <v>172</v>
      </c>
      <c r="N26" s="1" t="s">
        <v>172</v>
      </c>
      <c r="O26" s="1" t="s">
        <v>173</v>
      </c>
      <c r="P26" s="1" t="s">
        <v>174</v>
      </c>
      <c r="Q26" s="1" t="s">
        <v>322</v>
      </c>
      <c r="R26" s="1" t="s">
        <v>176</v>
      </c>
      <c r="S26" s="1" t="s">
        <v>177</v>
      </c>
      <c r="T26" s="1" t="s">
        <v>178</v>
      </c>
    </row>
    <row r="27" s="1" customFormat="1" spans="1:20">
      <c r="A27" s="3">
        <v>16015123729</v>
      </c>
      <c r="B27" s="1" t="s">
        <v>323</v>
      </c>
      <c r="C27" s="1" t="s">
        <v>324</v>
      </c>
      <c r="D27" s="1" t="s">
        <v>325</v>
      </c>
      <c r="E27" s="1" t="s">
        <v>326</v>
      </c>
      <c r="F27" s="1" t="s">
        <v>164</v>
      </c>
      <c r="G27" s="1" t="s">
        <v>168</v>
      </c>
      <c r="H27" s="1" t="s">
        <v>169</v>
      </c>
      <c r="I27" s="1" t="s">
        <v>327</v>
      </c>
      <c r="J27" s="1" t="s">
        <v>29</v>
      </c>
      <c r="K27" s="1" t="s">
        <v>328</v>
      </c>
      <c r="L27" s="1" t="s">
        <v>328</v>
      </c>
      <c r="M27" s="1" t="s">
        <v>172</v>
      </c>
      <c r="N27" s="1" t="s">
        <v>172</v>
      </c>
      <c r="O27" s="1" t="s">
        <v>173</v>
      </c>
      <c r="P27" s="1" t="s">
        <v>174</v>
      </c>
      <c r="Q27" s="1" t="s">
        <v>329</v>
      </c>
      <c r="R27" s="1" t="s">
        <v>176</v>
      </c>
      <c r="S27" s="1" t="s">
        <v>177</v>
      </c>
      <c r="T27" s="1" t="s">
        <v>178</v>
      </c>
    </row>
    <row r="28" s="1" customFormat="1" spans="1:20">
      <c r="A28" s="3">
        <v>16008187610</v>
      </c>
      <c r="B28" s="1" t="s">
        <v>323</v>
      </c>
      <c r="C28" s="1" t="s">
        <v>330</v>
      </c>
      <c r="D28" s="1" t="s">
        <v>331</v>
      </c>
      <c r="E28" s="1" t="s">
        <v>332</v>
      </c>
      <c r="F28" s="1" t="s">
        <v>164</v>
      </c>
      <c r="G28" s="1" t="s">
        <v>168</v>
      </c>
      <c r="H28" s="1" t="s">
        <v>169</v>
      </c>
      <c r="I28" s="1" t="s">
        <v>333</v>
      </c>
      <c r="J28" s="1" t="s">
        <v>29</v>
      </c>
      <c r="K28" s="1" t="s">
        <v>334</v>
      </c>
      <c r="L28" s="1" t="s">
        <v>334</v>
      </c>
      <c r="M28" s="1" t="s">
        <v>172</v>
      </c>
      <c r="N28" s="1" t="s">
        <v>172</v>
      </c>
      <c r="O28" s="1" t="s">
        <v>173</v>
      </c>
      <c r="P28" s="1" t="s">
        <v>174</v>
      </c>
      <c r="Q28" s="1" t="s">
        <v>335</v>
      </c>
      <c r="R28" s="1" t="s">
        <v>176</v>
      </c>
      <c r="S28" s="1" t="s">
        <v>177</v>
      </c>
      <c r="T28" s="1" t="s">
        <v>178</v>
      </c>
    </row>
    <row r="29" s="1" customFormat="1" spans="1:20">
      <c r="A29" s="3">
        <v>16008130762</v>
      </c>
      <c r="B29" s="1" t="s">
        <v>323</v>
      </c>
      <c r="C29" s="1" t="s">
        <v>336</v>
      </c>
      <c r="D29" s="1" t="s">
        <v>337</v>
      </c>
      <c r="E29" s="1" t="s">
        <v>338</v>
      </c>
      <c r="F29" s="1" t="s">
        <v>164</v>
      </c>
      <c r="G29" s="1" t="s">
        <v>168</v>
      </c>
      <c r="H29" s="1" t="s">
        <v>169</v>
      </c>
      <c r="I29" s="1" t="s">
        <v>339</v>
      </c>
      <c r="J29" s="1" t="s">
        <v>29</v>
      </c>
      <c r="K29" s="1" t="s">
        <v>340</v>
      </c>
      <c r="L29" s="1" t="s">
        <v>340</v>
      </c>
      <c r="M29" s="1" t="s">
        <v>172</v>
      </c>
      <c r="N29" s="1" t="s">
        <v>172</v>
      </c>
      <c r="O29" s="1" t="s">
        <v>173</v>
      </c>
      <c r="P29" s="1" t="s">
        <v>174</v>
      </c>
      <c r="Q29" s="1" t="s">
        <v>341</v>
      </c>
      <c r="R29" s="1" t="s">
        <v>176</v>
      </c>
      <c r="S29" s="1" t="s">
        <v>177</v>
      </c>
      <c r="T29" s="1" t="s">
        <v>178</v>
      </c>
    </row>
    <row r="30" s="1" customFormat="1" spans="1:20">
      <c r="A30" s="3">
        <v>16007774610</v>
      </c>
      <c r="B30" s="1" t="s">
        <v>342</v>
      </c>
      <c r="C30" s="1" t="s">
        <v>343</v>
      </c>
      <c r="D30" s="1" t="s">
        <v>344</v>
      </c>
      <c r="E30" s="1" t="s">
        <v>345</v>
      </c>
      <c r="F30" s="1" t="s">
        <v>164</v>
      </c>
      <c r="G30" s="1" t="s">
        <v>168</v>
      </c>
      <c r="H30" s="1" t="s">
        <v>169</v>
      </c>
      <c r="I30" s="1" t="s">
        <v>346</v>
      </c>
      <c r="J30" s="1" t="s">
        <v>29</v>
      </c>
      <c r="K30" s="1" t="s">
        <v>347</v>
      </c>
      <c r="L30" s="1" t="s">
        <v>347</v>
      </c>
      <c r="M30" s="1" t="s">
        <v>172</v>
      </c>
      <c r="N30" s="1" t="s">
        <v>172</v>
      </c>
      <c r="O30" s="1" t="s">
        <v>173</v>
      </c>
      <c r="P30" s="1" t="s">
        <v>174</v>
      </c>
      <c r="Q30" s="1" t="s">
        <v>348</v>
      </c>
      <c r="R30" s="1" t="s">
        <v>176</v>
      </c>
      <c r="S30" s="1" t="s">
        <v>177</v>
      </c>
      <c r="T30" s="1" t="s">
        <v>178</v>
      </c>
    </row>
    <row r="31" s="1" customFormat="1" spans="1:20">
      <c r="A31" s="3">
        <v>16007011995</v>
      </c>
      <c r="B31" s="1" t="s">
        <v>342</v>
      </c>
      <c r="C31" s="1" t="s">
        <v>349</v>
      </c>
      <c r="D31" s="1" t="s">
        <v>350</v>
      </c>
      <c r="E31" s="1" t="s">
        <v>351</v>
      </c>
      <c r="F31" s="1" t="s">
        <v>164</v>
      </c>
      <c r="G31" s="1" t="s">
        <v>168</v>
      </c>
      <c r="H31" s="1" t="s">
        <v>169</v>
      </c>
      <c r="I31" s="1" t="s">
        <v>352</v>
      </c>
      <c r="J31" s="1" t="s">
        <v>29</v>
      </c>
      <c r="K31" s="1" t="s">
        <v>353</v>
      </c>
      <c r="L31" s="1" t="s">
        <v>353</v>
      </c>
      <c r="M31" s="1" t="s">
        <v>172</v>
      </c>
      <c r="N31" s="1" t="s">
        <v>172</v>
      </c>
      <c r="O31" s="1" t="s">
        <v>173</v>
      </c>
      <c r="P31" s="1" t="s">
        <v>174</v>
      </c>
      <c r="Q31" s="1" t="s">
        <v>354</v>
      </c>
      <c r="R31" s="1" t="s">
        <v>176</v>
      </c>
      <c r="S31" s="1" t="s">
        <v>177</v>
      </c>
      <c r="T31" s="1" t="s">
        <v>178</v>
      </c>
    </row>
    <row r="32" s="1" customFormat="1" spans="1:20">
      <c r="A32" s="3">
        <v>16004562170</v>
      </c>
      <c r="B32" s="1" t="s">
        <v>342</v>
      </c>
      <c r="C32" s="1" t="s">
        <v>355</v>
      </c>
      <c r="D32" s="1" t="s">
        <v>356</v>
      </c>
      <c r="E32" s="1" t="s">
        <v>357</v>
      </c>
      <c r="F32" s="1" t="s">
        <v>256</v>
      </c>
      <c r="G32" s="1" t="s">
        <v>168</v>
      </c>
      <c r="H32" s="1" t="s">
        <v>169</v>
      </c>
      <c r="I32" s="1" t="s">
        <v>358</v>
      </c>
      <c r="J32" s="1" t="s">
        <v>29</v>
      </c>
      <c r="K32" s="1" t="s">
        <v>359</v>
      </c>
      <c r="L32" s="1" t="s">
        <v>359</v>
      </c>
      <c r="M32" s="1" t="s">
        <v>172</v>
      </c>
      <c r="N32" s="1" t="s">
        <v>172</v>
      </c>
      <c r="O32" s="1" t="s">
        <v>173</v>
      </c>
      <c r="P32" s="1" t="s">
        <v>174</v>
      </c>
      <c r="Q32" s="1" t="s">
        <v>360</v>
      </c>
      <c r="R32" s="1" t="s">
        <v>176</v>
      </c>
      <c r="S32" s="1" t="s">
        <v>177</v>
      </c>
      <c r="T32" s="1" t="s">
        <v>178</v>
      </c>
    </row>
    <row r="33" s="1" customFormat="1" spans="1:20">
      <c r="A33" s="3">
        <v>15996649456</v>
      </c>
      <c r="B33" s="1" t="s">
        <v>361</v>
      </c>
      <c r="C33" s="1" t="s">
        <v>362</v>
      </c>
      <c r="D33" s="1" t="s">
        <v>363</v>
      </c>
      <c r="E33" s="1" t="s">
        <v>364</v>
      </c>
      <c r="F33" s="1" t="s">
        <v>361</v>
      </c>
      <c r="G33" s="1" t="s">
        <v>168</v>
      </c>
      <c r="H33" s="1" t="s">
        <v>169</v>
      </c>
      <c r="I33" s="1" t="s">
        <v>365</v>
      </c>
      <c r="J33" s="1" t="s">
        <v>29</v>
      </c>
      <c r="K33" s="1" t="s">
        <v>366</v>
      </c>
      <c r="L33" s="1" t="s">
        <v>366</v>
      </c>
      <c r="M33" s="1" t="s">
        <v>172</v>
      </c>
      <c r="N33" s="1" t="s">
        <v>172</v>
      </c>
      <c r="O33" s="1" t="s">
        <v>173</v>
      </c>
      <c r="P33" s="1" t="s">
        <v>174</v>
      </c>
      <c r="Q33" s="1" t="s">
        <v>367</v>
      </c>
      <c r="R33" s="1" t="s">
        <v>176</v>
      </c>
      <c r="S33" s="1" t="s">
        <v>177</v>
      </c>
      <c r="T33" s="1" t="s">
        <v>178</v>
      </c>
    </row>
    <row r="34" s="1" customFormat="1" spans="1:20">
      <c r="A34" s="3">
        <v>15994824766</v>
      </c>
      <c r="B34" s="1" t="s">
        <v>368</v>
      </c>
      <c r="C34" s="1" t="s">
        <v>369</v>
      </c>
      <c r="D34" s="1" t="s">
        <v>370</v>
      </c>
      <c r="E34" s="1" t="s">
        <v>371</v>
      </c>
      <c r="F34" s="1" t="s">
        <v>164</v>
      </c>
      <c r="G34" s="1" t="s">
        <v>168</v>
      </c>
      <c r="H34" s="1" t="s">
        <v>169</v>
      </c>
      <c r="I34" s="1" t="s">
        <v>372</v>
      </c>
      <c r="J34" s="1" t="s">
        <v>29</v>
      </c>
      <c r="K34" s="1" t="s">
        <v>373</v>
      </c>
      <c r="L34" s="1" t="s">
        <v>373</v>
      </c>
      <c r="M34" s="1" t="s">
        <v>172</v>
      </c>
      <c r="N34" s="1" t="s">
        <v>172</v>
      </c>
      <c r="O34" s="1" t="s">
        <v>173</v>
      </c>
      <c r="P34" s="1" t="s">
        <v>174</v>
      </c>
      <c r="Q34" s="1" t="s">
        <v>374</v>
      </c>
      <c r="R34" s="1" t="s">
        <v>176</v>
      </c>
      <c r="S34" s="1" t="s">
        <v>177</v>
      </c>
      <c r="T34" s="1" t="s">
        <v>178</v>
      </c>
    </row>
    <row r="35" s="1" customFormat="1" spans="1:20">
      <c r="A35" s="3">
        <v>15974607406</v>
      </c>
      <c r="B35" s="1" t="s">
        <v>375</v>
      </c>
      <c r="C35" s="1" t="s">
        <v>376</v>
      </c>
      <c r="D35" s="1" t="s">
        <v>377</v>
      </c>
      <c r="E35" s="1" t="s">
        <v>378</v>
      </c>
      <c r="F35" s="1" t="s">
        <v>164</v>
      </c>
      <c r="G35" s="1" t="s">
        <v>168</v>
      </c>
      <c r="H35" s="1" t="s">
        <v>169</v>
      </c>
      <c r="I35" s="1" t="s">
        <v>379</v>
      </c>
      <c r="J35" s="1" t="s">
        <v>29</v>
      </c>
      <c r="K35" s="1" t="s">
        <v>380</v>
      </c>
      <c r="L35" s="1" t="s">
        <v>380</v>
      </c>
      <c r="M35" s="1" t="s">
        <v>172</v>
      </c>
      <c r="N35" s="1" t="s">
        <v>172</v>
      </c>
      <c r="O35" s="1" t="s">
        <v>173</v>
      </c>
      <c r="P35" s="1" t="s">
        <v>174</v>
      </c>
      <c r="Q35" s="1" t="s">
        <v>381</v>
      </c>
      <c r="R35" s="1" t="s">
        <v>176</v>
      </c>
      <c r="S35" s="1" t="s">
        <v>177</v>
      </c>
      <c r="T35" s="1" t="s">
        <v>178</v>
      </c>
    </row>
    <row r="36" s="1" customFormat="1" spans="1:20">
      <c r="A36" s="3">
        <v>15969209633</v>
      </c>
      <c r="B36" s="1" t="s">
        <v>382</v>
      </c>
      <c r="C36" s="1" t="s">
        <v>383</v>
      </c>
      <c r="D36" s="1" t="s">
        <v>384</v>
      </c>
      <c r="E36" s="1" t="s">
        <v>385</v>
      </c>
      <c r="F36" s="1" t="s">
        <v>164</v>
      </c>
      <c r="G36" s="1" t="s">
        <v>168</v>
      </c>
      <c r="H36" s="1" t="s">
        <v>169</v>
      </c>
      <c r="I36" s="1" t="s">
        <v>386</v>
      </c>
      <c r="J36" s="1" t="s">
        <v>29</v>
      </c>
      <c r="K36" s="1" t="s">
        <v>387</v>
      </c>
      <c r="L36" s="1" t="s">
        <v>387</v>
      </c>
      <c r="M36" s="1" t="s">
        <v>172</v>
      </c>
      <c r="N36" s="1" t="s">
        <v>172</v>
      </c>
      <c r="O36" s="1" t="s">
        <v>173</v>
      </c>
      <c r="P36" s="1" t="s">
        <v>174</v>
      </c>
      <c r="Q36" s="1" t="s">
        <v>388</v>
      </c>
      <c r="R36" s="1" t="s">
        <v>176</v>
      </c>
      <c r="S36" s="1" t="s">
        <v>177</v>
      </c>
      <c r="T36" s="1" t="s">
        <v>178</v>
      </c>
    </row>
    <row r="37" s="1" customFormat="1" spans="1:20">
      <c r="A37" s="3">
        <v>15965989144</v>
      </c>
      <c r="B37" s="1" t="s">
        <v>382</v>
      </c>
      <c r="C37" s="1" t="s">
        <v>389</v>
      </c>
      <c r="D37" s="1" t="s">
        <v>390</v>
      </c>
      <c r="E37" s="1" t="s">
        <v>391</v>
      </c>
      <c r="F37" s="1" t="s">
        <v>164</v>
      </c>
      <c r="G37" s="1" t="s">
        <v>168</v>
      </c>
      <c r="H37" s="1" t="s">
        <v>169</v>
      </c>
      <c r="I37" s="1" t="s">
        <v>392</v>
      </c>
      <c r="J37" s="1" t="s">
        <v>29</v>
      </c>
      <c r="K37" s="1" t="s">
        <v>393</v>
      </c>
      <c r="L37" s="1" t="s">
        <v>393</v>
      </c>
      <c r="M37" s="1" t="s">
        <v>172</v>
      </c>
      <c r="N37" s="1" t="s">
        <v>172</v>
      </c>
      <c r="O37" s="1" t="s">
        <v>173</v>
      </c>
      <c r="P37" s="1" t="s">
        <v>174</v>
      </c>
      <c r="Q37" s="1" t="s">
        <v>394</v>
      </c>
      <c r="R37" s="1" t="s">
        <v>176</v>
      </c>
      <c r="S37" s="1" t="s">
        <v>177</v>
      </c>
      <c r="T37" s="1" t="s">
        <v>178</v>
      </c>
    </row>
    <row r="38" s="1" customFormat="1" spans="1:20">
      <c r="A38" s="3">
        <v>15965385457</v>
      </c>
      <c r="B38" s="1" t="s">
        <v>382</v>
      </c>
      <c r="C38" s="1" t="s">
        <v>395</v>
      </c>
      <c r="D38" s="1" t="s">
        <v>396</v>
      </c>
      <c r="E38" s="1" t="s">
        <v>397</v>
      </c>
      <c r="F38" s="1" t="s">
        <v>164</v>
      </c>
      <c r="G38" s="1" t="s">
        <v>168</v>
      </c>
      <c r="H38" s="1" t="s">
        <v>169</v>
      </c>
      <c r="I38" s="1" t="s">
        <v>398</v>
      </c>
      <c r="J38" s="1" t="s">
        <v>29</v>
      </c>
      <c r="K38" s="1" t="s">
        <v>399</v>
      </c>
      <c r="L38" s="1" t="s">
        <v>399</v>
      </c>
      <c r="M38" s="1" t="s">
        <v>172</v>
      </c>
      <c r="N38" s="1" t="s">
        <v>172</v>
      </c>
      <c r="O38" s="1" t="s">
        <v>173</v>
      </c>
      <c r="P38" s="1" t="s">
        <v>174</v>
      </c>
      <c r="Q38" s="1" t="s">
        <v>400</v>
      </c>
      <c r="R38" s="1" t="s">
        <v>176</v>
      </c>
      <c r="S38" s="1" t="s">
        <v>177</v>
      </c>
      <c r="T38" s="1" t="s">
        <v>178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2021-08-10T01:25:15Z</dcterms:created>
  <dcterms:modified xsi:type="dcterms:W3CDTF">2021-08-10T01:30:20Z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42675D4F399E418D8B053D116DDB1E89</vt:lpwstr>
  </property>
  <property fmtid="{D5CDD505-2E9C-101B-9397-08002B2CF9AE}" pid="3" name="KSOProductBuildVer">
    <vt:lpwstr>2052-11.1.0.10503</vt:lpwstr>
  </property>
</Properties>
</file>