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对账!$A$1:$I$62</definedName>
  </definedNames>
  <calcPr calcId="144525"/>
</workbook>
</file>

<file path=xl/sharedStrings.xml><?xml version="1.0" encoding="utf-8"?>
<sst xmlns="http://schemas.openxmlformats.org/spreadsheetml/2006/main" count="2390" uniqueCount="641">
  <si>
    <t>去哪儿网酒店预付对账单</t>
  </si>
  <si>
    <t>供应商名称：</t>
  </si>
  <si>
    <t>汇趣住</t>
  </si>
  <si>
    <t>结算周期：</t>
  </si>
  <si>
    <t>2021-08-09至2021-08-10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</si>
  <si>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</si>
  <si>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</si>
  <si>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</si>
  <si>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</si>
  <si>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</si>
  <si>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</si>
  <si>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</si>
  <si>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</si>
  <si>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</si>
  <si>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</si>
  <si>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</si>
  <si>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</si>
  <si>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</si>
  <si>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</si>
  <si>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</si>
  <si>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¥11,559.00</t>
  </si>
  <si>
    <t>¥1,527.00</t>
  </si>
  <si>
    <t>-¥8,210.50</t>
  </si>
  <si>
    <t>¥1,821.50</t>
  </si>
  <si>
    <t>分类信息</t>
  </si>
  <si>
    <t>业务类型</t>
  </si>
  <si>
    <t>酒店预付（点击查看明细）</t>
  </si>
  <si>
    <t>¥10,032.00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</si>
  <si>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</si>
  <si>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</si>
  <si>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</si>
  <si>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</si>
  <si>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</si>
  <si>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</si>
  <si>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</si>
  <si>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</si>
  <si>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</si>
  <si>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</si>
  <si>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</si>
  <si>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</si>
  <si>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</si>
  <si>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</si>
  <si>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</si>
  <si>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</si>
  <si>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</si>
  <si>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</si>
  <si>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</si>
  <si>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</si>
  <si>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</si>
  <si>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</si>
  <si>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</si>
  <si>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</si>
  <si>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</si>
  <si>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</si>
  <si>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</si>
  <si>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</si>
  <si>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</si>
  <si>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</si>
  <si>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</si>
  <si>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</si>
  <si>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</si>
  <si>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</si>
  <si>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</si>
  <si>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</si>
  <si>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</si>
  <si>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</si>
  <si>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</si>
  <si>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</si>
  <si>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</si>
  <si>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</si>
  <si>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</si>
  <si>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</si>
  <si>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102719859284</t>
  </si>
  <si>
    <t>酒店预付</t>
  </si>
  <si>
    <t>否</t>
  </si>
  <si>
    <t>普通</t>
  </si>
  <si>
    <t>312488032</t>
  </si>
  <si>
    <t>广元金辉印象酒店</t>
  </si>
  <si>
    <t>1639468</t>
  </si>
  <si>
    <t>卢小燕</t>
  </si>
  <si>
    <t>2021-08-09</t>
  </si>
  <si>
    <t>2021-08-10</t>
  </si>
  <si>
    <t>¥247.00</t>
  </si>
  <si>
    <t>¥33.00</t>
  </si>
  <si>
    <t>¥214.00</t>
  </si>
  <si>
    <t>雅居大床房</t>
  </si>
  <si>
    <t>WEBSITE</t>
  </si>
  <si>
    <t>102719312989</t>
  </si>
  <si>
    <t>329660821</t>
  </si>
  <si>
    <t>格林豪泰(日照苏宁广场店)</t>
  </si>
  <si>
    <t>孙明俊</t>
  </si>
  <si>
    <t>¥111.00</t>
  </si>
  <si>
    <t>¥15.00</t>
  </si>
  <si>
    <t>¥96.00</t>
  </si>
  <si>
    <t>大床房,1.5m床  特惠</t>
  </si>
  <si>
    <t>102719719098</t>
  </si>
  <si>
    <t>316602169</t>
  </si>
  <si>
    <t>轮台祥和时尚酒店</t>
  </si>
  <si>
    <t>王林平</t>
  </si>
  <si>
    <t>¥144.00</t>
  </si>
  <si>
    <t>¥19.00</t>
  </si>
  <si>
    <t>¥125.00</t>
  </si>
  <si>
    <t>商务标准间</t>
  </si>
  <si>
    <t>102719118921</t>
  </si>
  <si>
    <t>322588918</t>
  </si>
  <si>
    <t>星光海Star Light全海景酒店(汕尾保利金町湾店)</t>
  </si>
  <si>
    <t>何广平</t>
  </si>
  <si>
    <t>¥337.00</t>
  </si>
  <si>
    <t>¥44.00</t>
  </si>
  <si>
    <t>¥293.00</t>
  </si>
  <si>
    <t>至尊180度高层正海景大床房</t>
  </si>
  <si>
    <t>102719905436</t>
  </si>
  <si>
    <t>311553634</t>
  </si>
  <si>
    <t>大连万华酒店</t>
  </si>
  <si>
    <t>吕强</t>
  </si>
  <si>
    <t>¥160.00</t>
  </si>
  <si>
    <t>¥21.00</t>
  </si>
  <si>
    <t>¥139.00</t>
  </si>
  <si>
    <t>普通标准房</t>
  </si>
  <si>
    <t>102719150718</t>
  </si>
  <si>
    <t>段成兵|王伟</t>
  </si>
  <si>
    <t>¥494.00</t>
  </si>
  <si>
    <t>¥66.00</t>
  </si>
  <si>
    <t>¥428.00</t>
  </si>
  <si>
    <t>102696159671</t>
  </si>
  <si>
    <t>312499939</t>
  </si>
  <si>
    <t>7天优品酒店(嘉峪关大唐美食街店)</t>
  </si>
  <si>
    <t>石祥</t>
  </si>
  <si>
    <t>2021-07-17</t>
  </si>
  <si>
    <t>¥348.00</t>
  </si>
  <si>
    <t>¥46.00</t>
  </si>
  <si>
    <t>¥302.00</t>
  </si>
  <si>
    <t>优品三人房</t>
  </si>
  <si>
    <t>102719551960</t>
  </si>
  <si>
    <t>318079861</t>
  </si>
  <si>
    <t>陆良安可千驿酒店</t>
  </si>
  <si>
    <t>李晶晶</t>
  </si>
  <si>
    <t>¥170.00</t>
  </si>
  <si>
    <t>¥23.00</t>
  </si>
  <si>
    <t>¥147.00</t>
  </si>
  <si>
    <t>标准</t>
  </si>
  <si>
    <t>102719529278</t>
  </si>
  <si>
    <t>311544280</t>
  </si>
  <si>
    <t>建昌老兵宾馆</t>
  </si>
  <si>
    <t>马宇航</t>
  </si>
  <si>
    <t>¥84.00</t>
  </si>
  <si>
    <t>¥11.00</t>
  </si>
  <si>
    <t>¥73.00</t>
  </si>
  <si>
    <t>标准大床房</t>
  </si>
  <si>
    <t>102719677813</t>
  </si>
  <si>
    <t>329660773</t>
  </si>
  <si>
    <t>格林豪泰(濮阳濮上路店)</t>
  </si>
  <si>
    <t>刘宏富</t>
  </si>
  <si>
    <t>¥181.00</t>
  </si>
  <si>
    <t>¥24.00</t>
  </si>
  <si>
    <t>¥157.00</t>
  </si>
  <si>
    <t>商务大床房</t>
  </si>
  <si>
    <t>102719896914</t>
  </si>
  <si>
    <t>315405742</t>
  </si>
  <si>
    <t>成都StarSu公寓(天府大道分店)</t>
  </si>
  <si>
    <t>Rajeh/Taha</t>
  </si>
  <si>
    <t>¥196.00</t>
  </si>
  <si>
    <t>¥26.00</t>
  </si>
  <si>
    <t>温馨一室一厅套房</t>
  </si>
  <si>
    <t>102719999095</t>
  </si>
  <si>
    <t>311547094</t>
  </si>
  <si>
    <t>如家酒店·neo(辽阳新华路华兴大厦店)</t>
  </si>
  <si>
    <t>尹泽</t>
  </si>
  <si>
    <t>¥164.00</t>
  </si>
  <si>
    <t>¥22.00</t>
  </si>
  <si>
    <t>¥142.00</t>
  </si>
  <si>
    <t>全新商务房b</t>
  </si>
  <si>
    <t>102719988120</t>
  </si>
  <si>
    <t>311483698</t>
  </si>
  <si>
    <t>广州望谷温泉度假村</t>
  </si>
  <si>
    <t>肖云帆|黄超群</t>
  </si>
  <si>
    <t>¥704.00</t>
  </si>
  <si>
    <t>¥92.00</t>
  </si>
  <si>
    <t>¥612.00</t>
  </si>
  <si>
    <t>标准双床房</t>
  </si>
  <si>
    <t>102719602943</t>
  </si>
  <si>
    <t>刘鹤亮|孙雅地</t>
  </si>
  <si>
    <t>¥328.00</t>
  </si>
  <si>
    <t>¥284.00</t>
  </si>
  <si>
    <t>102709935399</t>
  </si>
  <si>
    <t>313400092</t>
  </si>
  <si>
    <t>成都北尧设计师公寓</t>
  </si>
  <si>
    <t>杨国亮</t>
  </si>
  <si>
    <t>2021-07-30</t>
  </si>
  <si>
    <t>2021-08-06</t>
  </si>
  <si>
    <t>¥748.00</t>
  </si>
  <si>
    <t>¥98.00</t>
  </si>
  <si>
    <t>¥650.00</t>
  </si>
  <si>
    <t>法式纯白投影舒享房</t>
  </si>
  <si>
    <t>102718115784</t>
  </si>
  <si>
    <t>318729526</t>
  </si>
  <si>
    <t>饶平和景公寓</t>
  </si>
  <si>
    <t>李栋杰</t>
  </si>
  <si>
    <t>2021-08-08</t>
  </si>
  <si>
    <t>¥350.00</t>
  </si>
  <si>
    <t>¥304.00</t>
  </si>
  <si>
    <t>江景双床房</t>
  </si>
  <si>
    <t>102719903566</t>
  </si>
  <si>
    <t>318748540</t>
  </si>
  <si>
    <t>准格尔黄河大峡谷嵌入式河景窑洞民宿</t>
  </si>
  <si>
    <t>梁艳艳|刘炳旭|宋瑞平</t>
  </si>
  <si>
    <t>¥1,398.00</t>
  </si>
  <si>
    <t>¥183.00</t>
  </si>
  <si>
    <t>¥1,215.00</t>
  </si>
  <si>
    <t>嵌入式河景窑洞炕房</t>
  </si>
  <si>
    <t>102719474856</t>
  </si>
  <si>
    <t>311534392</t>
  </si>
  <si>
    <t>尚客优精选酒店(准格尔旗开源南路店)</t>
  </si>
  <si>
    <t>刘欢</t>
  </si>
  <si>
    <t>¥222.00</t>
  </si>
  <si>
    <t>¥29.00</t>
  </si>
  <si>
    <t>¥193.00</t>
  </si>
  <si>
    <t>豪华大床房</t>
  </si>
  <si>
    <t>102719509602</t>
  </si>
  <si>
    <t>318069043</t>
  </si>
  <si>
    <t>文渊阁美丽豪酒店(韩城古城店)</t>
  </si>
  <si>
    <t>王凯</t>
  </si>
  <si>
    <t>¥281.00</t>
  </si>
  <si>
    <t>¥39.00</t>
  </si>
  <si>
    <t>¥242.00</t>
  </si>
  <si>
    <t>古城街景大床房</t>
  </si>
  <si>
    <t>102719807533</t>
  </si>
  <si>
    <t>312490468</t>
  </si>
  <si>
    <t>金华大城小爱公寓酒店</t>
  </si>
  <si>
    <t>张锐</t>
  </si>
  <si>
    <t>¥168.00</t>
  </si>
  <si>
    <t>¥146.00</t>
  </si>
  <si>
    <t>欧式豪华标间夜景</t>
  </si>
  <si>
    <t>102717147904</t>
  </si>
  <si>
    <t>322586341</t>
  </si>
  <si>
    <t>北京乡野别韵民宿</t>
  </si>
  <si>
    <t>王利平</t>
  </si>
  <si>
    <t>2021-08-07</t>
  </si>
  <si>
    <t>¥984.00</t>
  </si>
  <si>
    <t>¥129.00</t>
  </si>
  <si>
    <t>¥855.00</t>
  </si>
  <si>
    <t>时光记忆2室1厅</t>
  </si>
  <si>
    <t>102718420375</t>
  </si>
  <si>
    <t>318747331</t>
  </si>
  <si>
    <t>余干火焰电竞酒店</t>
  </si>
  <si>
    <t>陈芳</t>
  </si>
  <si>
    <t>¥122.00</t>
  </si>
  <si>
    <t>¥16.00</t>
  </si>
  <si>
    <t>¥106.00</t>
  </si>
  <si>
    <t>经济大床房</t>
  </si>
  <si>
    <t>102719859790</t>
  </si>
  <si>
    <t>348253097</t>
  </si>
  <si>
    <t>成都生态三文鱼公寓</t>
  </si>
  <si>
    <t>秦正容</t>
  </si>
  <si>
    <t>¥134.00</t>
  </si>
  <si>
    <t>¥18.00</t>
  </si>
  <si>
    <t>¥116.00</t>
  </si>
  <si>
    <t>舒适三人间</t>
  </si>
  <si>
    <t>102719841117</t>
  </si>
  <si>
    <t>321307900</t>
  </si>
  <si>
    <t>7天阳光酒店(湄潭浙大广场店)</t>
  </si>
  <si>
    <t>秦年红</t>
  </si>
  <si>
    <t>¥124.00</t>
  </si>
  <si>
    <t>¥17.00</t>
  </si>
  <si>
    <t>¥107.00</t>
  </si>
  <si>
    <t>自主大床房</t>
  </si>
  <si>
    <t>102718730874</t>
  </si>
  <si>
    <t>348258872</t>
  </si>
  <si>
    <t>邛崃墨隐壹舍客栈</t>
  </si>
  <si>
    <t>黄梦琳</t>
  </si>
  <si>
    <t>¥382.00</t>
  </si>
  <si>
    <t>¥50.00</t>
  </si>
  <si>
    <t>¥332.00</t>
  </si>
  <si>
    <t>霜降榻榻米大床房</t>
  </si>
  <si>
    <t>102718800525</t>
  </si>
  <si>
    <t>323979727</t>
  </si>
  <si>
    <t>巍山老馆·古城精品客栈</t>
  </si>
  <si>
    <t>浦宗会</t>
  </si>
  <si>
    <t>¥248.00</t>
  </si>
  <si>
    <t>¥215.00</t>
  </si>
  <si>
    <t>温馨单人间</t>
  </si>
  <si>
    <t>102719341601</t>
  </si>
  <si>
    <t>316587520</t>
  </si>
  <si>
    <t>库尔勒川亿商务酒店</t>
  </si>
  <si>
    <t>吴贵清</t>
  </si>
  <si>
    <t>¥128.00</t>
  </si>
  <si>
    <t>特惠房(无窗)</t>
  </si>
  <si>
    <t>102719069555</t>
  </si>
  <si>
    <t>312496570</t>
  </si>
  <si>
    <t>敦煌敦和大酒店</t>
  </si>
  <si>
    <t>裴建|杨静泽</t>
  </si>
  <si>
    <t>¥376.00</t>
  </si>
  <si>
    <t>¥326.00</t>
  </si>
  <si>
    <t>轻享大床房</t>
  </si>
  <si>
    <t>102719100586</t>
  </si>
  <si>
    <t>318750895</t>
  </si>
  <si>
    <t>古田曼福酒店</t>
  </si>
  <si>
    <t>马景璐</t>
  </si>
  <si>
    <t>¥230.00</t>
  </si>
  <si>
    <t>¥30.00</t>
  </si>
  <si>
    <t>¥200.00</t>
  </si>
  <si>
    <t>豪华双床房</t>
  </si>
  <si>
    <t>102712997442</t>
  </si>
  <si>
    <t>311537794</t>
  </si>
  <si>
    <t>如家酒店·neo(青岛城阳正阳中路万象汇店)</t>
  </si>
  <si>
    <t>石明龙|李文</t>
  </si>
  <si>
    <t>2021-08-02</t>
  </si>
  <si>
    <t>¥760.00</t>
  </si>
  <si>
    <t>¥100.00</t>
  </si>
  <si>
    <t>¥660.00</t>
  </si>
  <si>
    <t>标准双床房b</t>
  </si>
  <si>
    <t>102719208643</t>
  </si>
  <si>
    <t>321961009</t>
  </si>
  <si>
    <t>米易艾尚酒店</t>
  </si>
  <si>
    <t>李家洪</t>
  </si>
  <si>
    <t>普通大床房</t>
  </si>
  <si>
    <t>102717512713</t>
  </si>
  <si>
    <t>321298627</t>
  </si>
  <si>
    <t>广州南山云溪山居</t>
  </si>
  <si>
    <t>张晓明|李阳波</t>
  </si>
  <si>
    <t>¥724.00</t>
  </si>
  <si>
    <t>¥628.00</t>
  </si>
  <si>
    <t>山景标准房</t>
  </si>
  <si>
    <t>102719501341</t>
  </si>
  <si>
    <t>318089869</t>
  </si>
  <si>
    <t>岐山云海酒店</t>
  </si>
  <si>
    <t>王琛</t>
  </si>
  <si>
    <t>¥150.00</t>
  </si>
  <si>
    <t>¥20.00</t>
  </si>
  <si>
    <t>¥130.00</t>
  </si>
  <si>
    <t>大床房</t>
  </si>
  <si>
    <t>102719904571</t>
  </si>
  <si>
    <t>321948220</t>
  </si>
  <si>
    <t>华舒酒店(嘉兴丝绸工业园店)</t>
  </si>
  <si>
    <t>任富恺</t>
  </si>
  <si>
    <t>¥218.00</t>
  </si>
  <si>
    <t>¥189.00</t>
  </si>
  <si>
    <t>精选家庭房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</si>
  <si>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</si>
  <si>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</si>
  <si>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</si>
  <si>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</si>
  <si>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</si>
  <si>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</si>
  <si>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</si>
  <si>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</si>
  <si>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</si>
  <si>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NPH20210712171810790465RX0</t>
  </si>
  <si>
    <t>102691693717</t>
  </si>
  <si>
    <t>赔付-房费追回</t>
  </si>
  <si>
    <t>-¥271.00</t>
  </si>
  <si>
    <t>--</t>
  </si>
  <si>
    <t>代理商谢先生来电告知无法原单安排#追赔系统-预付扣款直连#</t>
  </si>
  <si>
    <t>NPH20210712174355870600RX0</t>
  </si>
  <si>
    <t>102691378846</t>
  </si>
  <si>
    <t>代理来电告知无法原单安排#追赔系统-预付扣款直连#</t>
  </si>
  <si>
    <t>NPH20210712174104717477RX0</t>
  </si>
  <si>
    <t>102690242968</t>
  </si>
  <si>
    <t>-¥577.00</t>
  </si>
  <si>
    <t>代理商表示无法安排#追赔系统-预付扣款直连#</t>
  </si>
  <si>
    <t>NIMH20210712192915784927RX0</t>
  </si>
  <si>
    <t>102691415709</t>
  </si>
  <si>
    <t>-¥102.00</t>
  </si>
  <si>
    <t>用户进线要求取消最后一晚，联系酒店季女士告知可以免费取消#追赔系统-预付扣款直连#</t>
  </si>
  <si>
    <t>NITPH20210713213808426668RX0</t>
  </si>
  <si>
    <t>102692931320</t>
  </si>
  <si>
    <t>-¥193.00</t>
  </si>
  <si>
    <t>用户到店无房，酒店表示没有查询到订单，前台也没有房间，联系代理超时处理#追赔系统-预付扣款直连#</t>
  </si>
  <si>
    <t>NPH20210714131417798594RX0</t>
  </si>
  <si>
    <t>102691878679</t>
  </si>
  <si>
    <t>-¥336.00</t>
  </si>
  <si>
    <t>代理林女士来电告知豪华大与此单房型差价336元。客人接受一间商务套房，一间豪华大床#追赔系统-预付扣款直连#</t>
  </si>
  <si>
    <t>NITPH2021071416451022550RX0</t>
  </si>
  <si>
    <t>102693627058</t>
  </si>
  <si>
    <t>-¥305.10</t>
  </si>
  <si>
    <t>用户申请提前离店，酒店陈女士表示扣10%取消#追赔系统-预付扣款直连#</t>
  </si>
  <si>
    <t>NITPH20210715161625639270RX0</t>
  </si>
  <si>
    <t>102693014974</t>
  </si>
  <si>
    <t>-¥121.00</t>
  </si>
  <si>
    <t>用户来电告知酒店查不到订单，代理商告知此房型无房#追赔系统-预付扣款直连#</t>
  </si>
  <si>
    <t>NPH20210715174352352290RX0</t>
  </si>
  <si>
    <t>102691279429</t>
  </si>
  <si>
    <t>-¥115.00</t>
  </si>
  <si>
    <t>代理商来电告知酒店联系他们此房型已满，并且无法原酒店安排#追赔系统-预付扣款直连#</t>
  </si>
  <si>
    <t>NIMH20210716112002661400RX0</t>
  </si>
  <si>
    <t>102689693659</t>
  </si>
  <si>
    <t>-¥1,200.00</t>
  </si>
  <si>
    <t>用户行程有变申请取消后三晚的房间，代理商谢女士同意免费取消#追赔系统-预付扣款直连#</t>
  </si>
  <si>
    <t>NPH20210716213230075415RX0</t>
  </si>
  <si>
    <t>102695456015</t>
  </si>
  <si>
    <t>-¥381.00</t>
  </si>
  <si>
    <t>用户告知原单只可安排一间，酒店告知有一件房可以原单安排，另一间无法原单安排   退款（1间）+赔付#追赔系统-预付扣款直连#</t>
  </si>
  <si>
    <t>NPH20210717123041586483RX0</t>
  </si>
  <si>
    <t>102687401418</t>
  </si>
  <si>
    <t>-¥394.00</t>
  </si>
  <si>
    <t>用户要求取消订单，代理同意取消#追赔系统-预付扣款直连#</t>
  </si>
  <si>
    <t>NIMH20210718121431746841RX0</t>
  </si>
  <si>
    <t>102690175075</t>
  </si>
  <si>
    <t>-¥280.00</t>
  </si>
  <si>
    <t>用户取消7.18一晚，代理告知可以取消#追赔系统-预付扣款直连#</t>
  </si>
  <si>
    <t>NITPH20210718104719856203RX0</t>
  </si>
  <si>
    <t>102695107751</t>
  </si>
  <si>
    <t>-¥199.00</t>
  </si>
  <si>
    <t>用户来电申请免费取消7月18号一间一晚，代理谢女士同意免费取消#追赔系统-预付扣款直连#</t>
  </si>
  <si>
    <t>NPH20210719091631287508RX0</t>
  </si>
  <si>
    <t>102696778304</t>
  </si>
  <si>
    <t>-¥234.00</t>
  </si>
  <si>
    <t>客户要求取消7.19号订单，代理商同意免费取消#追赔系统-预付扣款直连#</t>
  </si>
  <si>
    <t>NPH20210719215733553552RX0</t>
  </si>
  <si>
    <t>102698066223</t>
  </si>
  <si>
    <t>-¥413.00</t>
  </si>
  <si>
    <t>代理商谢女士告知怡美亲子房满房，用户告知要求原房型安排，不接受升级#追赔系统-预付扣款直连#</t>
  </si>
  <si>
    <t>NPH20210720114206680617RX0</t>
  </si>
  <si>
    <t>102698647193</t>
  </si>
  <si>
    <t>-¥295.00</t>
  </si>
  <si>
    <t>供应商来电告知订单已免费取消#追赔系统-预付扣款直连#</t>
  </si>
  <si>
    <t>NSTH20210720091240988849RX0</t>
  </si>
  <si>
    <t>102698294329</t>
  </si>
  <si>
    <t>-¥338.00</t>
  </si>
  <si>
    <t>用户来电告知当时房子漏雨没有入住要求取消订单，酒店吴女士同意免费取消#追赔系统-预付扣款直连#</t>
  </si>
  <si>
    <t>NIMH20210720124726058154RX1</t>
  </si>
  <si>
    <t>102696576722</t>
  </si>
  <si>
    <t>-¥572.40</t>
  </si>
  <si>
    <t>用户取消后三晚，酒店告知扣10%违约金取消#追赔系统-预付扣款直连#</t>
  </si>
  <si>
    <t>NPH20210720194935225525RX0</t>
  </si>
  <si>
    <t>102699843768</t>
  </si>
  <si>
    <t>-¥60.00</t>
  </si>
  <si>
    <t>用户来电反馈酒店告知订单已取消，无法安排，代理告知此单按流程处理#追赔系统-预付扣款直连#</t>
  </si>
  <si>
    <t>NPH20210720211130868155RX0</t>
  </si>
  <si>
    <t>102699938851</t>
  </si>
  <si>
    <t>用户来电告知酒店表示这个房型没有了，联系酒店尹先生告知此房型满房#追赔系统-预付扣款直连#</t>
  </si>
  <si>
    <t>NPH20210721232715414843RX0</t>
  </si>
  <si>
    <t>102700969077</t>
  </si>
  <si>
    <t>-¥142.00</t>
  </si>
  <si>
    <t>用户反馈到店查无预定，联系不上代理，致电商户核实属实#追赔系统-预付扣款直连#</t>
  </si>
  <si>
    <t>NIMH20210722135646601126RX0</t>
  </si>
  <si>
    <t>102699445780</t>
  </si>
  <si>
    <t>-¥106.00</t>
  </si>
  <si>
    <t>代理商同意取消一晚#追赔系统-预付扣款直连#</t>
  </si>
  <si>
    <t>NSTH20210722203011897622RX0</t>
  </si>
  <si>
    <t>102700475344</t>
  </si>
  <si>
    <t>-¥896.00</t>
  </si>
  <si>
    <t>酒店陈先生同意取消7.23-7.26最后三晚间夜#追赔系统-预付扣款直连#</t>
  </si>
  <si>
    <t>NIMH2021072207503028720RX0</t>
  </si>
  <si>
    <t>102700302778</t>
  </si>
  <si>
    <t>-¥77.00</t>
  </si>
  <si>
    <t>用户来电申请取消订单，酒店马女士同意免费取消#追赔系统-预付扣款直连#</t>
  </si>
  <si>
    <t>NPH20210723084744789664RX0</t>
  </si>
  <si>
    <t>102700645733</t>
  </si>
  <si>
    <t>-¥218.00</t>
  </si>
  <si>
    <t>用户因为行程变更，申请免费取消一个房间的最后晚上，酒店前台李先生同意免费取消#追赔系统-预付扣款直连#</t>
  </si>
  <si>
    <t>NIMH20210723125742517685RX0</t>
  </si>
  <si>
    <t>102701657280</t>
  </si>
  <si>
    <t>-¥54.00</t>
  </si>
  <si>
    <t>客人进线告知酒店给安排的行政标准间与平台展示的1.5m不符，实际入住床型为1.3m的，告知就是一个豪华标准间的价格，需要酒店补差价，联系酒店先生确认补客人差价54#追赔系统-预付扣款直连#</t>
  </si>
  <si>
    <t>返现日期</t>
  </si>
  <si>
    <t>，</t>
  </si>
  <si>
    <r>
      <t>102719529278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</si>
  <si>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271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</si>
  <si>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577</t>
    </r>
    <r>
      <rPr>
        <sz val="10"/>
        <rFont val="宋体"/>
        <charset val="134"/>
      </rPr>
      <t>元</t>
    </r>
  </si>
  <si>
    <r>
      <t>102691415709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</si>
  <si>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193</t>
    </r>
    <r>
      <rPr>
        <sz val="10"/>
        <rFont val="宋体"/>
        <charset val="134"/>
      </rPr>
      <t>元</t>
    </r>
  </si>
  <si>
    <r>
      <t>102691878679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336</t>
    </r>
    <r>
      <rPr>
        <sz val="10"/>
        <rFont val="宋体"/>
        <charset val="134"/>
      </rPr>
      <t>元退回</t>
    </r>
  </si>
  <si>
    <r>
      <t>102693627058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305.1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</si>
  <si>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</si>
  <si>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</t>
    </r>
  </si>
  <si>
    <r>
      <t>102689693659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1200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</si>
  <si>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8.11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</si>
  <si>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266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</si>
  <si>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7.19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394</t>
    </r>
    <r>
      <rPr>
        <sz val="10"/>
        <rFont val="宋体"/>
        <charset val="134"/>
      </rPr>
      <t>元</t>
    </r>
  </si>
  <si>
    <r>
      <t>102690175075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280</t>
    </r>
    <r>
      <rPr>
        <sz val="10"/>
        <rFont val="宋体"/>
        <charset val="134"/>
      </rPr>
      <t>元退回</t>
    </r>
  </si>
  <si>
    <r>
      <t>102695107751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199</t>
    </r>
    <r>
      <rPr>
        <sz val="10"/>
        <rFont val="宋体"/>
        <charset val="134"/>
      </rPr>
      <t>元退回</t>
    </r>
  </si>
  <si>
    <r>
      <t>102696778304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234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</si>
  <si>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413</t>
    </r>
    <r>
      <rPr>
        <sz val="10"/>
        <rFont val="宋体"/>
        <charset val="134"/>
      </rPr>
      <t>元</t>
    </r>
  </si>
  <si>
    <r>
      <t>102698647193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295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</si>
  <si>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8.11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338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</si>
  <si>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572.4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</si>
  <si>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</si>
  <si>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142</t>
    </r>
    <r>
      <rPr>
        <sz val="10"/>
        <rFont val="宋体"/>
        <charset val="134"/>
      </rPr>
      <t>元</t>
    </r>
  </si>
  <si>
    <r>
      <t>102699445780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元退回</t>
    </r>
  </si>
  <si>
    <r>
      <t>102700475344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</si>
  <si>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8.11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77</t>
    </r>
    <r>
      <rPr>
        <sz val="10"/>
        <rFont val="宋体"/>
        <charset val="134"/>
      </rPr>
      <t>元</t>
    </r>
  </si>
  <si>
    <r>
      <t xml:space="preserve">8.11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218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</si>
  <si>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54</t>
    </r>
    <r>
      <rPr>
        <sz val="10"/>
        <rFont val="宋体"/>
        <charset val="134"/>
      </rPr>
      <t>元</t>
    </r>
  </si>
  <si>
    <t>A210812160535481</t>
  </si>
  <si>
    <t>A2108121608294205</t>
  </si>
  <si>
    <t>A2108121608564205</t>
  </si>
  <si>
    <t>A210812161237481</t>
  </si>
  <si>
    <t>A210812161313481</t>
  </si>
  <si>
    <r>
      <t>总计：</t>
    </r>
    <r>
      <rPr>
        <sz val="10"/>
        <rFont val="Arial"/>
        <charset val="134"/>
      </rPr>
      <t>1821.5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</si>
  <si>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</si>
  <si>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</si>
  <si>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</si>
  <si>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</si>
  <si>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</si>
  <si>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</si>
  <si>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</si>
  <si>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</si>
  <si>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</si>
  <si>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</si>
  <si>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</si>
  <si>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</si>
  <si>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</si>
  <si>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</si>
  <si>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</si>
  <si>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</si>
  <si>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2220059</t>
  </si>
  <si>
    <t>大城小爱酒店公寓</t>
  </si>
  <si>
    <t>退房日周结</t>
  </si>
  <si>
    <t>146.00</t>
  </si>
  <si>
    <t>RMB</t>
  </si>
  <si>
    <t>0</t>
  </si>
  <si>
    <t>0.00</t>
  </si>
  <si>
    <t>汇趣住国内直连</t>
  </si>
  <si>
    <t>2021-08-09 23:17:27</t>
  </si>
  <si>
    <t>直连</t>
  </si>
  <si>
    <t>2220045</t>
  </si>
  <si>
    <t>200.00</t>
  </si>
  <si>
    <t>2021-08-09 22:39:12</t>
  </si>
  <si>
    <t>2220006</t>
  </si>
  <si>
    <t>如家酒店·neo（辽阳新华路华兴大厦店）</t>
  </si>
  <si>
    <t>刘鹤亮,孙雅地</t>
  </si>
  <si>
    <t>284.00</t>
  </si>
  <si>
    <t>2021-08-09 21:44:08</t>
  </si>
  <si>
    <t>2219990</t>
  </si>
  <si>
    <t>189.00</t>
  </si>
  <si>
    <t>2021-08-09 21:06:10</t>
  </si>
  <si>
    <t>2219970</t>
  </si>
  <si>
    <t>老兵宾馆</t>
  </si>
  <si>
    <t>53.00</t>
  </si>
  <si>
    <t>2021-08-09 20:34:02</t>
  </si>
  <si>
    <t>2219964</t>
  </si>
  <si>
    <t>段成兵,王伟</t>
  </si>
  <si>
    <t>428.00</t>
  </si>
  <si>
    <t>2021-08-09 20:23:49</t>
  </si>
  <si>
    <t>2219951</t>
  </si>
  <si>
    <t>214.00</t>
  </si>
  <si>
    <t>2021-08-09 20:00:30</t>
  </si>
  <si>
    <t>2219937</t>
  </si>
  <si>
    <t>安可千驿酒店</t>
  </si>
  <si>
    <t>147.00</t>
  </si>
  <si>
    <t>2021-08-09 19:37:10</t>
  </si>
  <si>
    <t>2219894</t>
  </si>
  <si>
    <t>云海酒店</t>
  </si>
  <si>
    <t>130.00</t>
  </si>
  <si>
    <t>2021-08-09 18:33:06</t>
  </si>
  <si>
    <t>2219866</t>
  </si>
  <si>
    <t>116.00</t>
  </si>
  <si>
    <t>2021-08-09 17:36:31</t>
  </si>
  <si>
    <t>2219843</t>
  </si>
  <si>
    <t>万华酒店</t>
  </si>
  <si>
    <t>139.00</t>
  </si>
  <si>
    <t>2021-08-09 17:15:40</t>
  </si>
  <si>
    <t>2219839</t>
  </si>
  <si>
    <t>梁艳艳,刘炳旭,宋瑞平</t>
  </si>
  <si>
    <t>1215.00</t>
  </si>
  <si>
    <t>2021-08-09 17:33:57</t>
  </si>
  <si>
    <t>2219796</t>
  </si>
  <si>
    <t>107.00</t>
  </si>
  <si>
    <t>2021-08-09 15:57:56</t>
  </si>
  <si>
    <t>2219767</t>
  </si>
  <si>
    <t>Rajeh Taha</t>
  </si>
  <si>
    <t>170.00</t>
  </si>
  <si>
    <t>2021-08-09 14:39:07</t>
  </si>
  <si>
    <t>2219763</t>
  </si>
  <si>
    <t>肖云帆,黄超群</t>
  </si>
  <si>
    <t>612.00</t>
  </si>
  <si>
    <t>2021-08-09 14:38:12</t>
  </si>
  <si>
    <t>2219761</t>
  </si>
  <si>
    <t>祥和时尚酒店</t>
  </si>
  <si>
    <t>125.00</t>
  </si>
  <si>
    <t>2021-08-09 14:33:07</t>
  </si>
  <si>
    <t>2219759</t>
  </si>
  <si>
    <t>星光海Star Light全海景酒店（汕尾保利金町湾店）</t>
  </si>
  <si>
    <t>293.00</t>
  </si>
  <si>
    <t>2021-08-09 14:26:08</t>
  </si>
  <si>
    <t>2219741</t>
  </si>
  <si>
    <t>157.00</t>
  </si>
  <si>
    <t>2021-08-09 13:39:34</t>
  </si>
  <si>
    <t>2219739</t>
  </si>
  <si>
    <t>142.00</t>
  </si>
  <si>
    <t>2021-08-09 13:30:08</t>
  </si>
  <si>
    <t>2219738</t>
  </si>
  <si>
    <t>韩城文渊阁美丽豪酒店</t>
  </si>
  <si>
    <t>242.00</t>
  </si>
  <si>
    <t>2021-08-09 13:25:12</t>
  </si>
  <si>
    <t>2219718</t>
  </si>
  <si>
    <t>尚客优精选酒店（开源南路店）</t>
  </si>
  <si>
    <t>193.00</t>
  </si>
  <si>
    <t>2021-08-09 12:50:24</t>
  </si>
  <si>
    <t>2219713</t>
  </si>
  <si>
    <t>格林豪泰快捷酒店（日照苏宁广场店）</t>
  </si>
  <si>
    <t>96.00</t>
  </si>
  <si>
    <t>2021-08-09 12:44:52</t>
  </si>
  <si>
    <t>2219688</t>
  </si>
  <si>
    <t>裴建,杨静泽</t>
  </si>
  <si>
    <t>326.00</t>
  </si>
  <si>
    <t>2021-08-09 11:47:37</t>
  </si>
  <si>
    <t>2219634</t>
  </si>
  <si>
    <t>2021-08-09 09:20:09</t>
  </si>
  <si>
    <t>2219626</t>
  </si>
  <si>
    <t>川亿商务酒店</t>
  </si>
  <si>
    <t>111.00</t>
  </si>
  <si>
    <t>2021-08-09 08:53:07</t>
  </si>
  <si>
    <t>2219523</t>
  </si>
  <si>
    <t>215.00</t>
  </si>
  <si>
    <t>2021-08-08 23:49:08</t>
  </si>
  <si>
    <t>2219511</t>
  </si>
  <si>
    <t>106.00</t>
  </si>
  <si>
    <t>2021-08-08 22:45:09</t>
  </si>
  <si>
    <t>2219493</t>
  </si>
  <si>
    <t>饶平华景大酒店</t>
  </si>
  <si>
    <t>304.00</t>
  </si>
  <si>
    <t>2021-08-08 22:15:09</t>
  </si>
  <si>
    <t>2219336</t>
  </si>
  <si>
    <t>332.00</t>
  </si>
  <si>
    <t>2021-08-08 17:23:23</t>
  </si>
  <si>
    <t>2218940</t>
  </si>
  <si>
    <t>855.00</t>
  </si>
  <si>
    <t>2021-08-07 20:20:10</t>
  </si>
  <si>
    <t>2218837</t>
  </si>
  <si>
    <t>张晓明,李阳波</t>
  </si>
  <si>
    <t>628.00</t>
  </si>
  <si>
    <t>2021-08-07 17:23:30</t>
  </si>
  <si>
    <t>102714857864</t>
  </si>
  <si>
    <t>2021-08-04</t>
  </si>
  <si>
    <t>2217195</t>
  </si>
  <si>
    <t>如家酒店·neo(上海陆家浜路地铁站店)</t>
  </si>
  <si>
    <t>鲁静</t>
  </si>
  <si>
    <t>2021-08-04 22:54:41</t>
  </si>
  <si>
    <t>2215730</t>
  </si>
  <si>
    <t>如家酒店（青岛城阳正阳中路店）</t>
  </si>
  <si>
    <t>石明龙,李文</t>
  </si>
  <si>
    <t>660.00</t>
  </si>
  <si>
    <t>2021-08-02 13:46:09</t>
  </si>
  <si>
    <t>2213759</t>
  </si>
  <si>
    <t>650.00</t>
  </si>
  <si>
    <t>2021-07-30 21:55:22</t>
  </si>
  <si>
    <t>2200607</t>
  </si>
  <si>
    <t>302.00</t>
  </si>
  <si>
    <t>2021-07-17 21:55:12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</si>
</sst>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11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0" fillId="17" borderId="14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34" fillId="31" borderId="17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34</v>
      </c>
      <c r="B5" s="31" t="s">
        <v>19</v>
      </c>
      <c r="C5" s="15" t="s">
        <v>20</v>
      </c>
      <c r="D5" s="32" t="s">
        <v>19</v>
      </c>
      <c r="E5" s="33" t="s">
        <v>21</v>
      </c>
      <c r="F5" s="33" t="s">
        <v>22</v>
      </c>
      <c r="G5" s="34">
        <v>0</v>
      </c>
      <c r="H5" s="35" t="s">
        <v>19</v>
      </c>
      <c r="I5" s="46" t="s">
        <v>23</v>
      </c>
      <c r="J5" s="15" t="s">
        <v>19</v>
      </c>
      <c r="K5" s="15" t="s">
        <v>23</v>
      </c>
    </row>
    <row r="6" ht="27.95" customHeight="1" spans="1:9">
      <c r="A6" s="26" t="s">
        <v>24</v>
      </c>
      <c r="D6" s="36"/>
      <c r="E6" s="37"/>
      <c r="F6" s="37"/>
      <c r="G6" s="38"/>
      <c r="H6" s="37"/>
      <c r="I6" s="42"/>
    </row>
    <row r="7" ht="15" customHeight="1" spans="1:11">
      <c r="A7" s="28" t="s">
        <v>25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39" t="s">
        <v>26</v>
      </c>
      <c r="B8" s="40">
        <v>34</v>
      </c>
      <c r="C8" s="40" t="s">
        <v>19</v>
      </c>
      <c r="D8" s="40" t="s">
        <v>20</v>
      </c>
      <c r="E8" s="41" t="s">
        <v>19</v>
      </c>
      <c r="F8" s="41" t="s">
        <v>21</v>
      </c>
      <c r="G8" s="41">
        <v>0</v>
      </c>
      <c r="H8" s="40" t="s">
        <v>19</v>
      </c>
      <c r="I8" s="47" t="s">
        <v>27</v>
      </c>
      <c r="J8" s="15" t="s">
        <v>19</v>
      </c>
      <c r="K8" s="15" t="s">
        <v>27</v>
      </c>
    </row>
    <row r="9" ht="15" customHeight="1" spans="1:11">
      <c r="A9" s="39" t="s">
        <v>28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15" t="s">
        <v>19</v>
      </c>
      <c r="K9" s="15" t="s">
        <v>19</v>
      </c>
    </row>
    <row r="10" ht="15" customHeight="1" spans="1:11">
      <c r="A10" s="39" t="s">
        <v>29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15" t="s">
        <v>19</v>
      </c>
      <c r="K10" s="15" t="s">
        <v>19</v>
      </c>
    </row>
    <row r="11" ht="27.95" customHeight="1" spans="1:9">
      <c r="A11" s="26" t="s">
        <v>30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31</v>
      </c>
      <c r="B12" s="44" t="s">
        <v>32</v>
      </c>
      <c r="C12" s="24"/>
      <c r="F12" s="45"/>
      <c r="I12" s="45"/>
    </row>
    <row r="13" ht="15" customHeight="1" spans="1:9">
      <c r="A13" s="43" t="s">
        <v>33</v>
      </c>
      <c r="B13" s="44" t="s">
        <v>34</v>
      </c>
      <c r="C13" s="24"/>
      <c r="F13" s="45"/>
      <c r="I13" s="45"/>
    </row>
    <row r="14" ht="15" customHeight="1" spans="1:9">
      <c r="A14" s="43" t="s">
        <v>35</v>
      </c>
      <c r="B14" s="44" t="s">
        <v>36</v>
      </c>
      <c r="C14" s="24"/>
      <c r="F14" s="45"/>
      <c r="G14" s="24"/>
      <c r="H14" s="24"/>
      <c r="I14" s="45"/>
    </row>
    <row r="15" ht="15" customHeight="1" spans="1:9">
      <c r="A15" s="43" t="s">
        <v>37</v>
      </c>
      <c r="B15" s="44" t="s">
        <v>38</v>
      </c>
      <c r="C15" s="24"/>
      <c r="F15" s="45"/>
      <c r="I15" s="45"/>
    </row>
    <row r="16" ht="15" customHeight="1" spans="1:9">
      <c r="A16" s="43" t="s">
        <v>39</v>
      </c>
      <c r="B16" s="44" t="s">
        <v>40</v>
      </c>
      <c r="C16" s="24"/>
      <c r="F16" s="45"/>
      <c r="I16" s="45"/>
    </row>
    <row r="17" ht="15" customHeight="1" spans="1:6">
      <c r="A17" s="43" t="s">
        <v>41</v>
      </c>
      <c r="B17" s="44" t="s">
        <v>42</v>
      </c>
      <c r="C17" s="24"/>
      <c r="F17" s="45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25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1</v>
      </c>
      <c r="N2" s="8" t="s">
        <v>80</v>
      </c>
      <c r="O2" s="8" t="s">
        <v>80</v>
      </c>
      <c r="P2" s="8" t="s">
        <v>81</v>
      </c>
      <c r="Q2" s="8"/>
      <c r="R2" s="17" t="s">
        <v>82</v>
      </c>
      <c r="S2" s="19" t="s">
        <v>19</v>
      </c>
      <c r="T2" s="8"/>
      <c r="U2" s="17" t="s">
        <v>19</v>
      </c>
      <c r="V2" s="17" t="s">
        <v>82</v>
      </c>
      <c r="W2" s="19" t="s">
        <v>83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7" t="s">
        <v>87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88</v>
      </c>
      <c r="H3" s="8" t="s">
        <v>89</v>
      </c>
      <c r="I3" s="8" t="s">
        <v>78</v>
      </c>
      <c r="J3" s="8" t="s">
        <v>2</v>
      </c>
      <c r="K3" s="8" t="s">
        <v>90</v>
      </c>
      <c r="L3" s="8">
        <v>1</v>
      </c>
      <c r="M3" s="8">
        <v>1</v>
      </c>
      <c r="N3" s="8" t="s">
        <v>80</v>
      </c>
      <c r="O3" s="8" t="s">
        <v>80</v>
      </c>
      <c r="P3" s="8" t="s">
        <v>81</v>
      </c>
      <c r="Q3" s="8"/>
      <c r="R3" s="17" t="s">
        <v>91</v>
      </c>
      <c r="S3" s="19" t="s">
        <v>19</v>
      </c>
      <c r="T3" s="8"/>
      <c r="U3" s="17" t="s">
        <v>19</v>
      </c>
      <c r="V3" s="17" t="s">
        <v>91</v>
      </c>
      <c r="W3" s="19" t="s">
        <v>92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7" t="s">
        <v>95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96</v>
      </c>
      <c r="H4" s="8" t="s">
        <v>97</v>
      </c>
      <c r="I4" s="8" t="s">
        <v>78</v>
      </c>
      <c r="J4" s="8" t="s">
        <v>2</v>
      </c>
      <c r="K4" s="8" t="s">
        <v>98</v>
      </c>
      <c r="L4" s="8">
        <v>1</v>
      </c>
      <c r="M4" s="8">
        <v>1</v>
      </c>
      <c r="N4" s="8" t="s">
        <v>80</v>
      </c>
      <c r="O4" s="8" t="s">
        <v>80</v>
      </c>
      <c r="P4" s="8" t="s">
        <v>81</v>
      </c>
      <c r="Q4" s="8"/>
      <c r="R4" s="17" t="s">
        <v>99</v>
      </c>
      <c r="S4" s="19" t="s">
        <v>19</v>
      </c>
      <c r="T4" s="8"/>
      <c r="U4" s="17" t="s">
        <v>19</v>
      </c>
      <c r="V4" s="17" t="s">
        <v>99</v>
      </c>
      <c r="W4" s="19" t="s">
        <v>100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7" t="s">
        <v>103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104</v>
      </c>
      <c r="H5" s="8" t="s">
        <v>105</v>
      </c>
      <c r="I5" s="8" t="s">
        <v>78</v>
      </c>
      <c r="J5" s="8" t="s">
        <v>2</v>
      </c>
      <c r="K5" s="8" t="s">
        <v>106</v>
      </c>
      <c r="L5" s="8">
        <v>1</v>
      </c>
      <c r="M5" s="8">
        <v>1</v>
      </c>
      <c r="N5" s="8" t="s">
        <v>80</v>
      </c>
      <c r="O5" s="8" t="s">
        <v>80</v>
      </c>
      <c r="P5" s="8" t="s">
        <v>81</v>
      </c>
      <c r="Q5" s="8"/>
      <c r="R5" s="17" t="s">
        <v>107</v>
      </c>
      <c r="S5" s="19" t="s">
        <v>19</v>
      </c>
      <c r="T5" s="8"/>
      <c r="U5" s="17" t="s">
        <v>19</v>
      </c>
      <c r="V5" s="17" t="s">
        <v>107</v>
      </c>
      <c r="W5" s="19" t="s">
        <v>108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7" t="s">
        <v>111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112</v>
      </c>
      <c r="H6" s="8" t="s">
        <v>113</v>
      </c>
      <c r="I6" s="8" t="s">
        <v>78</v>
      </c>
      <c r="J6" s="8" t="s">
        <v>2</v>
      </c>
      <c r="K6" s="8" t="s">
        <v>114</v>
      </c>
      <c r="L6" s="8">
        <v>1</v>
      </c>
      <c r="M6" s="8">
        <v>1</v>
      </c>
      <c r="N6" s="8" t="s">
        <v>80</v>
      </c>
      <c r="O6" s="8" t="s">
        <v>80</v>
      </c>
      <c r="P6" s="8" t="s">
        <v>81</v>
      </c>
      <c r="Q6" s="8"/>
      <c r="R6" s="17" t="s">
        <v>115</v>
      </c>
      <c r="S6" s="19" t="s">
        <v>19</v>
      </c>
      <c r="T6" s="8"/>
      <c r="U6" s="17" t="s">
        <v>19</v>
      </c>
      <c r="V6" s="17" t="s">
        <v>115</v>
      </c>
      <c r="W6" s="19" t="s">
        <v>116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74</v>
      </c>
      <c r="AH6" t="s">
        <v>19</v>
      </c>
    </row>
    <row r="7" ht="14.25" customHeight="1" spans="1:34">
      <c r="A7" s="7" t="s">
        <v>119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76</v>
      </c>
      <c r="H7" s="8" t="s">
        <v>77</v>
      </c>
      <c r="I7" s="8" t="s">
        <v>78</v>
      </c>
      <c r="J7" s="8" t="s">
        <v>2</v>
      </c>
      <c r="K7" s="8" t="s">
        <v>120</v>
      </c>
      <c r="L7" s="8">
        <v>2</v>
      </c>
      <c r="M7" s="8">
        <v>1</v>
      </c>
      <c r="N7" s="8" t="s">
        <v>80</v>
      </c>
      <c r="O7" s="8" t="s">
        <v>80</v>
      </c>
      <c r="P7" s="8" t="s">
        <v>81</v>
      </c>
      <c r="Q7" s="8"/>
      <c r="R7" s="17" t="s">
        <v>121</v>
      </c>
      <c r="S7" s="19" t="s">
        <v>19</v>
      </c>
      <c r="T7" s="8"/>
      <c r="U7" s="17" t="s">
        <v>19</v>
      </c>
      <c r="V7" s="17" t="s">
        <v>121</v>
      </c>
      <c r="W7" s="19" t="s">
        <v>122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123</v>
      </c>
      <c r="AD7" t="s">
        <v>6</v>
      </c>
      <c r="AE7" t="s">
        <v>85</v>
      </c>
      <c r="AF7" t="s">
        <v>86</v>
      </c>
      <c r="AG7" t="s">
        <v>74</v>
      </c>
      <c r="AH7" t="s">
        <v>19</v>
      </c>
    </row>
    <row r="8" ht="14.25" customHeight="1" spans="1:34">
      <c r="A8" s="7" t="s">
        <v>124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125</v>
      </c>
      <c r="H8" s="8" t="s">
        <v>126</v>
      </c>
      <c r="I8" s="8" t="s">
        <v>78</v>
      </c>
      <c r="J8" s="8" t="s">
        <v>2</v>
      </c>
      <c r="K8" s="8" t="s">
        <v>127</v>
      </c>
      <c r="L8" s="8">
        <v>1</v>
      </c>
      <c r="M8" s="8">
        <v>1</v>
      </c>
      <c r="N8" s="8" t="s">
        <v>128</v>
      </c>
      <c r="O8" s="8" t="s">
        <v>80</v>
      </c>
      <c r="P8" s="8" t="s">
        <v>81</v>
      </c>
      <c r="Q8" s="8"/>
      <c r="R8" s="17" t="s">
        <v>129</v>
      </c>
      <c r="S8" s="19" t="s">
        <v>19</v>
      </c>
      <c r="T8" s="8"/>
      <c r="U8" s="17" t="s">
        <v>19</v>
      </c>
      <c r="V8" s="17" t="s">
        <v>129</v>
      </c>
      <c r="W8" s="19" t="s">
        <v>130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86</v>
      </c>
      <c r="AG8" t="s">
        <v>74</v>
      </c>
      <c r="AH8" t="s">
        <v>19</v>
      </c>
    </row>
    <row r="9" ht="14.25" customHeight="1" spans="1:34">
      <c r="A9" s="7" t="s">
        <v>133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134</v>
      </c>
      <c r="H9" s="8" t="s">
        <v>135</v>
      </c>
      <c r="I9" s="8" t="s">
        <v>78</v>
      </c>
      <c r="J9" s="8" t="s">
        <v>2</v>
      </c>
      <c r="K9" s="8" t="s">
        <v>136</v>
      </c>
      <c r="L9" s="8">
        <v>1</v>
      </c>
      <c r="M9" s="8">
        <v>1</v>
      </c>
      <c r="N9" s="8" t="s">
        <v>80</v>
      </c>
      <c r="O9" s="8" t="s">
        <v>80</v>
      </c>
      <c r="P9" s="8" t="s">
        <v>81</v>
      </c>
      <c r="Q9" s="8"/>
      <c r="R9" s="17" t="s">
        <v>137</v>
      </c>
      <c r="S9" s="19" t="s">
        <v>19</v>
      </c>
      <c r="T9" s="8"/>
      <c r="U9" s="17" t="s">
        <v>19</v>
      </c>
      <c r="V9" s="17" t="s">
        <v>137</v>
      </c>
      <c r="W9" s="19" t="s">
        <v>138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86</v>
      </c>
      <c r="AG9" t="s">
        <v>74</v>
      </c>
      <c r="AH9" t="s">
        <v>19</v>
      </c>
    </row>
    <row r="10" ht="14.25" customHeight="1" spans="1:34">
      <c r="A10" s="7" t="s">
        <v>141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142</v>
      </c>
      <c r="H10" s="8" t="s">
        <v>143</v>
      </c>
      <c r="I10" s="8" t="s">
        <v>78</v>
      </c>
      <c r="J10" s="8" t="s">
        <v>2</v>
      </c>
      <c r="K10" s="8" t="s">
        <v>144</v>
      </c>
      <c r="L10" s="8">
        <v>1</v>
      </c>
      <c r="M10" s="8">
        <v>1</v>
      </c>
      <c r="N10" s="8" t="s">
        <v>80</v>
      </c>
      <c r="O10" s="8" t="s">
        <v>80</v>
      </c>
      <c r="P10" s="8" t="s">
        <v>81</v>
      </c>
      <c r="Q10" s="8"/>
      <c r="R10" s="17" t="s">
        <v>145</v>
      </c>
      <c r="S10" s="19" t="s">
        <v>19</v>
      </c>
      <c r="T10" s="8"/>
      <c r="U10" s="17" t="s">
        <v>19</v>
      </c>
      <c r="V10" s="17" t="s">
        <v>145</v>
      </c>
      <c r="W10" s="19" t="s">
        <v>146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74</v>
      </c>
      <c r="AH10" t="s">
        <v>19</v>
      </c>
    </row>
    <row r="11" ht="14.25" customHeight="1" spans="1:34">
      <c r="A11" s="7" t="s">
        <v>149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150</v>
      </c>
      <c r="H11" s="8" t="s">
        <v>151</v>
      </c>
      <c r="I11" s="8" t="s">
        <v>78</v>
      </c>
      <c r="J11" s="8" t="s">
        <v>2</v>
      </c>
      <c r="K11" s="8" t="s">
        <v>152</v>
      </c>
      <c r="L11" s="8">
        <v>1</v>
      </c>
      <c r="M11" s="8">
        <v>1</v>
      </c>
      <c r="N11" s="8" t="s">
        <v>80</v>
      </c>
      <c r="O11" s="8" t="s">
        <v>80</v>
      </c>
      <c r="P11" s="8" t="s">
        <v>81</v>
      </c>
      <c r="Q11" s="8"/>
      <c r="R11" s="17" t="s">
        <v>153</v>
      </c>
      <c r="S11" s="19" t="s">
        <v>19</v>
      </c>
      <c r="T11" s="8"/>
      <c r="U11" s="17" t="s">
        <v>19</v>
      </c>
      <c r="V11" s="17" t="s">
        <v>153</v>
      </c>
      <c r="W11" s="19" t="s">
        <v>154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74</v>
      </c>
      <c r="AH11" t="s">
        <v>19</v>
      </c>
    </row>
    <row r="12" ht="14.25" customHeight="1" spans="1:34">
      <c r="A12" s="7" t="s">
        <v>157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158</v>
      </c>
      <c r="H12" s="8" t="s">
        <v>159</v>
      </c>
      <c r="I12" s="8" t="s">
        <v>78</v>
      </c>
      <c r="J12" s="8" t="s">
        <v>2</v>
      </c>
      <c r="K12" s="8" t="s">
        <v>160</v>
      </c>
      <c r="L12" s="8">
        <v>1</v>
      </c>
      <c r="M12" s="8">
        <v>1</v>
      </c>
      <c r="N12" s="8" t="s">
        <v>80</v>
      </c>
      <c r="O12" s="8" t="s">
        <v>80</v>
      </c>
      <c r="P12" s="8" t="s">
        <v>81</v>
      </c>
      <c r="Q12" s="8"/>
      <c r="R12" s="17" t="s">
        <v>161</v>
      </c>
      <c r="S12" s="19" t="s">
        <v>19</v>
      </c>
      <c r="T12" s="8"/>
      <c r="U12" s="17" t="s">
        <v>19</v>
      </c>
      <c r="V12" s="17" t="s">
        <v>161</v>
      </c>
      <c r="W12" s="19" t="s">
        <v>162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137</v>
      </c>
      <c r="AD12" t="s">
        <v>6</v>
      </c>
      <c r="AE12" t="s">
        <v>163</v>
      </c>
      <c r="AF12" t="s">
        <v>86</v>
      </c>
      <c r="AG12" t="s">
        <v>74</v>
      </c>
      <c r="AH12" t="s">
        <v>19</v>
      </c>
    </row>
    <row r="13" ht="14.25" customHeight="1" spans="1:34">
      <c r="A13" s="7" t="s">
        <v>164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165</v>
      </c>
      <c r="H13" s="8" t="s">
        <v>166</v>
      </c>
      <c r="I13" s="8" t="s">
        <v>78</v>
      </c>
      <c r="J13" s="8" t="s">
        <v>2</v>
      </c>
      <c r="K13" s="8" t="s">
        <v>167</v>
      </c>
      <c r="L13" s="8">
        <v>1</v>
      </c>
      <c r="M13" s="8">
        <v>1</v>
      </c>
      <c r="N13" s="8" t="s">
        <v>80</v>
      </c>
      <c r="O13" s="8" t="s">
        <v>80</v>
      </c>
      <c r="P13" s="8" t="s">
        <v>81</v>
      </c>
      <c r="Q13" s="8"/>
      <c r="R13" s="17" t="s">
        <v>168</v>
      </c>
      <c r="S13" s="19" t="s">
        <v>19</v>
      </c>
      <c r="T13" s="8"/>
      <c r="U13" s="17" t="s">
        <v>19</v>
      </c>
      <c r="V13" s="17" t="s">
        <v>168</v>
      </c>
      <c r="W13" s="19" t="s">
        <v>169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74</v>
      </c>
      <c r="AH13" t="s">
        <v>19</v>
      </c>
    </row>
    <row r="14" ht="14.25" customHeight="1" spans="1:34">
      <c r="A14" s="7" t="s">
        <v>172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173</v>
      </c>
      <c r="H14" s="8" t="s">
        <v>174</v>
      </c>
      <c r="I14" s="8" t="s">
        <v>78</v>
      </c>
      <c r="J14" s="8" t="s">
        <v>2</v>
      </c>
      <c r="K14" s="8" t="s">
        <v>175</v>
      </c>
      <c r="L14" s="8">
        <v>2</v>
      </c>
      <c r="M14" s="8">
        <v>1</v>
      </c>
      <c r="N14" s="8" t="s">
        <v>80</v>
      </c>
      <c r="O14" s="8" t="s">
        <v>80</v>
      </c>
      <c r="P14" s="8" t="s">
        <v>81</v>
      </c>
      <c r="Q14" s="8"/>
      <c r="R14" s="17" t="s">
        <v>176</v>
      </c>
      <c r="S14" s="19" t="s">
        <v>19</v>
      </c>
      <c r="T14" s="8"/>
      <c r="U14" s="17" t="s">
        <v>19</v>
      </c>
      <c r="V14" s="17" t="s">
        <v>176</v>
      </c>
      <c r="W14" s="19" t="s">
        <v>177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86</v>
      </c>
      <c r="AG14" t="s">
        <v>74</v>
      </c>
      <c r="AH14" t="s">
        <v>19</v>
      </c>
    </row>
    <row r="15" ht="14.25" customHeight="1" spans="1:34">
      <c r="A15" s="7" t="s">
        <v>180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165</v>
      </c>
      <c r="H15" s="8" t="s">
        <v>166</v>
      </c>
      <c r="I15" s="8" t="s">
        <v>78</v>
      </c>
      <c r="J15" s="8" t="s">
        <v>2</v>
      </c>
      <c r="K15" s="8" t="s">
        <v>181</v>
      </c>
      <c r="L15" s="8">
        <v>2</v>
      </c>
      <c r="M15" s="8">
        <v>1</v>
      </c>
      <c r="N15" s="8" t="s">
        <v>80</v>
      </c>
      <c r="O15" s="8" t="s">
        <v>80</v>
      </c>
      <c r="P15" s="8" t="s">
        <v>81</v>
      </c>
      <c r="Q15" s="8"/>
      <c r="R15" s="17" t="s">
        <v>182</v>
      </c>
      <c r="S15" s="19" t="s">
        <v>19</v>
      </c>
      <c r="T15" s="8"/>
      <c r="U15" s="17" t="s">
        <v>19</v>
      </c>
      <c r="V15" s="17" t="s">
        <v>182</v>
      </c>
      <c r="W15" s="19" t="s">
        <v>108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183</v>
      </c>
      <c r="AD15" t="s">
        <v>6</v>
      </c>
      <c r="AE15" t="s">
        <v>171</v>
      </c>
      <c r="AF15" t="s">
        <v>86</v>
      </c>
      <c r="AG15" t="s">
        <v>74</v>
      </c>
      <c r="AH15" t="s">
        <v>19</v>
      </c>
    </row>
    <row r="16" ht="14.25" customHeight="1" spans="1:34">
      <c r="A16" s="7" t="s">
        <v>184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185</v>
      </c>
      <c r="H16" s="8" t="s">
        <v>186</v>
      </c>
      <c r="I16" s="8" t="s">
        <v>78</v>
      </c>
      <c r="J16" s="8" t="s">
        <v>2</v>
      </c>
      <c r="K16" s="8" t="s">
        <v>187</v>
      </c>
      <c r="L16" s="8">
        <v>1</v>
      </c>
      <c r="M16" s="8">
        <v>4</v>
      </c>
      <c r="N16" s="8" t="s">
        <v>188</v>
      </c>
      <c r="O16" s="8" t="s">
        <v>189</v>
      </c>
      <c r="P16" s="8" t="s">
        <v>81</v>
      </c>
      <c r="Q16" s="8"/>
      <c r="R16" s="17" t="s">
        <v>190</v>
      </c>
      <c r="S16" s="19" t="s">
        <v>19</v>
      </c>
      <c r="T16" s="8"/>
      <c r="U16" s="17" t="s">
        <v>19</v>
      </c>
      <c r="V16" s="17" t="s">
        <v>190</v>
      </c>
      <c r="W16" s="19" t="s">
        <v>191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86</v>
      </c>
      <c r="AG16" t="s">
        <v>74</v>
      </c>
      <c r="AH16" t="s">
        <v>19</v>
      </c>
    </row>
    <row r="17" ht="14.25" customHeight="1" spans="1:34">
      <c r="A17" s="7" t="s">
        <v>194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195</v>
      </c>
      <c r="H17" s="8" t="s">
        <v>196</v>
      </c>
      <c r="I17" s="8" t="s">
        <v>78</v>
      </c>
      <c r="J17" s="8" t="s">
        <v>2</v>
      </c>
      <c r="K17" s="8" t="s">
        <v>197</v>
      </c>
      <c r="L17" s="8">
        <v>1</v>
      </c>
      <c r="M17" s="8">
        <v>1</v>
      </c>
      <c r="N17" s="8" t="s">
        <v>198</v>
      </c>
      <c r="O17" s="8" t="s">
        <v>80</v>
      </c>
      <c r="P17" s="8" t="s">
        <v>81</v>
      </c>
      <c r="Q17" s="8"/>
      <c r="R17" s="17" t="s">
        <v>199</v>
      </c>
      <c r="S17" s="19" t="s">
        <v>19</v>
      </c>
      <c r="T17" s="8"/>
      <c r="U17" s="17" t="s">
        <v>19</v>
      </c>
      <c r="V17" s="17" t="s">
        <v>199</v>
      </c>
      <c r="W17" s="19" t="s">
        <v>130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86</v>
      </c>
      <c r="AG17" t="s">
        <v>74</v>
      </c>
      <c r="AH17" t="s">
        <v>19</v>
      </c>
    </row>
    <row r="18" ht="14.25" customHeight="1" spans="1:34">
      <c r="A18" s="7" t="s">
        <v>202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203</v>
      </c>
      <c r="H18" s="8" t="s">
        <v>204</v>
      </c>
      <c r="I18" s="8" t="s">
        <v>78</v>
      </c>
      <c r="J18" s="8" t="s">
        <v>2</v>
      </c>
      <c r="K18" s="8" t="s">
        <v>205</v>
      </c>
      <c r="L18" s="8">
        <v>3</v>
      </c>
      <c r="M18" s="8">
        <v>1</v>
      </c>
      <c r="N18" s="8" t="s">
        <v>80</v>
      </c>
      <c r="O18" s="8" t="s">
        <v>80</v>
      </c>
      <c r="P18" s="8" t="s">
        <v>81</v>
      </c>
      <c r="Q18" s="8"/>
      <c r="R18" s="17" t="s">
        <v>206</v>
      </c>
      <c r="S18" s="19" t="s">
        <v>19</v>
      </c>
      <c r="T18" s="8"/>
      <c r="U18" s="17" t="s">
        <v>19</v>
      </c>
      <c r="V18" s="17" t="s">
        <v>206</v>
      </c>
      <c r="W18" s="19" t="s">
        <v>207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86</v>
      </c>
      <c r="AG18" t="s">
        <v>74</v>
      </c>
      <c r="AH18" t="s">
        <v>19</v>
      </c>
    </row>
    <row r="19" ht="14.25" customHeight="1" spans="1:34">
      <c r="A19" s="7" t="s">
        <v>210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211</v>
      </c>
      <c r="H19" s="8" t="s">
        <v>212</v>
      </c>
      <c r="I19" s="8" t="s">
        <v>78</v>
      </c>
      <c r="J19" s="8" t="s">
        <v>2</v>
      </c>
      <c r="K19" s="8" t="s">
        <v>213</v>
      </c>
      <c r="L19" s="8">
        <v>1</v>
      </c>
      <c r="M19" s="8">
        <v>1</v>
      </c>
      <c r="N19" s="8" t="s">
        <v>80</v>
      </c>
      <c r="O19" s="8" t="s">
        <v>80</v>
      </c>
      <c r="P19" s="8" t="s">
        <v>81</v>
      </c>
      <c r="Q19" s="8"/>
      <c r="R19" s="17" t="s">
        <v>214</v>
      </c>
      <c r="S19" s="19" t="s">
        <v>19</v>
      </c>
      <c r="T19" s="8"/>
      <c r="U19" s="17" t="s">
        <v>19</v>
      </c>
      <c r="V19" s="17" t="s">
        <v>214</v>
      </c>
      <c r="W19" s="19" t="s">
        <v>215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86</v>
      </c>
      <c r="AG19" t="s">
        <v>74</v>
      </c>
      <c r="AH19" t="s">
        <v>19</v>
      </c>
    </row>
    <row r="20" ht="14.25" customHeight="1" spans="1:34">
      <c r="A20" s="7" t="s">
        <v>218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219</v>
      </c>
      <c r="H20" s="8" t="s">
        <v>220</v>
      </c>
      <c r="I20" s="8" t="s">
        <v>78</v>
      </c>
      <c r="J20" s="8" t="s">
        <v>2</v>
      </c>
      <c r="K20" s="8" t="s">
        <v>221</v>
      </c>
      <c r="L20" s="8">
        <v>1</v>
      </c>
      <c r="M20" s="8">
        <v>1</v>
      </c>
      <c r="N20" s="8" t="s">
        <v>80</v>
      </c>
      <c r="O20" s="8" t="s">
        <v>80</v>
      </c>
      <c r="P20" s="8" t="s">
        <v>81</v>
      </c>
      <c r="Q20" s="8"/>
      <c r="R20" s="17" t="s">
        <v>222</v>
      </c>
      <c r="S20" s="19" t="s">
        <v>19</v>
      </c>
      <c r="T20" s="8"/>
      <c r="U20" s="17" t="s">
        <v>19</v>
      </c>
      <c r="V20" s="17" t="s">
        <v>222</v>
      </c>
      <c r="W20" s="19" t="s">
        <v>223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86</v>
      </c>
      <c r="AG20" t="s">
        <v>74</v>
      </c>
      <c r="AH20" t="s">
        <v>19</v>
      </c>
    </row>
    <row r="21" ht="14.25" customHeight="1" spans="1:34">
      <c r="A21" s="7" t="s">
        <v>226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227</v>
      </c>
      <c r="H21" s="8" t="s">
        <v>228</v>
      </c>
      <c r="I21" s="8" t="s">
        <v>78</v>
      </c>
      <c r="J21" s="8" t="s">
        <v>2</v>
      </c>
      <c r="K21" s="8" t="s">
        <v>229</v>
      </c>
      <c r="L21" s="8">
        <v>1</v>
      </c>
      <c r="M21" s="8">
        <v>1</v>
      </c>
      <c r="N21" s="8" t="s">
        <v>80</v>
      </c>
      <c r="O21" s="8" t="s">
        <v>80</v>
      </c>
      <c r="P21" s="8" t="s">
        <v>81</v>
      </c>
      <c r="Q21" s="8"/>
      <c r="R21" s="17" t="s">
        <v>230</v>
      </c>
      <c r="S21" s="19" t="s">
        <v>19</v>
      </c>
      <c r="T21" s="8"/>
      <c r="U21" s="17" t="s">
        <v>19</v>
      </c>
      <c r="V21" s="17" t="s">
        <v>230</v>
      </c>
      <c r="W21" s="19" t="s">
        <v>169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86</v>
      </c>
      <c r="AG21" t="s">
        <v>74</v>
      </c>
      <c r="AH21" t="s">
        <v>19</v>
      </c>
    </row>
    <row r="22" ht="14.25" customHeight="1" spans="1:34">
      <c r="A22" s="7" t="s">
        <v>233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234</v>
      </c>
      <c r="H22" s="8" t="s">
        <v>235</v>
      </c>
      <c r="I22" s="8" t="s">
        <v>78</v>
      </c>
      <c r="J22" s="8" t="s">
        <v>2</v>
      </c>
      <c r="K22" s="8" t="s">
        <v>236</v>
      </c>
      <c r="L22" s="8">
        <v>1</v>
      </c>
      <c r="M22" s="8">
        <v>1</v>
      </c>
      <c r="N22" s="8" t="s">
        <v>237</v>
      </c>
      <c r="O22" s="8" t="s">
        <v>80</v>
      </c>
      <c r="P22" s="8" t="s">
        <v>81</v>
      </c>
      <c r="Q22" s="8"/>
      <c r="R22" s="17" t="s">
        <v>238</v>
      </c>
      <c r="S22" s="19" t="s">
        <v>19</v>
      </c>
      <c r="T22" s="8"/>
      <c r="U22" s="17" t="s">
        <v>19</v>
      </c>
      <c r="V22" s="17" t="s">
        <v>238</v>
      </c>
      <c r="W22" s="19" t="s">
        <v>239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86</v>
      </c>
      <c r="AG22" t="s">
        <v>74</v>
      </c>
      <c r="AH22" t="s">
        <v>19</v>
      </c>
    </row>
    <row r="23" ht="14.25" customHeight="1" spans="1:34">
      <c r="A23" s="7" t="s">
        <v>242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243</v>
      </c>
      <c r="H23" s="8" t="s">
        <v>244</v>
      </c>
      <c r="I23" s="8" t="s">
        <v>78</v>
      </c>
      <c r="J23" s="8" t="s">
        <v>2</v>
      </c>
      <c r="K23" s="8" t="s">
        <v>245</v>
      </c>
      <c r="L23" s="8">
        <v>1</v>
      </c>
      <c r="M23" s="8">
        <v>1</v>
      </c>
      <c r="N23" s="8" t="s">
        <v>198</v>
      </c>
      <c r="O23" s="8" t="s">
        <v>80</v>
      </c>
      <c r="P23" s="8" t="s">
        <v>81</v>
      </c>
      <c r="Q23" s="8"/>
      <c r="R23" s="17" t="s">
        <v>246</v>
      </c>
      <c r="S23" s="19" t="s">
        <v>19</v>
      </c>
      <c r="T23" s="8"/>
      <c r="U23" s="17" t="s">
        <v>19</v>
      </c>
      <c r="V23" s="17" t="s">
        <v>246</v>
      </c>
      <c r="W23" s="19" t="s">
        <v>247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86</v>
      </c>
      <c r="AG23" t="s">
        <v>74</v>
      </c>
      <c r="AH23" t="s">
        <v>19</v>
      </c>
    </row>
    <row r="24" ht="14.25" customHeight="1" spans="1:34">
      <c r="A24" s="7" t="s">
        <v>250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251</v>
      </c>
      <c r="H24" s="8" t="s">
        <v>252</v>
      </c>
      <c r="I24" s="8" t="s">
        <v>78</v>
      </c>
      <c r="J24" s="8" t="s">
        <v>2</v>
      </c>
      <c r="K24" s="8" t="s">
        <v>253</v>
      </c>
      <c r="L24" s="8">
        <v>1</v>
      </c>
      <c r="M24" s="8">
        <v>1</v>
      </c>
      <c r="N24" s="8" t="s">
        <v>80</v>
      </c>
      <c r="O24" s="8" t="s">
        <v>80</v>
      </c>
      <c r="P24" s="8" t="s">
        <v>81</v>
      </c>
      <c r="Q24" s="8"/>
      <c r="R24" s="17" t="s">
        <v>254</v>
      </c>
      <c r="S24" s="19" t="s">
        <v>19</v>
      </c>
      <c r="T24" s="8"/>
      <c r="U24" s="17" t="s">
        <v>19</v>
      </c>
      <c r="V24" s="17" t="s">
        <v>254</v>
      </c>
      <c r="W24" s="19" t="s">
        <v>255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86</v>
      </c>
      <c r="AG24" t="s">
        <v>74</v>
      </c>
      <c r="AH24" t="s">
        <v>19</v>
      </c>
    </row>
    <row r="25" ht="14.25" customHeight="1" spans="1:34">
      <c r="A25" s="7" t="s">
        <v>258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259</v>
      </c>
      <c r="H25" s="8" t="s">
        <v>260</v>
      </c>
      <c r="I25" s="8" t="s">
        <v>78</v>
      </c>
      <c r="J25" s="8" t="s">
        <v>2</v>
      </c>
      <c r="K25" s="8" t="s">
        <v>261</v>
      </c>
      <c r="L25" s="8">
        <v>1</v>
      </c>
      <c r="M25" s="8">
        <v>1</v>
      </c>
      <c r="N25" s="8" t="s">
        <v>80</v>
      </c>
      <c r="O25" s="8" t="s">
        <v>80</v>
      </c>
      <c r="P25" s="8" t="s">
        <v>81</v>
      </c>
      <c r="Q25" s="8"/>
      <c r="R25" s="17" t="s">
        <v>262</v>
      </c>
      <c r="S25" s="19" t="s">
        <v>19</v>
      </c>
      <c r="T25" s="8"/>
      <c r="U25" s="17" t="s">
        <v>19</v>
      </c>
      <c r="V25" s="17" t="s">
        <v>262</v>
      </c>
      <c r="W25" s="19" t="s">
        <v>263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86</v>
      </c>
      <c r="AG25" t="s">
        <v>74</v>
      </c>
      <c r="AH25" t="s">
        <v>19</v>
      </c>
    </row>
    <row r="26" ht="14.25" customHeight="1" spans="1:34">
      <c r="A26" s="7" t="s">
        <v>266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267</v>
      </c>
      <c r="H26" s="8" t="s">
        <v>268</v>
      </c>
      <c r="I26" s="8" t="s">
        <v>78</v>
      </c>
      <c r="J26" s="8" t="s">
        <v>2</v>
      </c>
      <c r="K26" s="8" t="s">
        <v>269</v>
      </c>
      <c r="L26" s="8">
        <v>1</v>
      </c>
      <c r="M26" s="8">
        <v>1</v>
      </c>
      <c r="N26" s="8" t="s">
        <v>198</v>
      </c>
      <c r="O26" s="8" t="s">
        <v>80</v>
      </c>
      <c r="P26" s="8" t="s">
        <v>81</v>
      </c>
      <c r="Q26" s="8"/>
      <c r="R26" s="17" t="s">
        <v>270</v>
      </c>
      <c r="S26" s="19" t="s">
        <v>19</v>
      </c>
      <c r="T26" s="8"/>
      <c r="U26" s="17" t="s">
        <v>19</v>
      </c>
      <c r="V26" s="17" t="s">
        <v>270</v>
      </c>
      <c r="W26" s="19" t="s">
        <v>271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86</v>
      </c>
      <c r="AG26" t="s">
        <v>74</v>
      </c>
      <c r="AH26" t="s">
        <v>19</v>
      </c>
    </row>
    <row r="27" ht="14.25" customHeight="1" spans="1:34">
      <c r="A27" s="7" t="s">
        <v>274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275</v>
      </c>
      <c r="H27" s="8" t="s">
        <v>276</v>
      </c>
      <c r="I27" s="8" t="s">
        <v>78</v>
      </c>
      <c r="J27" s="8" t="s">
        <v>2</v>
      </c>
      <c r="K27" s="8" t="s">
        <v>277</v>
      </c>
      <c r="L27" s="8">
        <v>1</v>
      </c>
      <c r="M27" s="8">
        <v>1</v>
      </c>
      <c r="N27" s="8" t="s">
        <v>198</v>
      </c>
      <c r="O27" s="8" t="s">
        <v>80</v>
      </c>
      <c r="P27" s="8" t="s">
        <v>81</v>
      </c>
      <c r="Q27" s="8"/>
      <c r="R27" s="17" t="s">
        <v>278</v>
      </c>
      <c r="S27" s="19" t="s">
        <v>19</v>
      </c>
      <c r="T27" s="8"/>
      <c r="U27" s="17" t="s">
        <v>19</v>
      </c>
      <c r="V27" s="17" t="s">
        <v>278</v>
      </c>
      <c r="W27" s="19" t="s">
        <v>83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86</v>
      </c>
      <c r="AG27" t="s">
        <v>74</v>
      </c>
      <c r="AH27" t="s">
        <v>19</v>
      </c>
    </row>
    <row r="28" ht="14.25" customHeight="1" spans="1:34">
      <c r="A28" s="7" t="s">
        <v>281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282</v>
      </c>
      <c r="H28" s="8" t="s">
        <v>283</v>
      </c>
      <c r="I28" s="8" t="s">
        <v>78</v>
      </c>
      <c r="J28" s="8" t="s">
        <v>2</v>
      </c>
      <c r="K28" s="8" t="s">
        <v>284</v>
      </c>
      <c r="L28" s="8">
        <v>1</v>
      </c>
      <c r="M28" s="8">
        <v>1</v>
      </c>
      <c r="N28" s="8" t="s">
        <v>80</v>
      </c>
      <c r="O28" s="8" t="s">
        <v>80</v>
      </c>
      <c r="P28" s="8" t="s">
        <v>81</v>
      </c>
      <c r="Q28" s="8"/>
      <c r="R28" s="17" t="s">
        <v>285</v>
      </c>
      <c r="S28" s="19" t="s">
        <v>19</v>
      </c>
      <c r="T28" s="8"/>
      <c r="U28" s="17" t="s">
        <v>19</v>
      </c>
      <c r="V28" s="17" t="s">
        <v>285</v>
      </c>
      <c r="W28" s="19" t="s">
        <v>263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91</v>
      </c>
      <c r="AD28" t="s">
        <v>6</v>
      </c>
      <c r="AE28" t="s">
        <v>286</v>
      </c>
      <c r="AF28" t="s">
        <v>86</v>
      </c>
      <c r="AG28" t="s">
        <v>74</v>
      </c>
      <c r="AH28" t="s">
        <v>19</v>
      </c>
    </row>
    <row r="29" ht="14.25" customHeight="1" spans="1:34">
      <c r="A29" s="7" t="s">
        <v>287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288</v>
      </c>
      <c r="H29" s="8" t="s">
        <v>289</v>
      </c>
      <c r="I29" s="8" t="s">
        <v>78</v>
      </c>
      <c r="J29" s="8" t="s">
        <v>2</v>
      </c>
      <c r="K29" s="8" t="s">
        <v>290</v>
      </c>
      <c r="L29" s="8">
        <v>2</v>
      </c>
      <c r="M29" s="8">
        <v>1</v>
      </c>
      <c r="N29" s="8" t="s">
        <v>80</v>
      </c>
      <c r="O29" s="8" t="s">
        <v>80</v>
      </c>
      <c r="P29" s="8" t="s">
        <v>81</v>
      </c>
      <c r="Q29" s="8"/>
      <c r="R29" s="17" t="s">
        <v>291</v>
      </c>
      <c r="S29" s="19" t="s">
        <v>19</v>
      </c>
      <c r="T29" s="8"/>
      <c r="U29" s="17" t="s">
        <v>19</v>
      </c>
      <c r="V29" s="17" t="s">
        <v>291</v>
      </c>
      <c r="W29" s="19" t="s">
        <v>271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86</v>
      </c>
      <c r="AG29" t="s">
        <v>74</v>
      </c>
      <c r="AH29" t="s">
        <v>19</v>
      </c>
    </row>
    <row r="30" ht="14.25" customHeight="1" spans="1:34">
      <c r="A30" s="7" t="s">
        <v>294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295</v>
      </c>
      <c r="H30" s="8" t="s">
        <v>296</v>
      </c>
      <c r="I30" s="8" t="s">
        <v>78</v>
      </c>
      <c r="J30" s="8" t="s">
        <v>2</v>
      </c>
      <c r="K30" s="8" t="s">
        <v>297</v>
      </c>
      <c r="L30" s="8">
        <v>1</v>
      </c>
      <c r="M30" s="8">
        <v>1</v>
      </c>
      <c r="N30" s="8" t="s">
        <v>80</v>
      </c>
      <c r="O30" s="8" t="s">
        <v>80</v>
      </c>
      <c r="P30" s="8" t="s">
        <v>81</v>
      </c>
      <c r="Q30" s="8"/>
      <c r="R30" s="17" t="s">
        <v>298</v>
      </c>
      <c r="S30" s="19" t="s">
        <v>19</v>
      </c>
      <c r="T30" s="8"/>
      <c r="U30" s="17" t="s">
        <v>19</v>
      </c>
      <c r="V30" s="17" t="s">
        <v>298</v>
      </c>
      <c r="W30" s="19" t="s">
        <v>299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86</v>
      </c>
      <c r="AG30" t="s">
        <v>74</v>
      </c>
      <c r="AH30" t="s">
        <v>19</v>
      </c>
    </row>
    <row r="31" ht="14.25" customHeight="1" spans="1:34">
      <c r="A31" s="7" t="s">
        <v>302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303</v>
      </c>
      <c r="H31" s="8" t="s">
        <v>304</v>
      </c>
      <c r="I31" s="8" t="s">
        <v>78</v>
      </c>
      <c r="J31" s="8" t="s">
        <v>2</v>
      </c>
      <c r="K31" s="8" t="s">
        <v>305</v>
      </c>
      <c r="L31" s="8">
        <v>2</v>
      </c>
      <c r="M31" s="8">
        <v>2</v>
      </c>
      <c r="N31" s="8" t="s">
        <v>306</v>
      </c>
      <c r="O31" s="8" t="s">
        <v>198</v>
      </c>
      <c r="P31" s="8" t="s">
        <v>81</v>
      </c>
      <c r="Q31" s="8"/>
      <c r="R31" s="17" t="s">
        <v>307</v>
      </c>
      <c r="S31" s="19" t="s">
        <v>19</v>
      </c>
      <c r="T31" s="8"/>
      <c r="U31" s="17" t="s">
        <v>19</v>
      </c>
      <c r="V31" s="17" t="s">
        <v>307</v>
      </c>
      <c r="W31" s="19" t="s">
        <v>308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309</v>
      </c>
      <c r="AD31" t="s">
        <v>6</v>
      </c>
      <c r="AE31" t="s">
        <v>310</v>
      </c>
      <c r="AF31" t="s">
        <v>86</v>
      </c>
      <c r="AG31" t="s">
        <v>74</v>
      </c>
      <c r="AH31" t="s">
        <v>19</v>
      </c>
    </row>
    <row r="32" ht="14.25" customHeight="1" spans="1:34">
      <c r="A32" s="7" t="s">
        <v>311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312</v>
      </c>
      <c r="H32" s="8" t="s">
        <v>313</v>
      </c>
      <c r="I32" s="8" t="s">
        <v>78</v>
      </c>
      <c r="J32" s="8" t="s">
        <v>2</v>
      </c>
      <c r="K32" s="8" t="s">
        <v>314</v>
      </c>
      <c r="L32" s="8">
        <v>1</v>
      </c>
      <c r="M32" s="8">
        <v>1</v>
      </c>
      <c r="N32" s="8" t="s">
        <v>80</v>
      </c>
      <c r="O32" s="8" t="s">
        <v>80</v>
      </c>
      <c r="P32" s="8" t="s">
        <v>81</v>
      </c>
      <c r="Q32" s="8"/>
      <c r="R32" s="17" t="s">
        <v>99</v>
      </c>
      <c r="S32" s="19" t="s">
        <v>19</v>
      </c>
      <c r="T32" s="8"/>
      <c r="U32" s="17" t="s">
        <v>19</v>
      </c>
      <c r="V32" s="17" t="s">
        <v>99</v>
      </c>
      <c r="W32" s="19" t="s">
        <v>100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101</v>
      </c>
      <c r="AD32" t="s">
        <v>6</v>
      </c>
      <c r="AE32" t="s">
        <v>315</v>
      </c>
      <c r="AF32" t="s">
        <v>86</v>
      </c>
      <c r="AG32" t="s">
        <v>74</v>
      </c>
      <c r="AH32" t="s">
        <v>19</v>
      </c>
    </row>
    <row r="33" ht="14.25" customHeight="1" spans="1:34">
      <c r="A33" s="7" t="s">
        <v>316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317</v>
      </c>
      <c r="H33" s="8" t="s">
        <v>318</v>
      </c>
      <c r="I33" s="8" t="s">
        <v>78</v>
      </c>
      <c r="J33" s="8" t="s">
        <v>2</v>
      </c>
      <c r="K33" s="8" t="s">
        <v>319</v>
      </c>
      <c r="L33" s="8">
        <v>2</v>
      </c>
      <c r="M33" s="8">
        <v>1</v>
      </c>
      <c r="N33" s="8" t="s">
        <v>237</v>
      </c>
      <c r="O33" s="8" t="s">
        <v>80</v>
      </c>
      <c r="P33" s="8" t="s">
        <v>81</v>
      </c>
      <c r="Q33" s="8"/>
      <c r="R33" s="17" t="s">
        <v>320</v>
      </c>
      <c r="S33" s="19" t="s">
        <v>19</v>
      </c>
      <c r="T33" s="8"/>
      <c r="U33" s="17" t="s">
        <v>19</v>
      </c>
      <c r="V33" s="17" t="s">
        <v>320</v>
      </c>
      <c r="W33" s="19" t="s">
        <v>93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86</v>
      </c>
      <c r="AG33" t="s">
        <v>74</v>
      </c>
      <c r="AH33" t="s">
        <v>19</v>
      </c>
    </row>
    <row r="34" ht="14.25" customHeight="1" spans="1:34">
      <c r="A34" s="7" t="s">
        <v>323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324</v>
      </c>
      <c r="H34" s="8" t="s">
        <v>325</v>
      </c>
      <c r="I34" s="8" t="s">
        <v>78</v>
      </c>
      <c r="J34" s="8" t="s">
        <v>2</v>
      </c>
      <c r="K34" s="8" t="s">
        <v>326</v>
      </c>
      <c r="L34" s="8">
        <v>1</v>
      </c>
      <c r="M34" s="8">
        <v>1</v>
      </c>
      <c r="N34" s="8" t="s">
        <v>80</v>
      </c>
      <c r="O34" s="8" t="s">
        <v>80</v>
      </c>
      <c r="P34" s="8" t="s">
        <v>81</v>
      </c>
      <c r="Q34" s="8"/>
      <c r="R34" s="17" t="s">
        <v>327</v>
      </c>
      <c r="S34" s="19" t="s">
        <v>19</v>
      </c>
      <c r="T34" s="8"/>
      <c r="U34" s="17" t="s">
        <v>19</v>
      </c>
      <c r="V34" s="17" t="s">
        <v>327</v>
      </c>
      <c r="W34" s="19" t="s">
        <v>328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329</v>
      </c>
      <c r="AD34" t="s">
        <v>6</v>
      </c>
      <c r="AE34" t="s">
        <v>330</v>
      </c>
      <c r="AF34" t="s">
        <v>86</v>
      </c>
      <c r="AG34" t="s">
        <v>74</v>
      </c>
      <c r="AH34" t="s">
        <v>19</v>
      </c>
    </row>
    <row r="35" ht="14.25" customHeight="1" spans="1:34">
      <c r="A35" s="7" t="s">
        <v>331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332</v>
      </c>
      <c r="H35" s="8" t="s">
        <v>333</v>
      </c>
      <c r="I35" s="8" t="s">
        <v>78</v>
      </c>
      <c r="J35" s="8" t="s">
        <v>2</v>
      </c>
      <c r="K35" s="8" t="s">
        <v>334</v>
      </c>
      <c r="L35" s="8">
        <v>1</v>
      </c>
      <c r="M35" s="8">
        <v>1</v>
      </c>
      <c r="N35" s="8" t="s">
        <v>80</v>
      </c>
      <c r="O35" s="8" t="s">
        <v>80</v>
      </c>
      <c r="P35" s="8" t="s">
        <v>81</v>
      </c>
      <c r="Q35" s="8"/>
      <c r="R35" s="17" t="s">
        <v>335</v>
      </c>
      <c r="S35" s="19" t="s">
        <v>19</v>
      </c>
      <c r="T35" s="8"/>
      <c r="U35" s="17" t="s">
        <v>19</v>
      </c>
      <c r="V35" s="17" t="s">
        <v>335</v>
      </c>
      <c r="W35" s="19" t="s">
        <v>215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336</v>
      </c>
      <c r="AD35" t="s">
        <v>6</v>
      </c>
      <c r="AE35" t="s">
        <v>337</v>
      </c>
      <c r="AF35" t="s">
        <v>86</v>
      </c>
      <c r="AG35" t="s">
        <v>74</v>
      </c>
      <c r="AH35" t="s">
        <v>19</v>
      </c>
    </row>
    <row r="36" customHeight="1" spans="1:32">
      <c r="A36" s="16" t="s">
        <v>338</v>
      </c>
      <c r="B36" s="16"/>
      <c r="C36" s="16" t="s">
        <v>339</v>
      </c>
      <c r="D36" s="16"/>
      <c r="E36" s="16"/>
      <c r="F36" s="16"/>
      <c r="G36" s="16" t="s">
        <v>339</v>
      </c>
      <c r="H36" s="16" t="s">
        <v>339</v>
      </c>
      <c r="I36" s="16" t="s">
        <v>339</v>
      </c>
      <c r="J36" s="16" t="s">
        <v>339</v>
      </c>
      <c r="K36" s="16" t="s">
        <v>339</v>
      </c>
      <c r="L36" s="16" t="s">
        <v>339</v>
      </c>
      <c r="M36" s="16" t="s">
        <v>339</v>
      </c>
      <c r="N36" s="16" t="s">
        <v>339</v>
      </c>
      <c r="O36" s="16" t="s">
        <v>339</v>
      </c>
      <c r="P36" s="16" t="s">
        <v>339</v>
      </c>
      <c r="Q36" s="16"/>
      <c r="R36" s="18" t="s">
        <v>20</v>
      </c>
      <c r="S36" s="18" t="s">
        <v>19</v>
      </c>
      <c r="T36" s="16" t="s">
        <v>339</v>
      </c>
      <c r="U36" s="18"/>
      <c r="V36" s="18" t="s">
        <v>20</v>
      </c>
      <c r="W36" s="18" t="s">
        <v>21</v>
      </c>
      <c r="X36" s="18"/>
      <c r="Y36" s="18"/>
      <c r="Z36" s="18"/>
      <c r="AA36" s="16"/>
      <c r="AB36" s="18"/>
      <c r="AC36" s="16"/>
      <c r="AD36" s="16" t="s">
        <v>339</v>
      </c>
      <c r="AE36" s="16"/>
      <c r="AF36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9"/>
  <sheetViews>
    <sheetView workbookViewId="0">
      <selection activeCell="M28" sqref="M2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340</v>
      </c>
      <c r="B1" s="5" t="s">
        <v>341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342</v>
      </c>
      <c r="H1" s="5" t="s">
        <v>343</v>
      </c>
      <c r="I1" s="5" t="s">
        <v>13</v>
      </c>
      <c r="J1" s="5" t="s">
        <v>17</v>
      </c>
      <c r="K1" s="5" t="s">
        <v>18</v>
      </c>
      <c r="L1" s="5" t="s">
        <v>344</v>
      </c>
      <c r="M1" s="5" t="s">
        <v>345</v>
      </c>
      <c r="N1" s="5" t="s">
        <v>346</v>
      </c>
    </row>
    <row r="2" ht="14.25" customHeight="1" spans="1:256">
      <c r="A2" s="7" t="s">
        <v>347</v>
      </c>
      <c r="B2" s="8" t="s">
        <v>348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81</v>
      </c>
      <c r="H2" s="8" t="s">
        <v>349</v>
      </c>
      <c r="I2" s="17" t="s">
        <v>350</v>
      </c>
      <c r="J2" s="17" t="s">
        <v>19</v>
      </c>
      <c r="K2" s="17" t="s">
        <v>350</v>
      </c>
      <c r="L2" s="8" t="s">
        <v>351</v>
      </c>
      <c r="M2" s="8" t="s">
        <v>352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353</v>
      </c>
      <c r="B3" s="8" t="s">
        <v>354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81</v>
      </c>
      <c r="H3" s="8" t="s">
        <v>349</v>
      </c>
      <c r="I3" s="17" t="s">
        <v>350</v>
      </c>
      <c r="J3" s="17" t="s">
        <v>19</v>
      </c>
      <c r="K3" s="17" t="s">
        <v>350</v>
      </c>
      <c r="L3" s="8" t="s">
        <v>351</v>
      </c>
      <c r="M3" s="8" t="s">
        <v>355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356</v>
      </c>
      <c r="B4" s="8" t="s">
        <v>357</v>
      </c>
      <c r="C4" s="8" t="s">
        <v>78</v>
      </c>
      <c r="D4" s="8" t="s">
        <v>2</v>
      </c>
      <c r="E4" s="8" t="s">
        <v>75</v>
      </c>
      <c r="F4" s="8" t="s">
        <v>74</v>
      </c>
      <c r="G4" s="8" t="s">
        <v>81</v>
      </c>
      <c r="H4" s="8" t="s">
        <v>349</v>
      </c>
      <c r="I4" s="17" t="s">
        <v>358</v>
      </c>
      <c r="J4" s="17" t="s">
        <v>19</v>
      </c>
      <c r="K4" s="17" t="s">
        <v>358</v>
      </c>
      <c r="L4" s="8" t="s">
        <v>351</v>
      </c>
      <c r="M4" s="8" t="s">
        <v>359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360</v>
      </c>
      <c r="B5" s="8" t="s">
        <v>361</v>
      </c>
      <c r="C5" s="8" t="s">
        <v>78</v>
      </c>
      <c r="D5" s="8" t="s">
        <v>2</v>
      </c>
      <c r="E5" s="8" t="s">
        <v>75</v>
      </c>
      <c r="F5" s="8" t="s">
        <v>74</v>
      </c>
      <c r="G5" s="8" t="s">
        <v>81</v>
      </c>
      <c r="H5" s="8" t="s">
        <v>349</v>
      </c>
      <c r="I5" s="17" t="s">
        <v>362</v>
      </c>
      <c r="J5" s="17" t="s">
        <v>19</v>
      </c>
      <c r="K5" s="17" t="s">
        <v>362</v>
      </c>
      <c r="L5" s="8" t="s">
        <v>351</v>
      </c>
      <c r="M5" s="8" t="s">
        <v>363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364</v>
      </c>
      <c r="B6" s="8" t="s">
        <v>365</v>
      </c>
      <c r="C6" s="8" t="s">
        <v>78</v>
      </c>
      <c r="D6" s="8" t="s">
        <v>2</v>
      </c>
      <c r="E6" s="8" t="s">
        <v>75</v>
      </c>
      <c r="F6" s="8" t="s">
        <v>74</v>
      </c>
      <c r="G6" s="8" t="s">
        <v>81</v>
      </c>
      <c r="H6" s="8" t="s">
        <v>349</v>
      </c>
      <c r="I6" s="17" t="s">
        <v>366</v>
      </c>
      <c r="J6" s="17" t="s">
        <v>19</v>
      </c>
      <c r="K6" s="17" t="s">
        <v>366</v>
      </c>
      <c r="L6" s="8" t="s">
        <v>351</v>
      </c>
      <c r="M6" s="8" t="s">
        <v>367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368</v>
      </c>
      <c r="B7" s="8" t="s">
        <v>369</v>
      </c>
      <c r="C7" s="8" t="s">
        <v>78</v>
      </c>
      <c r="D7" s="8" t="s">
        <v>2</v>
      </c>
      <c r="E7" s="8" t="s">
        <v>75</v>
      </c>
      <c r="F7" s="8" t="s">
        <v>74</v>
      </c>
      <c r="G7" s="8" t="s">
        <v>81</v>
      </c>
      <c r="H7" s="8" t="s">
        <v>349</v>
      </c>
      <c r="I7" s="17" t="s">
        <v>370</v>
      </c>
      <c r="J7" s="17" t="s">
        <v>19</v>
      </c>
      <c r="K7" s="17" t="s">
        <v>370</v>
      </c>
      <c r="L7" s="8" t="s">
        <v>351</v>
      </c>
      <c r="M7" s="8" t="s">
        <v>371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372</v>
      </c>
      <c r="B8" s="8" t="s">
        <v>373</v>
      </c>
      <c r="C8" s="8" t="s">
        <v>78</v>
      </c>
      <c r="D8" s="8" t="s">
        <v>2</v>
      </c>
      <c r="E8" s="8" t="s">
        <v>75</v>
      </c>
      <c r="F8" s="8" t="s">
        <v>74</v>
      </c>
      <c r="G8" s="8" t="s">
        <v>81</v>
      </c>
      <c r="H8" s="8" t="s">
        <v>349</v>
      </c>
      <c r="I8" s="17" t="s">
        <v>374</v>
      </c>
      <c r="J8" s="17" t="s">
        <v>19</v>
      </c>
      <c r="K8" s="17" t="s">
        <v>374</v>
      </c>
      <c r="L8" s="8" t="s">
        <v>351</v>
      </c>
      <c r="M8" s="8" t="s">
        <v>375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376</v>
      </c>
      <c r="B9" s="8" t="s">
        <v>377</v>
      </c>
      <c r="C9" s="8" t="s">
        <v>78</v>
      </c>
      <c r="D9" s="8" t="s">
        <v>2</v>
      </c>
      <c r="E9" s="8" t="s">
        <v>75</v>
      </c>
      <c r="F9" s="8" t="s">
        <v>74</v>
      </c>
      <c r="G9" s="8" t="s">
        <v>81</v>
      </c>
      <c r="H9" s="8" t="s">
        <v>349</v>
      </c>
      <c r="I9" s="17" t="s">
        <v>378</v>
      </c>
      <c r="J9" s="17" t="s">
        <v>19</v>
      </c>
      <c r="K9" s="17" t="s">
        <v>378</v>
      </c>
      <c r="L9" s="8" t="s">
        <v>351</v>
      </c>
      <c r="M9" s="8" t="s">
        <v>379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380</v>
      </c>
      <c r="B10" s="8" t="s">
        <v>381</v>
      </c>
      <c r="C10" s="8" t="s">
        <v>78</v>
      </c>
      <c r="D10" s="8" t="s">
        <v>2</v>
      </c>
      <c r="E10" s="8" t="s">
        <v>75</v>
      </c>
      <c r="F10" s="8" t="s">
        <v>74</v>
      </c>
      <c r="G10" s="8" t="s">
        <v>81</v>
      </c>
      <c r="H10" s="8" t="s">
        <v>349</v>
      </c>
      <c r="I10" s="17" t="s">
        <v>382</v>
      </c>
      <c r="J10" s="17" t="s">
        <v>19</v>
      </c>
      <c r="K10" s="17" t="s">
        <v>382</v>
      </c>
      <c r="L10" s="8" t="s">
        <v>351</v>
      </c>
      <c r="M10" s="8" t="s">
        <v>383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384</v>
      </c>
      <c r="B11" s="8" t="s">
        <v>385</v>
      </c>
      <c r="C11" s="8" t="s">
        <v>78</v>
      </c>
      <c r="D11" s="8" t="s">
        <v>2</v>
      </c>
      <c r="E11" s="8" t="s">
        <v>75</v>
      </c>
      <c r="F11" s="8" t="s">
        <v>74</v>
      </c>
      <c r="G11" s="8" t="s">
        <v>81</v>
      </c>
      <c r="H11" s="8" t="s">
        <v>349</v>
      </c>
      <c r="I11" s="17" t="s">
        <v>386</v>
      </c>
      <c r="J11" s="17" t="s">
        <v>19</v>
      </c>
      <c r="K11" s="17" t="s">
        <v>386</v>
      </c>
      <c r="L11" s="8" t="s">
        <v>351</v>
      </c>
      <c r="M11" s="8" t="s">
        <v>387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388</v>
      </c>
      <c r="B12" s="8" t="s">
        <v>389</v>
      </c>
      <c r="C12" s="8" t="s">
        <v>78</v>
      </c>
      <c r="D12" s="8" t="s">
        <v>2</v>
      </c>
      <c r="E12" s="8" t="s">
        <v>75</v>
      </c>
      <c r="F12" s="8" t="s">
        <v>74</v>
      </c>
      <c r="G12" s="8" t="s">
        <v>81</v>
      </c>
      <c r="H12" s="8" t="s">
        <v>349</v>
      </c>
      <c r="I12" s="17" t="s">
        <v>390</v>
      </c>
      <c r="J12" s="17" t="s">
        <v>19</v>
      </c>
      <c r="K12" s="17" t="s">
        <v>390</v>
      </c>
      <c r="L12" s="8" t="s">
        <v>351</v>
      </c>
      <c r="M12" s="8" t="s">
        <v>391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392</v>
      </c>
      <c r="B13" s="8" t="s">
        <v>393</v>
      </c>
      <c r="C13" s="8" t="s">
        <v>78</v>
      </c>
      <c r="D13" s="8" t="s">
        <v>2</v>
      </c>
      <c r="E13" s="8" t="s">
        <v>75</v>
      </c>
      <c r="F13" s="8" t="s">
        <v>74</v>
      </c>
      <c r="G13" s="8" t="s">
        <v>81</v>
      </c>
      <c r="H13" s="8" t="s">
        <v>349</v>
      </c>
      <c r="I13" s="17" t="s">
        <v>394</v>
      </c>
      <c r="J13" s="17" t="s">
        <v>19</v>
      </c>
      <c r="K13" s="17" t="s">
        <v>394</v>
      </c>
      <c r="L13" s="8" t="s">
        <v>351</v>
      </c>
      <c r="M13" s="8" t="s">
        <v>395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396</v>
      </c>
      <c r="B14" s="8" t="s">
        <v>397</v>
      </c>
      <c r="C14" s="8" t="s">
        <v>78</v>
      </c>
      <c r="D14" s="8" t="s">
        <v>2</v>
      </c>
      <c r="E14" s="8" t="s">
        <v>75</v>
      </c>
      <c r="F14" s="8" t="s">
        <v>74</v>
      </c>
      <c r="G14" s="8" t="s">
        <v>81</v>
      </c>
      <c r="H14" s="8" t="s">
        <v>349</v>
      </c>
      <c r="I14" s="17" t="s">
        <v>398</v>
      </c>
      <c r="J14" s="17" t="s">
        <v>19</v>
      </c>
      <c r="K14" s="17" t="s">
        <v>398</v>
      </c>
      <c r="L14" s="8" t="s">
        <v>351</v>
      </c>
      <c r="M14" s="8" t="s">
        <v>399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400</v>
      </c>
      <c r="B15" s="8" t="s">
        <v>401</v>
      </c>
      <c r="C15" s="8" t="s">
        <v>78</v>
      </c>
      <c r="D15" s="8" t="s">
        <v>2</v>
      </c>
      <c r="E15" s="8" t="s">
        <v>75</v>
      </c>
      <c r="F15" s="8" t="s">
        <v>74</v>
      </c>
      <c r="G15" s="8" t="s">
        <v>81</v>
      </c>
      <c r="H15" s="8" t="s">
        <v>349</v>
      </c>
      <c r="I15" s="17" t="s">
        <v>402</v>
      </c>
      <c r="J15" s="17" t="s">
        <v>19</v>
      </c>
      <c r="K15" s="17" t="s">
        <v>402</v>
      </c>
      <c r="L15" s="8" t="s">
        <v>351</v>
      </c>
      <c r="M15" s="8" t="s">
        <v>403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404</v>
      </c>
      <c r="B16" s="8" t="s">
        <v>405</v>
      </c>
      <c r="C16" s="8" t="s">
        <v>78</v>
      </c>
      <c r="D16" s="8" t="s">
        <v>2</v>
      </c>
      <c r="E16" s="8" t="s">
        <v>75</v>
      </c>
      <c r="F16" s="8" t="s">
        <v>74</v>
      </c>
      <c r="G16" s="8" t="s">
        <v>81</v>
      </c>
      <c r="H16" s="8" t="s">
        <v>349</v>
      </c>
      <c r="I16" s="17" t="s">
        <v>406</v>
      </c>
      <c r="J16" s="17" t="s">
        <v>19</v>
      </c>
      <c r="K16" s="17" t="s">
        <v>406</v>
      </c>
      <c r="L16" s="8" t="s">
        <v>351</v>
      </c>
      <c r="M16" s="8" t="s">
        <v>407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408</v>
      </c>
      <c r="B17" s="8" t="s">
        <v>409</v>
      </c>
      <c r="C17" s="8" t="s">
        <v>78</v>
      </c>
      <c r="D17" s="8" t="s">
        <v>2</v>
      </c>
      <c r="E17" s="8" t="s">
        <v>75</v>
      </c>
      <c r="F17" s="8" t="s">
        <v>74</v>
      </c>
      <c r="G17" s="8" t="s">
        <v>81</v>
      </c>
      <c r="H17" s="8" t="s">
        <v>349</v>
      </c>
      <c r="I17" s="17" t="s">
        <v>410</v>
      </c>
      <c r="J17" s="17" t="s">
        <v>19</v>
      </c>
      <c r="K17" s="17" t="s">
        <v>410</v>
      </c>
      <c r="L17" s="8" t="s">
        <v>351</v>
      </c>
      <c r="M17" s="8" t="s">
        <v>411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412</v>
      </c>
      <c r="B18" s="8" t="s">
        <v>413</v>
      </c>
      <c r="C18" s="8" t="s">
        <v>78</v>
      </c>
      <c r="D18" s="8" t="s">
        <v>2</v>
      </c>
      <c r="E18" s="8" t="s">
        <v>75</v>
      </c>
      <c r="F18" s="8" t="s">
        <v>74</v>
      </c>
      <c r="G18" s="8" t="s">
        <v>81</v>
      </c>
      <c r="H18" s="8" t="s">
        <v>349</v>
      </c>
      <c r="I18" s="17" t="s">
        <v>414</v>
      </c>
      <c r="J18" s="17" t="s">
        <v>19</v>
      </c>
      <c r="K18" s="17" t="s">
        <v>414</v>
      </c>
      <c r="L18" s="8" t="s">
        <v>351</v>
      </c>
      <c r="M18" s="8" t="s">
        <v>415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7" t="s">
        <v>416</v>
      </c>
      <c r="B19" s="8" t="s">
        <v>417</v>
      </c>
      <c r="C19" s="8" t="s">
        <v>78</v>
      </c>
      <c r="D19" s="8" t="s">
        <v>2</v>
      </c>
      <c r="E19" s="8" t="s">
        <v>75</v>
      </c>
      <c r="F19" s="8" t="s">
        <v>74</v>
      </c>
      <c r="G19" s="8" t="s">
        <v>81</v>
      </c>
      <c r="H19" s="8" t="s">
        <v>349</v>
      </c>
      <c r="I19" s="17" t="s">
        <v>418</v>
      </c>
      <c r="J19" s="17" t="s">
        <v>19</v>
      </c>
      <c r="K19" s="17" t="s">
        <v>418</v>
      </c>
      <c r="L19" s="8" t="s">
        <v>351</v>
      </c>
      <c r="M19" s="8" t="s">
        <v>419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4.25" customHeight="1" spans="1:256">
      <c r="A20" s="7" t="s">
        <v>420</v>
      </c>
      <c r="B20" s="8" t="s">
        <v>421</v>
      </c>
      <c r="C20" s="8" t="s">
        <v>78</v>
      </c>
      <c r="D20" s="8" t="s">
        <v>2</v>
      </c>
      <c r="E20" s="8" t="s">
        <v>75</v>
      </c>
      <c r="F20" s="8" t="s">
        <v>74</v>
      </c>
      <c r="G20" s="8" t="s">
        <v>81</v>
      </c>
      <c r="H20" s="8" t="s">
        <v>349</v>
      </c>
      <c r="I20" s="17" t="s">
        <v>422</v>
      </c>
      <c r="J20" s="17" t="s">
        <v>19</v>
      </c>
      <c r="K20" s="17" t="s">
        <v>422</v>
      </c>
      <c r="L20" s="8" t="s">
        <v>351</v>
      </c>
      <c r="M20" s="8" t="s">
        <v>423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ht="14.25" customHeight="1" spans="1:256">
      <c r="A21" s="7" t="s">
        <v>424</v>
      </c>
      <c r="B21" s="8" t="s">
        <v>425</v>
      </c>
      <c r="C21" s="8" t="s">
        <v>78</v>
      </c>
      <c r="D21" s="8" t="s">
        <v>2</v>
      </c>
      <c r="E21" s="8" t="s">
        <v>75</v>
      </c>
      <c r="F21" s="8" t="s">
        <v>74</v>
      </c>
      <c r="G21" s="8" t="s">
        <v>81</v>
      </c>
      <c r="H21" s="8" t="s">
        <v>349</v>
      </c>
      <c r="I21" s="17" t="s">
        <v>426</v>
      </c>
      <c r="J21" s="17" t="s">
        <v>19</v>
      </c>
      <c r="K21" s="17" t="s">
        <v>426</v>
      </c>
      <c r="L21" s="8" t="s">
        <v>351</v>
      </c>
      <c r="M21" s="8" t="s">
        <v>427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ht="14.25" customHeight="1" spans="1:256">
      <c r="A22" s="7" t="s">
        <v>428</v>
      </c>
      <c r="B22" s="8" t="s">
        <v>429</v>
      </c>
      <c r="C22" s="8" t="s">
        <v>78</v>
      </c>
      <c r="D22" s="8" t="s">
        <v>2</v>
      </c>
      <c r="E22" s="8" t="s">
        <v>75</v>
      </c>
      <c r="F22" s="8" t="s">
        <v>74</v>
      </c>
      <c r="G22" s="8" t="s">
        <v>81</v>
      </c>
      <c r="H22" s="8" t="s">
        <v>349</v>
      </c>
      <c r="I22" s="17" t="s">
        <v>426</v>
      </c>
      <c r="J22" s="17" t="s">
        <v>19</v>
      </c>
      <c r="K22" s="17" t="s">
        <v>426</v>
      </c>
      <c r="L22" s="8" t="s">
        <v>351</v>
      </c>
      <c r="M22" s="8" t="s">
        <v>430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ht="14.25" customHeight="1" spans="1:256">
      <c r="A23" s="7" t="s">
        <v>431</v>
      </c>
      <c r="B23" s="8" t="s">
        <v>432</v>
      </c>
      <c r="C23" s="8" t="s">
        <v>78</v>
      </c>
      <c r="D23" s="8" t="s">
        <v>2</v>
      </c>
      <c r="E23" s="8" t="s">
        <v>75</v>
      </c>
      <c r="F23" s="8" t="s">
        <v>74</v>
      </c>
      <c r="G23" s="8" t="s">
        <v>81</v>
      </c>
      <c r="H23" s="8" t="s">
        <v>349</v>
      </c>
      <c r="I23" s="17" t="s">
        <v>433</v>
      </c>
      <c r="J23" s="17" t="s">
        <v>19</v>
      </c>
      <c r="K23" s="17" t="s">
        <v>433</v>
      </c>
      <c r="L23" s="8" t="s">
        <v>351</v>
      </c>
      <c r="M23" s="8" t="s">
        <v>434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ht="14.25" customHeight="1" spans="1:256">
      <c r="A24" s="7" t="s">
        <v>435</v>
      </c>
      <c r="B24" s="8" t="s">
        <v>436</v>
      </c>
      <c r="C24" s="8" t="s">
        <v>78</v>
      </c>
      <c r="D24" s="8" t="s">
        <v>2</v>
      </c>
      <c r="E24" s="8" t="s">
        <v>75</v>
      </c>
      <c r="F24" s="8" t="s">
        <v>74</v>
      </c>
      <c r="G24" s="8" t="s">
        <v>81</v>
      </c>
      <c r="H24" s="8" t="s">
        <v>349</v>
      </c>
      <c r="I24" s="17" t="s">
        <v>437</v>
      </c>
      <c r="J24" s="17" t="s">
        <v>19</v>
      </c>
      <c r="K24" s="17" t="s">
        <v>437</v>
      </c>
      <c r="L24" s="8" t="s">
        <v>351</v>
      </c>
      <c r="M24" s="8" t="s">
        <v>438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ht="14.25" customHeight="1" spans="1:256">
      <c r="A25" s="7" t="s">
        <v>439</v>
      </c>
      <c r="B25" s="8" t="s">
        <v>440</v>
      </c>
      <c r="C25" s="8" t="s">
        <v>78</v>
      </c>
      <c r="D25" s="8" t="s">
        <v>2</v>
      </c>
      <c r="E25" s="8" t="s">
        <v>75</v>
      </c>
      <c r="F25" s="8" t="s">
        <v>74</v>
      </c>
      <c r="G25" s="8" t="s">
        <v>81</v>
      </c>
      <c r="H25" s="8" t="s">
        <v>349</v>
      </c>
      <c r="I25" s="17" t="s">
        <v>441</v>
      </c>
      <c r="J25" s="17" t="s">
        <v>19</v>
      </c>
      <c r="K25" s="17" t="s">
        <v>441</v>
      </c>
      <c r="L25" s="8" t="s">
        <v>351</v>
      </c>
      <c r="M25" s="8" t="s">
        <v>442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ht="14.25" customHeight="1" spans="1:256">
      <c r="A26" s="7" t="s">
        <v>443</v>
      </c>
      <c r="B26" s="8" t="s">
        <v>444</v>
      </c>
      <c r="C26" s="8" t="s">
        <v>78</v>
      </c>
      <c r="D26" s="8" t="s">
        <v>2</v>
      </c>
      <c r="E26" s="8" t="s">
        <v>75</v>
      </c>
      <c r="F26" s="8" t="s">
        <v>74</v>
      </c>
      <c r="G26" s="8" t="s">
        <v>81</v>
      </c>
      <c r="H26" s="8" t="s">
        <v>349</v>
      </c>
      <c r="I26" s="17" t="s">
        <v>445</v>
      </c>
      <c r="J26" s="17" t="s">
        <v>19</v>
      </c>
      <c r="K26" s="17" t="s">
        <v>445</v>
      </c>
      <c r="L26" s="8" t="s">
        <v>351</v>
      </c>
      <c r="M26" s="8" t="s">
        <v>446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ht="14.25" customHeight="1" spans="1:256">
      <c r="A27" s="7" t="s">
        <v>447</v>
      </c>
      <c r="B27" s="8" t="s">
        <v>448</v>
      </c>
      <c r="C27" s="8" t="s">
        <v>78</v>
      </c>
      <c r="D27" s="8" t="s">
        <v>2</v>
      </c>
      <c r="E27" s="8" t="s">
        <v>75</v>
      </c>
      <c r="F27" s="8" t="s">
        <v>74</v>
      </c>
      <c r="G27" s="8" t="s">
        <v>81</v>
      </c>
      <c r="H27" s="8" t="s">
        <v>349</v>
      </c>
      <c r="I27" s="17" t="s">
        <v>449</v>
      </c>
      <c r="J27" s="17" t="s">
        <v>19</v>
      </c>
      <c r="K27" s="17" t="s">
        <v>449</v>
      </c>
      <c r="L27" s="8" t="s">
        <v>351</v>
      </c>
      <c r="M27" s="8" t="s">
        <v>450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ht="14.25" customHeight="1" spans="1:256">
      <c r="A28" s="7" t="s">
        <v>451</v>
      </c>
      <c r="B28" s="8" t="s">
        <v>452</v>
      </c>
      <c r="C28" s="8" t="s">
        <v>78</v>
      </c>
      <c r="D28" s="8" t="s">
        <v>2</v>
      </c>
      <c r="E28" s="8" t="s">
        <v>75</v>
      </c>
      <c r="F28" s="8" t="s">
        <v>74</v>
      </c>
      <c r="G28" s="8" t="s">
        <v>81</v>
      </c>
      <c r="H28" s="8" t="s">
        <v>349</v>
      </c>
      <c r="I28" s="17" t="s">
        <v>453</v>
      </c>
      <c r="J28" s="17" t="s">
        <v>19</v>
      </c>
      <c r="K28" s="17" t="s">
        <v>453</v>
      </c>
      <c r="L28" s="8" t="s">
        <v>351</v>
      </c>
      <c r="M28" s="8" t="s">
        <v>454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customHeight="1" spans="1:14">
      <c r="A29" s="16" t="s">
        <v>338</v>
      </c>
      <c r="B29" s="16" t="s">
        <v>339</v>
      </c>
      <c r="C29" s="16" t="s">
        <v>339</v>
      </c>
      <c r="D29" s="16" t="s">
        <v>339</v>
      </c>
      <c r="E29" s="16"/>
      <c r="F29" s="16"/>
      <c r="G29" s="16" t="s">
        <v>339</v>
      </c>
      <c r="H29" s="16" t="s">
        <v>339</v>
      </c>
      <c r="I29" s="18" t="s">
        <v>22</v>
      </c>
      <c r="J29" s="18"/>
      <c r="K29" s="18"/>
      <c r="L29" s="16"/>
      <c r="M29" s="16" t="s">
        <v>339</v>
      </c>
      <c r="N29" t="s">
        <v>339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455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73"/>
  <sheetViews>
    <sheetView tabSelected="1" topLeftCell="A39" workbookViewId="0">
      <selection activeCell="I72" sqref="I7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456</v>
      </c>
    </row>
    <row r="2" ht="14.25" hidden="1" customHeight="1" spans="1:9">
      <c r="A2" s="7" t="s">
        <v>72</v>
      </c>
      <c r="B2" s="8" t="s">
        <v>80</v>
      </c>
      <c r="C2" s="8" t="s">
        <v>81</v>
      </c>
      <c r="D2" s="4">
        <v>214</v>
      </c>
      <c r="E2" t="str">
        <f>VLOOKUP(A2,HOP!A:L,12,0)</f>
        <v>214.00</v>
      </c>
      <c r="F2" t="str">
        <f>VLOOKUP(A2,HOP!A:C,3,0)</f>
        <v>2219951</v>
      </c>
      <c r="G2">
        <f>D2-E2</f>
        <v>0</v>
      </c>
      <c r="H2" t="str">
        <f>$H$1&amp;F2</f>
        <v>，2219951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80</v>
      </c>
      <c r="C3" s="8" t="s">
        <v>81</v>
      </c>
      <c r="D3" s="4">
        <v>96</v>
      </c>
      <c r="E3" t="str">
        <f>VLOOKUP(A3,HOP!A:L,12,0)</f>
        <v>96.00</v>
      </c>
      <c r="F3" t="str">
        <f>VLOOKUP(A3,HOP!A:C,3,0)</f>
        <v>2219713</v>
      </c>
      <c r="G3">
        <f t="shared" ref="G3:G34" si="0">D3-E3</f>
        <v>0</v>
      </c>
      <c r="H3" t="str">
        <f t="shared" ref="H3:H34" si="1">$H$1&amp;F3</f>
        <v>，2219713</v>
      </c>
      <c r="I3" t="str">
        <f>VLOOKUP(A3,HOP!A:T,20,0)</f>
        <v>直连</v>
      </c>
    </row>
    <row r="4" ht="14.25" hidden="1" customHeight="1" spans="1:9">
      <c r="A4" s="7" t="s">
        <v>95</v>
      </c>
      <c r="B4" s="8" t="s">
        <v>80</v>
      </c>
      <c r="C4" s="8" t="s">
        <v>81</v>
      </c>
      <c r="D4" s="4">
        <v>125</v>
      </c>
      <c r="E4" t="str">
        <f>VLOOKUP(A4,HOP!A:L,12,0)</f>
        <v>125.00</v>
      </c>
      <c r="F4" t="str">
        <f>VLOOKUP(A4,HOP!A:C,3,0)</f>
        <v>2219761</v>
      </c>
      <c r="G4">
        <f t="shared" si="0"/>
        <v>0</v>
      </c>
      <c r="H4" t="str">
        <f t="shared" si="1"/>
        <v>，2219761</v>
      </c>
      <c r="I4" t="str">
        <f>VLOOKUP(A4,HOP!A:T,20,0)</f>
        <v>直连</v>
      </c>
    </row>
    <row r="5" ht="14.25" hidden="1" customHeight="1" spans="1:9">
      <c r="A5" s="7" t="s">
        <v>103</v>
      </c>
      <c r="B5" s="8" t="s">
        <v>80</v>
      </c>
      <c r="C5" s="8" t="s">
        <v>81</v>
      </c>
      <c r="D5" s="4">
        <v>293</v>
      </c>
      <c r="E5" t="str">
        <f>VLOOKUP(A5,HOP!A:L,12,0)</f>
        <v>293.00</v>
      </c>
      <c r="F5" t="str">
        <f>VLOOKUP(A5,HOP!A:C,3,0)</f>
        <v>2219759</v>
      </c>
      <c r="G5">
        <f t="shared" si="0"/>
        <v>0</v>
      </c>
      <c r="H5" t="str">
        <f t="shared" si="1"/>
        <v>，2219759</v>
      </c>
      <c r="I5" t="str">
        <f>VLOOKUP(A5,HOP!A:T,20,0)</f>
        <v>直连</v>
      </c>
    </row>
    <row r="6" ht="14.25" hidden="1" customHeight="1" spans="1:9">
      <c r="A6" s="7" t="s">
        <v>111</v>
      </c>
      <c r="B6" s="8" t="s">
        <v>80</v>
      </c>
      <c r="C6" s="8" t="s">
        <v>81</v>
      </c>
      <c r="D6" s="4">
        <v>139</v>
      </c>
      <c r="E6" t="str">
        <f>VLOOKUP(A6,HOP!A:L,12,0)</f>
        <v>139.00</v>
      </c>
      <c r="F6" t="str">
        <f>VLOOKUP(A6,HOP!A:C,3,0)</f>
        <v>2219843</v>
      </c>
      <c r="G6">
        <f t="shared" si="0"/>
        <v>0</v>
      </c>
      <c r="H6" t="str">
        <f t="shared" si="1"/>
        <v>，2219843</v>
      </c>
      <c r="I6" t="str">
        <f>VLOOKUP(A6,HOP!A:T,20,0)</f>
        <v>直连</v>
      </c>
    </row>
    <row r="7" ht="14.25" hidden="1" customHeight="1" spans="1:9">
      <c r="A7" s="7" t="s">
        <v>119</v>
      </c>
      <c r="B7" s="8" t="s">
        <v>80</v>
      </c>
      <c r="C7" s="8" t="s">
        <v>81</v>
      </c>
      <c r="D7" s="4">
        <v>428</v>
      </c>
      <c r="E7" t="str">
        <f>VLOOKUP(A7,HOP!A:L,12,0)</f>
        <v>428.00</v>
      </c>
      <c r="F7" t="str">
        <f>VLOOKUP(A7,HOP!A:C,3,0)</f>
        <v>2219964</v>
      </c>
      <c r="G7">
        <f t="shared" si="0"/>
        <v>0</v>
      </c>
      <c r="H7" t="str">
        <f t="shared" si="1"/>
        <v>，2219964</v>
      </c>
      <c r="I7" t="str">
        <f>VLOOKUP(A7,HOP!A:T,20,0)</f>
        <v>直连</v>
      </c>
    </row>
    <row r="8" ht="14.25" hidden="1" customHeight="1" spans="1:9">
      <c r="A8" s="7" t="s">
        <v>124</v>
      </c>
      <c r="B8" s="8" t="s">
        <v>80</v>
      </c>
      <c r="C8" s="8" t="s">
        <v>81</v>
      </c>
      <c r="D8" s="4">
        <v>302</v>
      </c>
      <c r="E8" t="str">
        <f>VLOOKUP(A8,HOP!A:L,12,0)</f>
        <v>302.00</v>
      </c>
      <c r="F8" t="str">
        <f>VLOOKUP(A8,HOP!A:C,3,0)</f>
        <v>2200607</v>
      </c>
      <c r="G8">
        <f t="shared" si="0"/>
        <v>0</v>
      </c>
      <c r="H8" t="str">
        <f t="shared" si="1"/>
        <v>，2200607</v>
      </c>
      <c r="I8" t="str">
        <f>VLOOKUP(A8,HOP!A:T,20,0)</f>
        <v>直连</v>
      </c>
    </row>
    <row r="9" ht="14.25" hidden="1" customHeight="1" spans="1:9">
      <c r="A9" s="7" t="s">
        <v>133</v>
      </c>
      <c r="B9" s="8" t="s">
        <v>80</v>
      </c>
      <c r="C9" s="8" t="s">
        <v>81</v>
      </c>
      <c r="D9" s="4">
        <v>147</v>
      </c>
      <c r="E9" t="str">
        <f>VLOOKUP(A9,HOP!A:L,12,0)</f>
        <v>147.00</v>
      </c>
      <c r="F9" t="str">
        <f>VLOOKUP(A9,HOP!A:C,3,0)</f>
        <v>2219937</v>
      </c>
      <c r="G9">
        <f t="shared" si="0"/>
        <v>0</v>
      </c>
      <c r="H9" t="str">
        <f t="shared" si="1"/>
        <v>，2219937</v>
      </c>
      <c r="I9" t="str">
        <f>VLOOKUP(A9,HOP!A:T,20,0)</f>
        <v>直连</v>
      </c>
    </row>
    <row r="10" ht="14.25" customHeight="1" spans="1:10">
      <c r="A10" s="48" t="s">
        <v>141</v>
      </c>
      <c r="B10" s="8" t="s">
        <v>80</v>
      </c>
      <c r="C10" s="8" t="s">
        <v>81</v>
      </c>
      <c r="D10" s="4">
        <v>73</v>
      </c>
      <c r="E10" t="str">
        <f>VLOOKUP(A10,HOP!A:L,12,0)</f>
        <v>53.00</v>
      </c>
      <c r="F10" t="str">
        <f>VLOOKUP(A10,HOP!A:C,3,0)</f>
        <v>2219970</v>
      </c>
      <c r="G10">
        <f t="shared" si="0"/>
        <v>20</v>
      </c>
      <c r="H10" t="str">
        <f t="shared" si="1"/>
        <v>，2219970</v>
      </c>
      <c r="I10" t="str">
        <f>VLOOKUP(A10,HOP!A:T,20,0)</f>
        <v>直连</v>
      </c>
      <c r="J10" t="s">
        <v>457</v>
      </c>
    </row>
    <row r="11" ht="14.25" hidden="1" customHeight="1" spans="1:9">
      <c r="A11" s="7" t="s">
        <v>149</v>
      </c>
      <c r="B11" s="8" t="s">
        <v>80</v>
      </c>
      <c r="C11" s="8" t="s">
        <v>81</v>
      </c>
      <c r="D11" s="4">
        <v>157</v>
      </c>
      <c r="E11" t="str">
        <f>VLOOKUP(A11,HOP!A:L,12,0)</f>
        <v>157.00</v>
      </c>
      <c r="F11" t="str">
        <f>VLOOKUP(A11,HOP!A:C,3,0)</f>
        <v>2219741</v>
      </c>
      <c r="G11">
        <f t="shared" si="0"/>
        <v>0</v>
      </c>
      <c r="H11" t="str">
        <f t="shared" si="1"/>
        <v>，2219741</v>
      </c>
      <c r="I11" t="str">
        <f>VLOOKUP(A11,HOP!A:T,20,0)</f>
        <v>直连</v>
      </c>
    </row>
    <row r="12" ht="14.25" hidden="1" customHeight="1" spans="1:9">
      <c r="A12" s="7" t="s">
        <v>157</v>
      </c>
      <c r="B12" s="8" t="s">
        <v>80</v>
      </c>
      <c r="C12" s="8" t="s">
        <v>81</v>
      </c>
      <c r="D12" s="4">
        <v>170</v>
      </c>
      <c r="E12" t="str">
        <f>VLOOKUP(A12,HOP!A:L,12,0)</f>
        <v>170.00</v>
      </c>
      <c r="F12" t="str">
        <f>VLOOKUP(A12,HOP!A:C,3,0)</f>
        <v>2219767</v>
      </c>
      <c r="G12">
        <f t="shared" si="0"/>
        <v>0</v>
      </c>
      <c r="H12" t="str">
        <f t="shared" si="1"/>
        <v>，2219767</v>
      </c>
      <c r="I12" t="str">
        <f>VLOOKUP(A12,HOP!A:T,20,0)</f>
        <v>直连</v>
      </c>
    </row>
    <row r="13" ht="14.25" hidden="1" customHeight="1" spans="1:9">
      <c r="A13" s="7" t="s">
        <v>164</v>
      </c>
      <c r="B13" s="8" t="s">
        <v>80</v>
      </c>
      <c r="C13" s="8" t="s">
        <v>81</v>
      </c>
      <c r="D13" s="4">
        <v>142</v>
      </c>
      <c r="E13" t="str">
        <f>VLOOKUP(A13,HOP!A:L,12,0)</f>
        <v>142.00</v>
      </c>
      <c r="F13" t="str">
        <f>VLOOKUP(A13,HOP!A:C,3,0)</f>
        <v>2219739</v>
      </c>
      <c r="G13">
        <f t="shared" si="0"/>
        <v>0</v>
      </c>
      <c r="H13" t="str">
        <f t="shared" si="1"/>
        <v>，2219739</v>
      </c>
      <c r="I13" t="str">
        <f>VLOOKUP(A13,HOP!A:T,20,0)</f>
        <v>直连</v>
      </c>
    </row>
    <row r="14" ht="14.25" hidden="1" customHeight="1" spans="1:9">
      <c r="A14" s="7" t="s">
        <v>172</v>
      </c>
      <c r="B14" s="8" t="s">
        <v>80</v>
      </c>
      <c r="C14" s="8" t="s">
        <v>81</v>
      </c>
      <c r="D14" s="4">
        <v>612</v>
      </c>
      <c r="E14" t="str">
        <f>VLOOKUP(A14,HOP!A:L,12,0)</f>
        <v>612.00</v>
      </c>
      <c r="F14" t="str">
        <f>VLOOKUP(A14,HOP!A:C,3,0)</f>
        <v>2219763</v>
      </c>
      <c r="G14">
        <f t="shared" si="0"/>
        <v>0</v>
      </c>
      <c r="H14" t="str">
        <f t="shared" si="1"/>
        <v>，2219763</v>
      </c>
      <c r="I14" t="str">
        <f>VLOOKUP(A14,HOP!A:T,20,0)</f>
        <v>直连</v>
      </c>
    </row>
    <row r="15" ht="14.25" hidden="1" customHeight="1" spans="1:9">
      <c r="A15" s="7" t="s">
        <v>180</v>
      </c>
      <c r="B15" s="8" t="s">
        <v>80</v>
      </c>
      <c r="C15" s="8" t="s">
        <v>81</v>
      </c>
      <c r="D15" s="4">
        <v>284</v>
      </c>
      <c r="E15" t="str">
        <f>VLOOKUP(A15,HOP!A:L,12,0)</f>
        <v>284.00</v>
      </c>
      <c r="F15" t="str">
        <f>VLOOKUP(A15,HOP!A:C,3,0)</f>
        <v>2220006</v>
      </c>
      <c r="G15">
        <f t="shared" si="0"/>
        <v>0</v>
      </c>
      <c r="H15" t="str">
        <f t="shared" si="1"/>
        <v>，2220006</v>
      </c>
      <c r="I15" t="str">
        <f>VLOOKUP(A15,HOP!A:T,20,0)</f>
        <v>直连</v>
      </c>
    </row>
    <row r="16" ht="14.25" hidden="1" customHeight="1" spans="1:9">
      <c r="A16" s="7" t="s">
        <v>184</v>
      </c>
      <c r="B16" s="8" t="s">
        <v>189</v>
      </c>
      <c r="C16" s="8" t="s">
        <v>81</v>
      </c>
      <c r="D16" s="4">
        <v>650</v>
      </c>
      <c r="E16" t="str">
        <f>VLOOKUP(A16,HOP!A:L,12,0)</f>
        <v>650.00</v>
      </c>
      <c r="F16" t="str">
        <f>VLOOKUP(A16,HOP!A:C,3,0)</f>
        <v>2213759</v>
      </c>
      <c r="G16">
        <f t="shared" si="0"/>
        <v>0</v>
      </c>
      <c r="H16" t="str">
        <f t="shared" si="1"/>
        <v>，2213759</v>
      </c>
      <c r="I16" t="str">
        <f>VLOOKUP(A16,HOP!A:T,20,0)</f>
        <v>直连</v>
      </c>
    </row>
    <row r="17" ht="14.25" hidden="1" customHeight="1" spans="1:9">
      <c r="A17" s="7" t="s">
        <v>194</v>
      </c>
      <c r="B17" s="8" t="s">
        <v>80</v>
      </c>
      <c r="C17" s="8" t="s">
        <v>81</v>
      </c>
      <c r="D17" s="4">
        <v>304</v>
      </c>
      <c r="E17" t="str">
        <f>VLOOKUP(A17,HOP!A:L,12,0)</f>
        <v>304.00</v>
      </c>
      <c r="F17" t="str">
        <f>VLOOKUP(A17,HOP!A:C,3,0)</f>
        <v>2219493</v>
      </c>
      <c r="G17">
        <f t="shared" si="0"/>
        <v>0</v>
      </c>
      <c r="H17" t="str">
        <f t="shared" si="1"/>
        <v>，2219493</v>
      </c>
      <c r="I17" t="str">
        <f>VLOOKUP(A17,HOP!A:T,20,0)</f>
        <v>直连</v>
      </c>
    </row>
    <row r="18" ht="14.25" hidden="1" customHeight="1" spans="1:9">
      <c r="A18" s="7" t="s">
        <v>202</v>
      </c>
      <c r="B18" s="8" t="s">
        <v>80</v>
      </c>
      <c r="C18" s="8" t="s">
        <v>81</v>
      </c>
      <c r="D18" s="4">
        <v>1215</v>
      </c>
      <c r="E18" t="str">
        <f>VLOOKUP(A18,HOP!A:L,12,0)</f>
        <v>1215.00</v>
      </c>
      <c r="F18" t="str">
        <f>VLOOKUP(A18,HOP!A:C,3,0)</f>
        <v>2219839</v>
      </c>
      <c r="G18">
        <f t="shared" si="0"/>
        <v>0</v>
      </c>
      <c r="H18" t="str">
        <f t="shared" si="1"/>
        <v>，2219839</v>
      </c>
      <c r="I18" t="str">
        <f>VLOOKUP(A18,HOP!A:T,20,0)</f>
        <v>直连</v>
      </c>
    </row>
    <row r="19" ht="14.25" hidden="1" customHeight="1" spans="1:9">
      <c r="A19" s="7" t="s">
        <v>210</v>
      </c>
      <c r="B19" s="8" t="s">
        <v>80</v>
      </c>
      <c r="C19" s="8" t="s">
        <v>81</v>
      </c>
      <c r="D19" s="4">
        <v>193</v>
      </c>
      <c r="E19" t="str">
        <f>VLOOKUP(A19,HOP!A:L,12,0)</f>
        <v>193.00</v>
      </c>
      <c r="F19" t="str">
        <f>VLOOKUP(A19,HOP!A:C,3,0)</f>
        <v>2219718</v>
      </c>
      <c r="G19">
        <f t="shared" si="0"/>
        <v>0</v>
      </c>
      <c r="H19" t="str">
        <f t="shared" si="1"/>
        <v>，2219718</v>
      </c>
      <c r="I19" t="str">
        <f>VLOOKUP(A19,HOP!A:T,20,0)</f>
        <v>直连</v>
      </c>
    </row>
    <row r="20" ht="14.25" hidden="1" customHeight="1" spans="1:9">
      <c r="A20" s="7" t="s">
        <v>218</v>
      </c>
      <c r="B20" s="8" t="s">
        <v>80</v>
      </c>
      <c r="C20" s="8" t="s">
        <v>81</v>
      </c>
      <c r="D20" s="4">
        <v>242</v>
      </c>
      <c r="E20" t="str">
        <f>VLOOKUP(A20,HOP!A:L,12,0)</f>
        <v>242.00</v>
      </c>
      <c r="F20" t="str">
        <f>VLOOKUP(A20,HOP!A:C,3,0)</f>
        <v>2219738</v>
      </c>
      <c r="G20">
        <f t="shared" si="0"/>
        <v>0</v>
      </c>
      <c r="H20" t="str">
        <f t="shared" si="1"/>
        <v>，2219738</v>
      </c>
      <c r="I20" t="str">
        <f>VLOOKUP(A20,HOP!A:T,20,0)</f>
        <v>直连</v>
      </c>
    </row>
    <row r="21" ht="14.25" hidden="1" customHeight="1" spans="1:9">
      <c r="A21" s="7" t="s">
        <v>226</v>
      </c>
      <c r="B21" s="8" t="s">
        <v>80</v>
      </c>
      <c r="C21" s="8" t="s">
        <v>81</v>
      </c>
      <c r="D21" s="4">
        <v>146</v>
      </c>
      <c r="E21" t="str">
        <f>VLOOKUP(A21,HOP!A:L,12,0)</f>
        <v>146.00</v>
      </c>
      <c r="F21" t="str">
        <f>VLOOKUP(A21,HOP!A:C,3,0)</f>
        <v>2220059</v>
      </c>
      <c r="G21">
        <f t="shared" si="0"/>
        <v>0</v>
      </c>
      <c r="H21" t="str">
        <f t="shared" si="1"/>
        <v>，2220059</v>
      </c>
      <c r="I21" t="str">
        <f>VLOOKUP(A21,HOP!A:T,20,0)</f>
        <v>直连</v>
      </c>
    </row>
    <row r="22" ht="14.25" hidden="1" customHeight="1" spans="1:9">
      <c r="A22" s="7" t="s">
        <v>233</v>
      </c>
      <c r="B22" s="8" t="s">
        <v>80</v>
      </c>
      <c r="C22" s="8" t="s">
        <v>81</v>
      </c>
      <c r="D22" s="4">
        <v>855</v>
      </c>
      <c r="E22" t="str">
        <f>VLOOKUP(A22,HOP!A:L,12,0)</f>
        <v>855.00</v>
      </c>
      <c r="F22" t="str">
        <f>VLOOKUP(A22,HOP!A:C,3,0)</f>
        <v>2218940</v>
      </c>
      <c r="G22">
        <f t="shared" si="0"/>
        <v>0</v>
      </c>
      <c r="H22" t="str">
        <f t="shared" si="1"/>
        <v>，2218940</v>
      </c>
      <c r="I22" t="str">
        <f>VLOOKUP(A22,HOP!A:T,20,0)</f>
        <v>直连</v>
      </c>
    </row>
    <row r="23" ht="14.25" hidden="1" customHeight="1" spans="1:9">
      <c r="A23" s="7" t="s">
        <v>242</v>
      </c>
      <c r="B23" s="8" t="s">
        <v>80</v>
      </c>
      <c r="C23" s="8" t="s">
        <v>81</v>
      </c>
      <c r="D23" s="4">
        <v>106</v>
      </c>
      <c r="E23" t="str">
        <f>VLOOKUP(A23,HOP!A:L,12,0)</f>
        <v>106.00</v>
      </c>
      <c r="F23" t="str">
        <f>VLOOKUP(A23,HOP!A:C,3,0)</f>
        <v>2219511</v>
      </c>
      <c r="G23">
        <f t="shared" si="0"/>
        <v>0</v>
      </c>
      <c r="H23" t="str">
        <f t="shared" si="1"/>
        <v>，2219511</v>
      </c>
      <c r="I23" t="str">
        <f>VLOOKUP(A23,HOP!A:T,20,0)</f>
        <v>直连</v>
      </c>
    </row>
    <row r="24" ht="14.25" hidden="1" customHeight="1" spans="1:9">
      <c r="A24" s="7" t="s">
        <v>250</v>
      </c>
      <c r="B24" s="8" t="s">
        <v>80</v>
      </c>
      <c r="C24" s="8" t="s">
        <v>81</v>
      </c>
      <c r="D24" s="4">
        <v>116</v>
      </c>
      <c r="E24" t="str">
        <f>VLOOKUP(A24,HOP!A:L,12,0)</f>
        <v>116.00</v>
      </c>
      <c r="F24" t="str">
        <f>VLOOKUP(A24,HOP!A:C,3,0)</f>
        <v>2219866</v>
      </c>
      <c r="G24">
        <f t="shared" si="0"/>
        <v>0</v>
      </c>
      <c r="H24" t="str">
        <f t="shared" si="1"/>
        <v>，2219866</v>
      </c>
      <c r="I24" t="str">
        <f>VLOOKUP(A24,HOP!A:T,20,0)</f>
        <v>直连</v>
      </c>
    </row>
    <row r="25" ht="14.25" hidden="1" customHeight="1" spans="1:9">
      <c r="A25" s="7" t="s">
        <v>258</v>
      </c>
      <c r="B25" s="8" t="s">
        <v>80</v>
      </c>
      <c r="C25" s="8" t="s">
        <v>81</v>
      </c>
      <c r="D25" s="4">
        <v>107</v>
      </c>
      <c r="E25" t="str">
        <f>VLOOKUP(A25,HOP!A:L,12,0)</f>
        <v>107.00</v>
      </c>
      <c r="F25" t="str">
        <f>VLOOKUP(A25,HOP!A:C,3,0)</f>
        <v>2219796</v>
      </c>
      <c r="G25">
        <f t="shared" si="0"/>
        <v>0</v>
      </c>
      <c r="H25" t="str">
        <f t="shared" si="1"/>
        <v>，2219796</v>
      </c>
      <c r="I25" t="str">
        <f>VLOOKUP(A25,HOP!A:T,20,0)</f>
        <v>直连</v>
      </c>
    </row>
    <row r="26" ht="14.25" hidden="1" customHeight="1" spans="1:9">
      <c r="A26" s="7" t="s">
        <v>266</v>
      </c>
      <c r="B26" s="8" t="s">
        <v>80</v>
      </c>
      <c r="C26" s="8" t="s">
        <v>81</v>
      </c>
      <c r="D26" s="4">
        <v>332</v>
      </c>
      <c r="E26" t="str">
        <f>VLOOKUP(A26,HOP!A:L,12,0)</f>
        <v>332.00</v>
      </c>
      <c r="F26" t="str">
        <f>VLOOKUP(A26,HOP!A:C,3,0)</f>
        <v>2219336</v>
      </c>
      <c r="G26">
        <f t="shared" si="0"/>
        <v>0</v>
      </c>
      <c r="H26" t="str">
        <f t="shared" si="1"/>
        <v>，2219336</v>
      </c>
      <c r="I26" t="str">
        <f>VLOOKUP(A26,HOP!A:T,20,0)</f>
        <v>直连</v>
      </c>
    </row>
    <row r="27" ht="14.25" hidden="1" customHeight="1" spans="1:9">
      <c r="A27" s="7" t="s">
        <v>274</v>
      </c>
      <c r="B27" s="8" t="s">
        <v>80</v>
      </c>
      <c r="C27" s="8" t="s">
        <v>81</v>
      </c>
      <c r="D27" s="4">
        <v>215</v>
      </c>
      <c r="E27" t="str">
        <f>VLOOKUP(A27,HOP!A:L,12,0)</f>
        <v>215.00</v>
      </c>
      <c r="F27" t="str">
        <f>VLOOKUP(A27,HOP!A:C,3,0)</f>
        <v>2219523</v>
      </c>
      <c r="G27">
        <f t="shared" si="0"/>
        <v>0</v>
      </c>
      <c r="H27" t="str">
        <f t="shared" si="1"/>
        <v>，2219523</v>
      </c>
      <c r="I27" t="str">
        <f>VLOOKUP(A27,HOP!A:T,20,0)</f>
        <v>直连</v>
      </c>
    </row>
    <row r="28" ht="14.25" hidden="1" customHeight="1" spans="1:9">
      <c r="A28" s="7" t="s">
        <v>281</v>
      </c>
      <c r="B28" s="8" t="s">
        <v>80</v>
      </c>
      <c r="C28" s="8" t="s">
        <v>81</v>
      </c>
      <c r="D28" s="4">
        <v>111</v>
      </c>
      <c r="E28" t="str">
        <f>VLOOKUP(A28,HOP!A:L,12,0)</f>
        <v>111.00</v>
      </c>
      <c r="F28" t="str">
        <f>VLOOKUP(A28,HOP!A:C,3,0)</f>
        <v>2219626</v>
      </c>
      <c r="G28">
        <f t="shared" si="0"/>
        <v>0</v>
      </c>
      <c r="H28" t="str">
        <f t="shared" si="1"/>
        <v>，2219626</v>
      </c>
      <c r="I28" t="str">
        <f>VLOOKUP(A28,HOP!A:T,20,0)</f>
        <v>直连</v>
      </c>
    </row>
    <row r="29" ht="14.25" hidden="1" customHeight="1" spans="1:9">
      <c r="A29" s="7" t="s">
        <v>287</v>
      </c>
      <c r="B29" s="8" t="s">
        <v>80</v>
      </c>
      <c r="C29" s="8" t="s">
        <v>81</v>
      </c>
      <c r="D29" s="4">
        <v>326</v>
      </c>
      <c r="E29" t="str">
        <f>VLOOKUP(A29,HOP!A:L,12,0)</f>
        <v>326.00</v>
      </c>
      <c r="F29" t="str">
        <f>VLOOKUP(A29,HOP!A:C,3,0)</f>
        <v>2219688</v>
      </c>
      <c r="G29">
        <f t="shared" si="0"/>
        <v>0</v>
      </c>
      <c r="H29" t="str">
        <f t="shared" si="1"/>
        <v>，2219688</v>
      </c>
      <c r="I29" t="str">
        <f>VLOOKUP(A29,HOP!A:T,20,0)</f>
        <v>直连</v>
      </c>
    </row>
    <row r="30" ht="14.25" hidden="1" customHeight="1" spans="1:9">
      <c r="A30" s="7" t="s">
        <v>294</v>
      </c>
      <c r="B30" s="8" t="s">
        <v>80</v>
      </c>
      <c r="C30" s="8" t="s">
        <v>81</v>
      </c>
      <c r="D30" s="4">
        <v>200</v>
      </c>
      <c r="E30" t="str">
        <f>VLOOKUP(A30,HOP!A:L,12,0)</f>
        <v>200.00</v>
      </c>
      <c r="F30" t="str">
        <f>VLOOKUP(A30,HOP!A:C,3,0)</f>
        <v>2220045</v>
      </c>
      <c r="G30">
        <f t="shared" si="0"/>
        <v>0</v>
      </c>
      <c r="H30" t="str">
        <f t="shared" si="1"/>
        <v>，2220045</v>
      </c>
      <c r="I30" t="str">
        <f>VLOOKUP(A30,HOP!A:T,20,0)</f>
        <v>直连</v>
      </c>
    </row>
    <row r="31" ht="14.25" hidden="1" customHeight="1" spans="1:9">
      <c r="A31" s="7" t="s">
        <v>302</v>
      </c>
      <c r="B31" s="8" t="s">
        <v>198</v>
      </c>
      <c r="C31" s="8" t="s">
        <v>81</v>
      </c>
      <c r="D31" s="4">
        <v>660</v>
      </c>
      <c r="E31" t="str">
        <f>VLOOKUP(A31,HOP!A:L,12,0)</f>
        <v>660.00</v>
      </c>
      <c r="F31" t="str">
        <f>VLOOKUP(A31,HOP!A:C,3,0)</f>
        <v>2215730</v>
      </c>
      <c r="G31">
        <f t="shared" si="0"/>
        <v>0</v>
      </c>
      <c r="H31" t="str">
        <f t="shared" si="1"/>
        <v>，2215730</v>
      </c>
      <c r="I31" t="str">
        <f>VLOOKUP(A31,HOP!A:T,20,0)</f>
        <v>直连</v>
      </c>
    </row>
    <row r="32" ht="14.25" hidden="1" customHeight="1" spans="1:9">
      <c r="A32" s="7" t="s">
        <v>311</v>
      </c>
      <c r="B32" s="8" t="s">
        <v>80</v>
      </c>
      <c r="C32" s="8" t="s">
        <v>81</v>
      </c>
      <c r="D32" s="4">
        <v>125</v>
      </c>
      <c r="E32" t="str">
        <f>VLOOKUP(A32,HOP!A:L,12,0)</f>
        <v>125.00</v>
      </c>
      <c r="F32" t="str">
        <f>VLOOKUP(A32,HOP!A:C,3,0)</f>
        <v>2219634</v>
      </c>
      <c r="G32">
        <f t="shared" si="0"/>
        <v>0</v>
      </c>
      <c r="H32" t="str">
        <f t="shared" si="1"/>
        <v>，2219634</v>
      </c>
      <c r="I32" t="str">
        <f>VLOOKUP(A32,HOP!A:T,20,0)</f>
        <v>直连</v>
      </c>
    </row>
    <row r="33" ht="14.25" hidden="1" customHeight="1" spans="1:9">
      <c r="A33" s="7" t="s">
        <v>316</v>
      </c>
      <c r="B33" s="8" t="s">
        <v>80</v>
      </c>
      <c r="C33" s="8" t="s">
        <v>81</v>
      </c>
      <c r="D33" s="4">
        <v>628</v>
      </c>
      <c r="E33" t="str">
        <f>VLOOKUP(A33,HOP!A:L,12,0)</f>
        <v>628.00</v>
      </c>
      <c r="F33" t="str">
        <f>VLOOKUP(A33,HOP!A:C,3,0)</f>
        <v>2218837</v>
      </c>
      <c r="G33">
        <f t="shared" si="0"/>
        <v>0</v>
      </c>
      <c r="H33" t="str">
        <f t="shared" si="1"/>
        <v>，2218837</v>
      </c>
      <c r="I33" t="str">
        <f>VLOOKUP(A33,HOP!A:T,20,0)</f>
        <v>直连</v>
      </c>
    </row>
    <row r="34" ht="14.25" hidden="1" customHeight="1" spans="1:9">
      <c r="A34" s="7" t="s">
        <v>323</v>
      </c>
      <c r="B34" s="8" t="s">
        <v>80</v>
      </c>
      <c r="C34" s="8" t="s">
        <v>81</v>
      </c>
      <c r="D34" s="4">
        <v>130</v>
      </c>
      <c r="E34" t="str">
        <f>VLOOKUP(A34,HOP!A:L,12,0)</f>
        <v>130.00</v>
      </c>
      <c r="F34" t="str">
        <f>VLOOKUP(A34,HOP!A:C,3,0)</f>
        <v>2219894</v>
      </c>
      <c r="G34">
        <f t="shared" si="0"/>
        <v>0</v>
      </c>
      <c r="H34" t="str">
        <f t="shared" si="1"/>
        <v>，2219894</v>
      </c>
      <c r="I34" t="str">
        <f>VLOOKUP(A34,HOP!A:T,20,0)</f>
        <v>直连</v>
      </c>
    </row>
    <row r="35" ht="14.25" hidden="1" customHeight="1" spans="1:9">
      <c r="A35" s="7" t="s">
        <v>331</v>
      </c>
      <c r="B35" s="8" t="s">
        <v>80</v>
      </c>
      <c r="C35" s="8" t="s">
        <v>81</v>
      </c>
      <c r="D35" s="4">
        <v>189</v>
      </c>
      <c r="E35" t="str">
        <f>VLOOKUP(A35,HOP!A:L,12,0)</f>
        <v>189.00</v>
      </c>
      <c r="F35" t="str">
        <f>VLOOKUP(A35,HOP!A:C,3,0)</f>
        <v>2219990</v>
      </c>
      <c r="G35">
        <f t="shared" ref="G35:G62" si="2">D35-E35</f>
        <v>0</v>
      </c>
      <c r="H35" t="str">
        <f t="shared" ref="H35:H62" si="3">$H$1&amp;F35</f>
        <v>，2219990</v>
      </c>
      <c r="I35" t="str">
        <f>VLOOKUP(A35,HOP!A:T,20,0)</f>
        <v>直连</v>
      </c>
    </row>
    <row r="36" spans="1:10">
      <c r="A36" s="49" t="s">
        <v>348</v>
      </c>
      <c r="D36" s="9">
        <v>-271</v>
      </c>
      <c r="E36" t="e">
        <f>VLOOKUP(A36,HOP!A:L,12,0)</f>
        <v>#N/A</v>
      </c>
      <c r="F36">
        <v>2193728</v>
      </c>
      <c r="G36" t="e">
        <f t="shared" si="2"/>
        <v>#N/A</v>
      </c>
      <c r="H36" t="str">
        <f t="shared" si="3"/>
        <v>，2193728</v>
      </c>
      <c r="I36" t="e">
        <f>VLOOKUP(A36,HOP!A:T,20,0)</f>
        <v>#N/A</v>
      </c>
      <c r="J36" s="6" t="s">
        <v>458</v>
      </c>
    </row>
    <row r="37" spans="1:10">
      <c r="A37" s="49" t="s">
        <v>354</v>
      </c>
      <c r="D37" s="9">
        <v>-271</v>
      </c>
      <c r="E37" t="e">
        <f>VLOOKUP(A37,HOP!A:L,12,0)</f>
        <v>#N/A</v>
      </c>
      <c r="F37">
        <v>2193727</v>
      </c>
      <c r="G37" t="e">
        <f t="shared" si="2"/>
        <v>#N/A</v>
      </c>
      <c r="H37" t="str">
        <f t="shared" si="3"/>
        <v>，2193727</v>
      </c>
      <c r="I37" t="e">
        <f>VLOOKUP(A37,HOP!A:T,20,0)</f>
        <v>#N/A</v>
      </c>
      <c r="J37" s="6" t="s">
        <v>458</v>
      </c>
    </row>
    <row r="38" spans="1:10">
      <c r="A38" s="49" t="s">
        <v>357</v>
      </c>
      <c r="D38" s="9">
        <v>-577</v>
      </c>
      <c r="E38" t="e">
        <f>VLOOKUP(A38,HOP!A:L,12,0)</f>
        <v>#N/A</v>
      </c>
      <c r="F38">
        <v>2192646</v>
      </c>
      <c r="G38" t="e">
        <f t="shared" si="2"/>
        <v>#N/A</v>
      </c>
      <c r="H38" t="str">
        <f t="shared" si="3"/>
        <v>，2192646</v>
      </c>
      <c r="I38" t="e">
        <f>VLOOKUP(A38,HOP!A:T,20,0)</f>
        <v>#N/A</v>
      </c>
      <c r="J38" s="6" t="s">
        <v>459</v>
      </c>
    </row>
    <row r="39" spans="1:10">
      <c r="A39" s="49" t="s">
        <v>361</v>
      </c>
      <c r="D39" s="9">
        <v>-102</v>
      </c>
      <c r="E39" t="e">
        <f>VLOOKUP(A39,HOP!A:L,12,0)</f>
        <v>#N/A</v>
      </c>
      <c r="F39">
        <v>2193254</v>
      </c>
      <c r="G39" t="e">
        <f t="shared" si="2"/>
        <v>#N/A</v>
      </c>
      <c r="H39" t="str">
        <f t="shared" si="3"/>
        <v>，2193254</v>
      </c>
      <c r="I39" t="e">
        <f>VLOOKUP(A39,HOP!A:T,20,0)</f>
        <v>#N/A</v>
      </c>
      <c r="J39" t="s">
        <v>460</v>
      </c>
    </row>
    <row r="40" spans="1:10">
      <c r="A40" s="49" t="s">
        <v>365</v>
      </c>
      <c r="D40" s="9">
        <v>-193</v>
      </c>
      <c r="E40" t="e">
        <f>VLOOKUP(A40,HOP!A:L,12,0)</f>
        <v>#N/A</v>
      </c>
      <c r="F40">
        <v>2195214</v>
      </c>
      <c r="G40" t="e">
        <f t="shared" si="2"/>
        <v>#N/A</v>
      </c>
      <c r="H40" t="str">
        <f t="shared" si="3"/>
        <v>，2195214</v>
      </c>
      <c r="I40" t="e">
        <f>VLOOKUP(A40,HOP!A:T,20,0)</f>
        <v>#N/A</v>
      </c>
      <c r="J40" s="6" t="s">
        <v>461</v>
      </c>
    </row>
    <row r="41" spans="1:10">
      <c r="A41" s="49" t="s">
        <v>369</v>
      </c>
      <c r="D41" s="9">
        <v>-336</v>
      </c>
      <c r="E41" t="e">
        <f>VLOOKUP(A41,HOP!A:L,12,0)</f>
        <v>#N/A</v>
      </c>
      <c r="F41">
        <v>2193600</v>
      </c>
      <c r="G41" t="e">
        <f t="shared" si="2"/>
        <v>#N/A</v>
      </c>
      <c r="H41" t="str">
        <f t="shared" si="3"/>
        <v>，2193600</v>
      </c>
      <c r="I41" t="e">
        <f>VLOOKUP(A41,HOP!A:T,20,0)</f>
        <v>#N/A</v>
      </c>
      <c r="J41" t="s">
        <v>462</v>
      </c>
    </row>
    <row r="42" spans="1:10">
      <c r="A42" s="49" t="s">
        <v>373</v>
      </c>
      <c r="D42" s="9">
        <v>-305.1</v>
      </c>
      <c r="E42" t="e">
        <f>VLOOKUP(A42,HOP!A:L,12,0)</f>
        <v>#N/A</v>
      </c>
      <c r="F42">
        <v>2196182</v>
      </c>
      <c r="G42" t="e">
        <f t="shared" si="2"/>
        <v>#N/A</v>
      </c>
      <c r="H42" t="str">
        <f t="shared" si="3"/>
        <v>，2196182</v>
      </c>
      <c r="I42" t="e">
        <f>VLOOKUP(A42,HOP!A:T,20,0)</f>
        <v>#N/A</v>
      </c>
      <c r="J42" t="s">
        <v>463</v>
      </c>
    </row>
    <row r="43" spans="1:10">
      <c r="A43" s="49" t="s">
        <v>377</v>
      </c>
      <c r="D43" s="9">
        <v>-121</v>
      </c>
      <c r="E43" t="e">
        <f>VLOOKUP(A43,HOP!A:L,12,0)</f>
        <v>#N/A</v>
      </c>
      <c r="F43">
        <v>2196736</v>
      </c>
      <c r="G43" t="e">
        <f t="shared" si="2"/>
        <v>#N/A</v>
      </c>
      <c r="H43" t="str">
        <f t="shared" si="3"/>
        <v>，2196736</v>
      </c>
      <c r="I43" t="e">
        <f>VLOOKUP(A43,HOP!A:T,20,0)</f>
        <v>#N/A</v>
      </c>
      <c r="J43" s="6" t="s">
        <v>464</v>
      </c>
    </row>
    <row r="44" spans="1:10">
      <c r="A44" s="49" t="s">
        <v>381</v>
      </c>
      <c r="D44" s="9">
        <v>-115</v>
      </c>
      <c r="E44" t="e">
        <f>VLOOKUP(A44,HOP!A:L,12,0)</f>
        <v>#N/A</v>
      </c>
      <c r="F44">
        <v>2193783</v>
      </c>
      <c r="G44" t="e">
        <f t="shared" si="2"/>
        <v>#N/A</v>
      </c>
      <c r="H44" t="str">
        <f t="shared" si="3"/>
        <v>，2193783</v>
      </c>
      <c r="I44" t="e">
        <f>VLOOKUP(A44,HOP!A:T,20,0)</f>
        <v>#N/A</v>
      </c>
      <c r="J44" s="6" t="s">
        <v>465</v>
      </c>
    </row>
    <row r="45" spans="1:10">
      <c r="A45" s="49" t="s">
        <v>385</v>
      </c>
      <c r="D45" s="9">
        <v>-1200</v>
      </c>
      <c r="E45" t="e">
        <f>VLOOKUP(A45,HOP!A:L,12,0)</f>
        <v>#N/A</v>
      </c>
      <c r="F45">
        <v>2191000</v>
      </c>
      <c r="G45" t="e">
        <f t="shared" si="2"/>
        <v>#N/A</v>
      </c>
      <c r="H45" t="str">
        <f t="shared" si="3"/>
        <v>，2191000</v>
      </c>
      <c r="I45" t="e">
        <f>VLOOKUP(A45,HOP!A:T,20,0)</f>
        <v>#N/A</v>
      </c>
      <c r="J45" t="s">
        <v>466</v>
      </c>
    </row>
    <row r="46" customFormat="1" spans="1:13">
      <c r="A46" s="49" t="s">
        <v>389</v>
      </c>
      <c r="D46" s="10">
        <v>-381</v>
      </c>
      <c r="E46" s="11" t="e">
        <f>VLOOKUP(A46,HOP!A:L,12,0)</f>
        <v>#N/A</v>
      </c>
      <c r="F46" s="11">
        <v>2199377</v>
      </c>
      <c r="G46" s="11" t="e">
        <f t="shared" si="2"/>
        <v>#N/A</v>
      </c>
      <c r="H46" s="11" t="str">
        <f t="shared" si="3"/>
        <v>，2199377</v>
      </c>
      <c r="I46" s="11" t="e">
        <f>VLOOKUP(A46,HOP!A:T,20,0)</f>
        <v>#N/A</v>
      </c>
      <c r="J46" s="11" t="s">
        <v>467</v>
      </c>
      <c r="K46" s="11"/>
      <c r="L46" s="14" t="s">
        <v>468</v>
      </c>
      <c r="M46" s="11"/>
    </row>
    <row r="47" spans="1:13">
      <c r="A47" s="49" t="s">
        <v>393</v>
      </c>
      <c r="D47" s="10">
        <v>-394</v>
      </c>
      <c r="E47" s="11" t="e">
        <f>VLOOKUP(A47,HOP!A:L,12,0)</f>
        <v>#N/A</v>
      </c>
      <c r="F47" s="11">
        <v>2188062</v>
      </c>
      <c r="G47" s="11" t="e">
        <f t="shared" si="2"/>
        <v>#N/A</v>
      </c>
      <c r="H47" s="11" t="str">
        <f t="shared" si="3"/>
        <v>，2188062</v>
      </c>
      <c r="I47" s="11" t="e">
        <f>VLOOKUP(A47,HOP!A:T,20,0)</f>
        <v>#N/A</v>
      </c>
      <c r="J47" s="11" t="s">
        <v>469</v>
      </c>
      <c r="K47" s="11"/>
      <c r="L47" s="11"/>
      <c r="M47" s="11"/>
    </row>
    <row r="48" spans="1:10">
      <c r="A48" s="49" t="s">
        <v>397</v>
      </c>
      <c r="D48" s="9">
        <v>-280</v>
      </c>
      <c r="E48" t="e">
        <f>VLOOKUP(A48,HOP!A:L,12,0)</f>
        <v>#N/A</v>
      </c>
      <c r="F48">
        <v>2192256</v>
      </c>
      <c r="G48" t="e">
        <f t="shared" si="2"/>
        <v>#N/A</v>
      </c>
      <c r="H48" t="str">
        <f t="shared" si="3"/>
        <v>，2192256</v>
      </c>
      <c r="I48" t="e">
        <f>VLOOKUP(A48,HOP!A:T,20,0)</f>
        <v>#N/A</v>
      </c>
      <c r="J48" t="s">
        <v>470</v>
      </c>
    </row>
    <row r="49" spans="1:10">
      <c r="A49" s="49" t="s">
        <v>401</v>
      </c>
      <c r="D49" s="9">
        <v>-199</v>
      </c>
      <c r="E49" t="e">
        <f>VLOOKUP(A49,HOP!A:L,12,0)</f>
        <v>#N/A</v>
      </c>
      <c r="F49">
        <v>2199339</v>
      </c>
      <c r="G49" t="e">
        <f t="shared" si="2"/>
        <v>#N/A</v>
      </c>
      <c r="H49" t="str">
        <f t="shared" si="3"/>
        <v>，2199339</v>
      </c>
      <c r="I49" t="e">
        <f>VLOOKUP(A49,HOP!A:T,20,0)</f>
        <v>#N/A</v>
      </c>
      <c r="J49" t="s">
        <v>471</v>
      </c>
    </row>
    <row r="50" spans="1:10">
      <c r="A50" s="49" t="s">
        <v>405</v>
      </c>
      <c r="D50" s="9">
        <v>-234</v>
      </c>
      <c r="E50" t="e">
        <f>VLOOKUP(A50,HOP!A:L,12,0)</f>
        <v>#N/A</v>
      </c>
      <c r="F50">
        <v>2199953</v>
      </c>
      <c r="G50" t="e">
        <f t="shared" si="2"/>
        <v>#N/A</v>
      </c>
      <c r="H50" t="str">
        <f t="shared" si="3"/>
        <v>，2199953</v>
      </c>
      <c r="I50" t="e">
        <f>VLOOKUP(A50,HOP!A:T,20,0)</f>
        <v>#N/A</v>
      </c>
      <c r="J50" t="s">
        <v>472</v>
      </c>
    </row>
    <row r="51" spans="1:10">
      <c r="A51" s="49" t="s">
        <v>409</v>
      </c>
      <c r="D51" s="9">
        <v>-413</v>
      </c>
      <c r="E51" t="e">
        <f>VLOOKUP(A51,HOP!A:L,12,0)</f>
        <v>#N/A</v>
      </c>
      <c r="F51">
        <v>2202356</v>
      </c>
      <c r="G51" t="e">
        <f t="shared" si="2"/>
        <v>#N/A</v>
      </c>
      <c r="H51" t="str">
        <f t="shared" si="3"/>
        <v>，2202356</v>
      </c>
      <c r="I51" t="e">
        <f>VLOOKUP(A51,HOP!A:T,20,0)</f>
        <v>#N/A</v>
      </c>
      <c r="J51" s="6" t="s">
        <v>473</v>
      </c>
    </row>
    <row r="52" spans="1:10">
      <c r="A52" s="49" t="s">
        <v>413</v>
      </c>
      <c r="D52" s="9">
        <v>-295</v>
      </c>
      <c r="E52" t="e">
        <f>VLOOKUP(A52,HOP!A:L,12,0)</f>
        <v>#N/A</v>
      </c>
      <c r="F52">
        <v>2202259</v>
      </c>
      <c r="G52" t="e">
        <f t="shared" si="2"/>
        <v>#N/A</v>
      </c>
      <c r="H52" t="str">
        <f t="shared" si="3"/>
        <v>，2202259</v>
      </c>
      <c r="I52" t="e">
        <f>VLOOKUP(A52,HOP!A:T,20,0)</f>
        <v>#N/A</v>
      </c>
      <c r="J52" t="s">
        <v>474</v>
      </c>
    </row>
    <row r="53" customFormat="1" spans="1:13">
      <c r="A53" s="49" t="s">
        <v>417</v>
      </c>
      <c r="D53" s="10">
        <v>-338</v>
      </c>
      <c r="E53" s="11" t="e">
        <f>VLOOKUP(A53,HOP!A:L,12,0)</f>
        <v>#N/A</v>
      </c>
      <c r="F53" s="11">
        <v>2202420</v>
      </c>
      <c r="G53" s="11" t="e">
        <f t="shared" si="2"/>
        <v>#N/A</v>
      </c>
      <c r="H53" s="11" t="str">
        <f t="shared" si="3"/>
        <v>，2202420</v>
      </c>
      <c r="I53" s="11" t="e">
        <f>VLOOKUP(A53,HOP!A:T,20,0)</f>
        <v>#N/A</v>
      </c>
      <c r="J53" s="11" t="s">
        <v>475</v>
      </c>
      <c r="K53" s="11"/>
      <c r="L53" s="11"/>
      <c r="M53" s="11"/>
    </row>
    <row r="54" customFormat="1" spans="1:10">
      <c r="A54" s="49" t="s">
        <v>421</v>
      </c>
      <c r="D54" s="9">
        <v>-572.4</v>
      </c>
      <c r="E54" t="e">
        <f>VLOOKUP(A54,HOP!A:L,12,0)</f>
        <v>#N/A</v>
      </c>
      <c r="F54">
        <v>2200201</v>
      </c>
      <c r="G54" t="e">
        <f t="shared" si="2"/>
        <v>#N/A</v>
      </c>
      <c r="H54" t="str">
        <f t="shared" si="3"/>
        <v>，2200201</v>
      </c>
      <c r="I54" t="e">
        <f>VLOOKUP(A54,HOP!A:T,20,0)</f>
        <v>#N/A</v>
      </c>
      <c r="J54" s="6" t="s">
        <v>476</v>
      </c>
    </row>
    <row r="55" spans="1:10">
      <c r="A55" s="49" t="s">
        <v>425</v>
      </c>
      <c r="D55" s="9">
        <v>-60</v>
      </c>
      <c r="E55" t="e">
        <f>VLOOKUP(A55,HOP!A:L,12,0)</f>
        <v>#N/A</v>
      </c>
      <c r="F55">
        <v>2203274</v>
      </c>
      <c r="G55" t="e">
        <f t="shared" si="2"/>
        <v>#N/A</v>
      </c>
      <c r="H55" t="str">
        <f t="shared" si="3"/>
        <v>，2203274</v>
      </c>
      <c r="I55" t="e">
        <f>VLOOKUP(A55,HOP!A:T,20,0)</f>
        <v>#N/A</v>
      </c>
      <c r="J55" s="6" t="s">
        <v>477</v>
      </c>
    </row>
    <row r="56" spans="1:10">
      <c r="A56" s="49" t="s">
        <v>429</v>
      </c>
      <c r="D56" s="9">
        <v>-60</v>
      </c>
      <c r="E56" t="e">
        <f>VLOOKUP(A56,HOP!A:L,12,0)</f>
        <v>#N/A</v>
      </c>
      <c r="F56">
        <v>2203396</v>
      </c>
      <c r="G56" t="e">
        <f t="shared" si="2"/>
        <v>#N/A</v>
      </c>
      <c r="H56" t="str">
        <f t="shared" si="3"/>
        <v>，2203396</v>
      </c>
      <c r="I56" t="e">
        <f>VLOOKUP(A56,HOP!A:T,20,0)</f>
        <v>#N/A</v>
      </c>
      <c r="J56" s="6" t="s">
        <v>477</v>
      </c>
    </row>
    <row r="57" spans="1:10">
      <c r="A57" s="49" t="s">
        <v>432</v>
      </c>
      <c r="D57" s="9">
        <v>-142</v>
      </c>
      <c r="E57" t="e">
        <f>VLOOKUP(A57,HOP!A:L,12,0)</f>
        <v>#N/A</v>
      </c>
      <c r="F57">
        <v>2203710</v>
      </c>
      <c r="G57" t="e">
        <f t="shared" si="2"/>
        <v>#N/A</v>
      </c>
      <c r="H57" t="str">
        <f t="shared" si="3"/>
        <v>，2203710</v>
      </c>
      <c r="I57" t="e">
        <f>VLOOKUP(A57,HOP!A:T,20,0)</f>
        <v>#N/A</v>
      </c>
      <c r="J57" s="6" t="s">
        <v>478</v>
      </c>
    </row>
    <row r="58" spans="1:10">
      <c r="A58" s="49" t="s">
        <v>436</v>
      </c>
      <c r="D58" s="9">
        <v>-106</v>
      </c>
      <c r="E58" t="e">
        <f>VLOOKUP(A58,HOP!A:L,12,0)</f>
        <v>#N/A</v>
      </c>
      <c r="F58">
        <v>2203276</v>
      </c>
      <c r="G58" t="e">
        <f t="shared" si="2"/>
        <v>#N/A</v>
      </c>
      <c r="H58" t="str">
        <f t="shared" si="3"/>
        <v>，2203276</v>
      </c>
      <c r="I58" t="e">
        <f>VLOOKUP(A58,HOP!A:T,20,0)</f>
        <v>#N/A</v>
      </c>
      <c r="J58" t="s">
        <v>479</v>
      </c>
    </row>
    <row r="59" spans="1:10">
      <c r="A59" s="49" t="s">
        <v>440</v>
      </c>
      <c r="D59" s="9">
        <v>-896</v>
      </c>
      <c r="E59" t="e">
        <f>VLOOKUP(A59,HOP!A:L,12,0)</f>
        <v>#N/A</v>
      </c>
      <c r="F59">
        <v>2204627</v>
      </c>
      <c r="G59" t="e">
        <f t="shared" si="2"/>
        <v>#N/A</v>
      </c>
      <c r="H59" t="str">
        <f t="shared" si="3"/>
        <v>，2204627</v>
      </c>
      <c r="I59" t="e">
        <f>VLOOKUP(A59,HOP!A:T,20,0)</f>
        <v>#N/A</v>
      </c>
      <c r="J59" t="s">
        <v>480</v>
      </c>
    </row>
    <row r="60" customFormat="1" spans="1:13">
      <c r="A60" s="49" t="s">
        <v>444</v>
      </c>
      <c r="D60" s="10">
        <v>-77</v>
      </c>
      <c r="E60" s="11" t="e">
        <f>VLOOKUP(A60,HOP!A:L,12,0)</f>
        <v>#N/A</v>
      </c>
      <c r="F60" s="11">
        <v>2203741</v>
      </c>
      <c r="G60" s="11" t="e">
        <f t="shared" si="2"/>
        <v>#N/A</v>
      </c>
      <c r="H60" s="11" t="str">
        <f t="shared" si="3"/>
        <v>，2203741</v>
      </c>
      <c r="I60" s="11" t="e">
        <f>VLOOKUP(A60,HOP!A:T,20,0)</f>
        <v>#N/A</v>
      </c>
      <c r="J60" s="11" t="s">
        <v>481</v>
      </c>
      <c r="K60" s="11"/>
      <c r="L60" s="11"/>
      <c r="M60" s="11"/>
    </row>
    <row r="61" s="3" customFormat="1" spans="1:13">
      <c r="A61" s="50" t="s">
        <v>448</v>
      </c>
      <c r="B61" s="13"/>
      <c r="C61" s="13"/>
      <c r="D61" s="10">
        <v>-218</v>
      </c>
      <c r="E61" s="11" t="e">
        <f>VLOOKUP(A61,HOP!A:L,12,0)</f>
        <v>#N/A</v>
      </c>
      <c r="F61" s="11">
        <v>2204603</v>
      </c>
      <c r="G61" s="11" t="e">
        <f t="shared" si="2"/>
        <v>#N/A</v>
      </c>
      <c r="H61" s="11" t="str">
        <f t="shared" si="3"/>
        <v>，2204603</v>
      </c>
      <c r="I61" s="11" t="e">
        <f>VLOOKUP(A61,HOP!A:T,20,0)</f>
        <v>#N/A</v>
      </c>
      <c r="J61" s="11" t="s">
        <v>482</v>
      </c>
      <c r="K61" s="11"/>
      <c r="L61" s="11"/>
      <c r="M61" s="11"/>
    </row>
    <row r="62" customFormat="1" spans="1:10">
      <c r="A62" s="49" t="s">
        <v>452</v>
      </c>
      <c r="D62" s="9">
        <v>-54</v>
      </c>
      <c r="E62" t="e">
        <f>VLOOKUP(A62,HOP!A:L,12,0)</f>
        <v>#N/A</v>
      </c>
      <c r="F62">
        <v>2205647</v>
      </c>
      <c r="G62" t="e">
        <f t="shared" si="2"/>
        <v>#N/A</v>
      </c>
      <c r="H62" t="str">
        <f t="shared" si="3"/>
        <v>，2205647</v>
      </c>
      <c r="I62" t="e">
        <f>VLOOKUP(A62,HOP!A:T,20,0)</f>
        <v>#N/A</v>
      </c>
      <c r="J62" s="6" t="s">
        <v>483</v>
      </c>
    </row>
    <row r="64" spans="4:4">
      <c r="D64" s="4">
        <f>SUM(D2:D63)</f>
        <v>1821.5</v>
      </c>
    </row>
    <row r="65" ht="14.25" spans="4:4">
      <c r="D65" s="15" t="s">
        <v>23</v>
      </c>
    </row>
    <row r="68" spans="1:3">
      <c r="A68" t="s">
        <v>484</v>
      </c>
      <c r="C68">
        <v>6381</v>
      </c>
    </row>
    <row r="69" spans="1:3">
      <c r="A69" t="s">
        <v>485</v>
      </c>
      <c r="C69">
        <v>20</v>
      </c>
    </row>
    <row r="70" spans="1:3">
      <c r="A70" t="s">
        <v>486</v>
      </c>
      <c r="C70">
        <v>-3953.1</v>
      </c>
    </row>
    <row r="71" spans="1:3">
      <c r="A71" t="s">
        <v>487</v>
      </c>
      <c r="C71">
        <v>-572.4</v>
      </c>
    </row>
    <row r="72" spans="1:3">
      <c r="A72" t="s">
        <v>488</v>
      </c>
      <c r="C72">
        <v>-54</v>
      </c>
    </row>
    <row r="73" spans="1:3">
      <c r="A73" s="6" t="s">
        <v>489</v>
      </c>
      <c r="C73">
        <f>SUBTOTAL(9,C68:C72)</f>
        <v>1821.5</v>
      </c>
    </row>
  </sheetData>
  <autoFilter ref="A1:I62">
    <filterColumn colId="6">
      <customFilters>
        <customFilter operator="equal" val="20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490</v>
      </c>
      <c r="B1" s="2" t="s">
        <v>491</v>
      </c>
      <c r="C1" s="2" t="s">
        <v>492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493</v>
      </c>
      <c r="I1" s="2" t="s">
        <v>494</v>
      </c>
      <c r="J1" s="2" t="s">
        <v>495</v>
      </c>
      <c r="K1" s="2" t="s">
        <v>496</v>
      </c>
      <c r="L1" s="2" t="s">
        <v>497</v>
      </c>
      <c r="M1" s="2" t="s">
        <v>498</v>
      </c>
      <c r="N1" s="2" t="s">
        <v>499</v>
      </c>
      <c r="O1" s="2" t="s">
        <v>500</v>
      </c>
      <c r="P1" s="2" t="s">
        <v>501</v>
      </c>
      <c r="Q1" s="2" t="s">
        <v>502</v>
      </c>
      <c r="R1" s="2" t="s">
        <v>503</v>
      </c>
      <c r="S1" s="2" t="s">
        <v>504</v>
      </c>
      <c r="T1" s="2" t="s">
        <v>505</v>
      </c>
    </row>
    <row r="2" s="1" customFormat="1" spans="1:20">
      <c r="A2" s="1" t="s">
        <v>226</v>
      </c>
      <c r="B2" s="1" t="s">
        <v>80</v>
      </c>
      <c r="C2" s="1" t="s">
        <v>506</v>
      </c>
      <c r="D2" s="1" t="s">
        <v>507</v>
      </c>
      <c r="E2" s="1" t="s">
        <v>229</v>
      </c>
      <c r="F2" s="1" t="s">
        <v>80</v>
      </c>
      <c r="G2" s="1" t="s">
        <v>81</v>
      </c>
      <c r="H2" s="1" t="s">
        <v>508</v>
      </c>
      <c r="I2" s="1" t="s">
        <v>509</v>
      </c>
      <c r="J2" s="1" t="s">
        <v>510</v>
      </c>
      <c r="K2" s="1" t="s">
        <v>509</v>
      </c>
      <c r="L2" s="1" t="s">
        <v>509</v>
      </c>
      <c r="M2" s="1" t="s">
        <v>511</v>
      </c>
      <c r="N2" s="1" t="s">
        <v>511</v>
      </c>
      <c r="O2" s="1" t="s">
        <v>512</v>
      </c>
      <c r="P2" s="1" t="s">
        <v>513</v>
      </c>
      <c r="Q2" s="1" t="s">
        <v>514</v>
      </c>
      <c r="R2" s="1" t="s">
        <v>74</v>
      </c>
      <c r="S2" s="1" t="s">
        <v>36</v>
      </c>
      <c r="T2" s="1" t="s">
        <v>515</v>
      </c>
    </row>
    <row r="3" s="1" customFormat="1" spans="1:20">
      <c r="A3" s="1" t="s">
        <v>294</v>
      </c>
      <c r="B3" s="1" t="s">
        <v>80</v>
      </c>
      <c r="C3" s="1" t="s">
        <v>516</v>
      </c>
      <c r="D3" s="1" t="s">
        <v>296</v>
      </c>
      <c r="E3" s="1" t="s">
        <v>297</v>
      </c>
      <c r="F3" s="1" t="s">
        <v>80</v>
      </c>
      <c r="G3" s="1" t="s">
        <v>81</v>
      </c>
      <c r="H3" s="1" t="s">
        <v>508</v>
      </c>
      <c r="I3" s="1" t="s">
        <v>517</v>
      </c>
      <c r="J3" s="1" t="s">
        <v>510</v>
      </c>
      <c r="K3" s="1" t="s">
        <v>517</v>
      </c>
      <c r="L3" s="1" t="s">
        <v>517</v>
      </c>
      <c r="M3" s="1" t="s">
        <v>511</v>
      </c>
      <c r="N3" s="1" t="s">
        <v>511</v>
      </c>
      <c r="O3" s="1" t="s">
        <v>512</v>
      </c>
      <c r="P3" s="1" t="s">
        <v>513</v>
      </c>
      <c r="Q3" s="1" t="s">
        <v>518</v>
      </c>
      <c r="R3" s="1" t="s">
        <v>74</v>
      </c>
      <c r="S3" s="1" t="s">
        <v>36</v>
      </c>
      <c r="T3" s="1" t="s">
        <v>515</v>
      </c>
    </row>
    <row r="4" s="1" customFormat="1" spans="1:20">
      <c r="A4" s="1" t="s">
        <v>180</v>
      </c>
      <c r="B4" s="1" t="s">
        <v>80</v>
      </c>
      <c r="C4" s="1" t="s">
        <v>519</v>
      </c>
      <c r="D4" s="1" t="s">
        <v>520</v>
      </c>
      <c r="E4" s="1" t="s">
        <v>521</v>
      </c>
      <c r="F4" s="1" t="s">
        <v>80</v>
      </c>
      <c r="G4" s="1" t="s">
        <v>81</v>
      </c>
      <c r="H4" s="1" t="s">
        <v>508</v>
      </c>
      <c r="I4" s="1" t="s">
        <v>522</v>
      </c>
      <c r="J4" s="1" t="s">
        <v>510</v>
      </c>
      <c r="K4" s="1" t="s">
        <v>522</v>
      </c>
      <c r="L4" s="1" t="s">
        <v>522</v>
      </c>
      <c r="M4" s="1" t="s">
        <v>511</v>
      </c>
      <c r="N4" s="1" t="s">
        <v>511</v>
      </c>
      <c r="O4" s="1" t="s">
        <v>512</v>
      </c>
      <c r="P4" s="1" t="s">
        <v>513</v>
      </c>
      <c r="Q4" s="1" t="s">
        <v>523</v>
      </c>
      <c r="R4" s="1" t="s">
        <v>74</v>
      </c>
      <c r="S4" s="1" t="s">
        <v>36</v>
      </c>
      <c r="T4" s="1" t="s">
        <v>515</v>
      </c>
    </row>
    <row r="5" s="1" customFormat="1" spans="1:20">
      <c r="A5" s="1" t="s">
        <v>331</v>
      </c>
      <c r="B5" s="1" t="s">
        <v>80</v>
      </c>
      <c r="C5" s="1" t="s">
        <v>524</v>
      </c>
      <c r="D5" s="1" t="s">
        <v>333</v>
      </c>
      <c r="E5" s="1" t="s">
        <v>334</v>
      </c>
      <c r="F5" s="1" t="s">
        <v>80</v>
      </c>
      <c r="G5" s="1" t="s">
        <v>81</v>
      </c>
      <c r="H5" s="1" t="s">
        <v>508</v>
      </c>
      <c r="I5" s="1" t="s">
        <v>525</v>
      </c>
      <c r="J5" s="1" t="s">
        <v>510</v>
      </c>
      <c r="K5" s="1" t="s">
        <v>525</v>
      </c>
      <c r="L5" s="1" t="s">
        <v>525</v>
      </c>
      <c r="M5" s="1" t="s">
        <v>511</v>
      </c>
      <c r="N5" s="1" t="s">
        <v>511</v>
      </c>
      <c r="O5" s="1" t="s">
        <v>512</v>
      </c>
      <c r="P5" s="1" t="s">
        <v>513</v>
      </c>
      <c r="Q5" s="1" t="s">
        <v>526</v>
      </c>
      <c r="R5" s="1" t="s">
        <v>74</v>
      </c>
      <c r="S5" s="1" t="s">
        <v>36</v>
      </c>
      <c r="T5" s="1" t="s">
        <v>515</v>
      </c>
    </row>
    <row r="6" s="1" customFormat="1" spans="1:20">
      <c r="A6" s="1" t="s">
        <v>141</v>
      </c>
      <c r="B6" s="1" t="s">
        <v>80</v>
      </c>
      <c r="C6" s="1" t="s">
        <v>527</v>
      </c>
      <c r="D6" s="1" t="s">
        <v>528</v>
      </c>
      <c r="E6" s="1" t="s">
        <v>144</v>
      </c>
      <c r="F6" s="1" t="s">
        <v>80</v>
      </c>
      <c r="G6" s="1" t="s">
        <v>81</v>
      </c>
      <c r="H6" s="1" t="s">
        <v>508</v>
      </c>
      <c r="I6" s="1" t="s">
        <v>529</v>
      </c>
      <c r="J6" s="1" t="s">
        <v>510</v>
      </c>
      <c r="K6" s="1" t="s">
        <v>529</v>
      </c>
      <c r="L6" s="1" t="s">
        <v>529</v>
      </c>
      <c r="M6" s="1" t="s">
        <v>511</v>
      </c>
      <c r="N6" s="1" t="s">
        <v>511</v>
      </c>
      <c r="O6" s="1" t="s">
        <v>512</v>
      </c>
      <c r="P6" s="1" t="s">
        <v>513</v>
      </c>
      <c r="Q6" s="1" t="s">
        <v>530</v>
      </c>
      <c r="R6" s="1" t="s">
        <v>74</v>
      </c>
      <c r="S6" s="1" t="s">
        <v>36</v>
      </c>
      <c r="T6" s="1" t="s">
        <v>515</v>
      </c>
    </row>
    <row r="7" s="1" customFormat="1" spans="1:20">
      <c r="A7" s="1" t="s">
        <v>119</v>
      </c>
      <c r="B7" s="1" t="s">
        <v>80</v>
      </c>
      <c r="C7" s="1" t="s">
        <v>531</v>
      </c>
      <c r="D7" s="1" t="s">
        <v>77</v>
      </c>
      <c r="E7" s="1" t="s">
        <v>532</v>
      </c>
      <c r="F7" s="1" t="s">
        <v>80</v>
      </c>
      <c r="G7" s="1" t="s">
        <v>81</v>
      </c>
      <c r="H7" s="1" t="s">
        <v>508</v>
      </c>
      <c r="I7" s="1" t="s">
        <v>533</v>
      </c>
      <c r="J7" s="1" t="s">
        <v>510</v>
      </c>
      <c r="K7" s="1" t="s">
        <v>533</v>
      </c>
      <c r="L7" s="1" t="s">
        <v>533</v>
      </c>
      <c r="M7" s="1" t="s">
        <v>511</v>
      </c>
      <c r="N7" s="1" t="s">
        <v>511</v>
      </c>
      <c r="O7" s="1" t="s">
        <v>512</v>
      </c>
      <c r="P7" s="1" t="s">
        <v>513</v>
      </c>
      <c r="Q7" s="1" t="s">
        <v>534</v>
      </c>
      <c r="R7" s="1" t="s">
        <v>74</v>
      </c>
      <c r="S7" s="1" t="s">
        <v>36</v>
      </c>
      <c r="T7" s="1" t="s">
        <v>515</v>
      </c>
    </row>
    <row r="8" s="1" customFormat="1" spans="1:20">
      <c r="A8" s="1" t="s">
        <v>72</v>
      </c>
      <c r="B8" s="1" t="s">
        <v>80</v>
      </c>
      <c r="C8" s="1" t="s">
        <v>535</v>
      </c>
      <c r="D8" s="1" t="s">
        <v>77</v>
      </c>
      <c r="E8" s="1" t="s">
        <v>79</v>
      </c>
      <c r="F8" s="1" t="s">
        <v>80</v>
      </c>
      <c r="G8" s="1" t="s">
        <v>81</v>
      </c>
      <c r="H8" s="1" t="s">
        <v>508</v>
      </c>
      <c r="I8" s="1" t="s">
        <v>536</v>
      </c>
      <c r="J8" s="1" t="s">
        <v>510</v>
      </c>
      <c r="K8" s="1" t="s">
        <v>536</v>
      </c>
      <c r="L8" s="1" t="s">
        <v>536</v>
      </c>
      <c r="M8" s="1" t="s">
        <v>511</v>
      </c>
      <c r="N8" s="1" t="s">
        <v>511</v>
      </c>
      <c r="O8" s="1" t="s">
        <v>512</v>
      </c>
      <c r="P8" s="1" t="s">
        <v>513</v>
      </c>
      <c r="Q8" s="1" t="s">
        <v>537</v>
      </c>
      <c r="R8" s="1" t="s">
        <v>74</v>
      </c>
      <c r="S8" s="1" t="s">
        <v>36</v>
      </c>
      <c r="T8" s="1" t="s">
        <v>515</v>
      </c>
    </row>
    <row r="9" s="1" customFormat="1" spans="1:20">
      <c r="A9" s="1" t="s">
        <v>133</v>
      </c>
      <c r="B9" s="1" t="s">
        <v>80</v>
      </c>
      <c r="C9" s="1" t="s">
        <v>538</v>
      </c>
      <c r="D9" s="1" t="s">
        <v>539</v>
      </c>
      <c r="E9" s="1" t="s">
        <v>136</v>
      </c>
      <c r="F9" s="1" t="s">
        <v>80</v>
      </c>
      <c r="G9" s="1" t="s">
        <v>81</v>
      </c>
      <c r="H9" s="1" t="s">
        <v>508</v>
      </c>
      <c r="I9" s="1" t="s">
        <v>540</v>
      </c>
      <c r="J9" s="1" t="s">
        <v>510</v>
      </c>
      <c r="K9" s="1" t="s">
        <v>540</v>
      </c>
      <c r="L9" s="1" t="s">
        <v>540</v>
      </c>
      <c r="M9" s="1" t="s">
        <v>511</v>
      </c>
      <c r="N9" s="1" t="s">
        <v>511</v>
      </c>
      <c r="O9" s="1" t="s">
        <v>512</v>
      </c>
      <c r="P9" s="1" t="s">
        <v>513</v>
      </c>
      <c r="Q9" s="1" t="s">
        <v>541</v>
      </c>
      <c r="R9" s="1" t="s">
        <v>74</v>
      </c>
      <c r="S9" s="1" t="s">
        <v>36</v>
      </c>
      <c r="T9" s="1" t="s">
        <v>515</v>
      </c>
    </row>
    <row r="10" s="1" customFormat="1" spans="1:20">
      <c r="A10" s="1" t="s">
        <v>323</v>
      </c>
      <c r="B10" s="1" t="s">
        <v>80</v>
      </c>
      <c r="C10" s="1" t="s">
        <v>542</v>
      </c>
      <c r="D10" s="1" t="s">
        <v>543</v>
      </c>
      <c r="E10" s="1" t="s">
        <v>326</v>
      </c>
      <c r="F10" s="1" t="s">
        <v>80</v>
      </c>
      <c r="G10" s="1" t="s">
        <v>81</v>
      </c>
      <c r="H10" s="1" t="s">
        <v>508</v>
      </c>
      <c r="I10" s="1" t="s">
        <v>544</v>
      </c>
      <c r="J10" s="1" t="s">
        <v>510</v>
      </c>
      <c r="K10" s="1" t="s">
        <v>544</v>
      </c>
      <c r="L10" s="1" t="s">
        <v>544</v>
      </c>
      <c r="M10" s="1" t="s">
        <v>511</v>
      </c>
      <c r="N10" s="1" t="s">
        <v>511</v>
      </c>
      <c r="O10" s="1" t="s">
        <v>512</v>
      </c>
      <c r="P10" s="1" t="s">
        <v>513</v>
      </c>
      <c r="Q10" s="1" t="s">
        <v>545</v>
      </c>
      <c r="R10" s="1" t="s">
        <v>74</v>
      </c>
      <c r="S10" s="1" t="s">
        <v>36</v>
      </c>
      <c r="T10" s="1" t="s">
        <v>515</v>
      </c>
    </row>
    <row r="11" s="1" customFormat="1" spans="1:20">
      <c r="A11" s="1" t="s">
        <v>250</v>
      </c>
      <c r="B11" s="1" t="s">
        <v>80</v>
      </c>
      <c r="C11" s="1" t="s">
        <v>546</v>
      </c>
      <c r="D11" s="1" t="s">
        <v>252</v>
      </c>
      <c r="E11" s="1" t="s">
        <v>253</v>
      </c>
      <c r="F11" s="1" t="s">
        <v>80</v>
      </c>
      <c r="G11" s="1" t="s">
        <v>81</v>
      </c>
      <c r="H11" s="1" t="s">
        <v>508</v>
      </c>
      <c r="I11" s="1" t="s">
        <v>547</v>
      </c>
      <c r="J11" s="1" t="s">
        <v>510</v>
      </c>
      <c r="K11" s="1" t="s">
        <v>547</v>
      </c>
      <c r="L11" s="1" t="s">
        <v>547</v>
      </c>
      <c r="M11" s="1" t="s">
        <v>511</v>
      </c>
      <c r="N11" s="1" t="s">
        <v>511</v>
      </c>
      <c r="O11" s="1" t="s">
        <v>512</v>
      </c>
      <c r="P11" s="1" t="s">
        <v>513</v>
      </c>
      <c r="Q11" s="1" t="s">
        <v>548</v>
      </c>
      <c r="R11" s="1" t="s">
        <v>74</v>
      </c>
      <c r="S11" s="1" t="s">
        <v>36</v>
      </c>
      <c r="T11" s="1" t="s">
        <v>515</v>
      </c>
    </row>
    <row r="12" s="1" customFormat="1" spans="1:20">
      <c r="A12" s="1" t="s">
        <v>111</v>
      </c>
      <c r="B12" s="1" t="s">
        <v>80</v>
      </c>
      <c r="C12" s="1" t="s">
        <v>549</v>
      </c>
      <c r="D12" s="1" t="s">
        <v>550</v>
      </c>
      <c r="E12" s="1" t="s">
        <v>114</v>
      </c>
      <c r="F12" s="1" t="s">
        <v>80</v>
      </c>
      <c r="G12" s="1" t="s">
        <v>81</v>
      </c>
      <c r="H12" s="1" t="s">
        <v>508</v>
      </c>
      <c r="I12" s="1" t="s">
        <v>551</v>
      </c>
      <c r="J12" s="1" t="s">
        <v>510</v>
      </c>
      <c r="K12" s="1" t="s">
        <v>551</v>
      </c>
      <c r="L12" s="1" t="s">
        <v>551</v>
      </c>
      <c r="M12" s="1" t="s">
        <v>511</v>
      </c>
      <c r="N12" s="1" t="s">
        <v>511</v>
      </c>
      <c r="O12" s="1" t="s">
        <v>512</v>
      </c>
      <c r="P12" s="1" t="s">
        <v>513</v>
      </c>
      <c r="Q12" s="1" t="s">
        <v>552</v>
      </c>
      <c r="R12" s="1" t="s">
        <v>74</v>
      </c>
      <c r="S12" s="1" t="s">
        <v>36</v>
      </c>
      <c r="T12" s="1" t="s">
        <v>515</v>
      </c>
    </row>
    <row r="13" s="1" customFormat="1" spans="1:20">
      <c r="A13" s="1" t="s">
        <v>202</v>
      </c>
      <c r="B13" s="1" t="s">
        <v>80</v>
      </c>
      <c r="C13" s="1" t="s">
        <v>553</v>
      </c>
      <c r="D13" s="1" t="s">
        <v>204</v>
      </c>
      <c r="E13" s="1" t="s">
        <v>554</v>
      </c>
      <c r="F13" s="1" t="s">
        <v>80</v>
      </c>
      <c r="G13" s="1" t="s">
        <v>81</v>
      </c>
      <c r="H13" s="1" t="s">
        <v>508</v>
      </c>
      <c r="I13" s="1" t="s">
        <v>555</v>
      </c>
      <c r="J13" s="1" t="s">
        <v>510</v>
      </c>
      <c r="K13" s="1" t="s">
        <v>555</v>
      </c>
      <c r="L13" s="1" t="s">
        <v>555</v>
      </c>
      <c r="M13" s="1" t="s">
        <v>511</v>
      </c>
      <c r="N13" s="1" t="s">
        <v>511</v>
      </c>
      <c r="O13" s="1" t="s">
        <v>512</v>
      </c>
      <c r="P13" s="1" t="s">
        <v>513</v>
      </c>
      <c r="Q13" s="1" t="s">
        <v>556</v>
      </c>
      <c r="R13" s="1" t="s">
        <v>74</v>
      </c>
      <c r="S13" s="1" t="s">
        <v>36</v>
      </c>
      <c r="T13" s="1" t="s">
        <v>515</v>
      </c>
    </row>
    <row r="14" s="1" customFormat="1" spans="1:20">
      <c r="A14" s="1" t="s">
        <v>258</v>
      </c>
      <c r="B14" s="1" t="s">
        <v>80</v>
      </c>
      <c r="C14" s="1" t="s">
        <v>557</v>
      </c>
      <c r="D14" s="1" t="s">
        <v>260</v>
      </c>
      <c r="E14" s="1" t="s">
        <v>261</v>
      </c>
      <c r="F14" s="1" t="s">
        <v>80</v>
      </c>
      <c r="G14" s="1" t="s">
        <v>81</v>
      </c>
      <c r="H14" s="1" t="s">
        <v>508</v>
      </c>
      <c r="I14" s="1" t="s">
        <v>558</v>
      </c>
      <c r="J14" s="1" t="s">
        <v>510</v>
      </c>
      <c r="K14" s="1" t="s">
        <v>558</v>
      </c>
      <c r="L14" s="1" t="s">
        <v>558</v>
      </c>
      <c r="M14" s="1" t="s">
        <v>511</v>
      </c>
      <c r="N14" s="1" t="s">
        <v>511</v>
      </c>
      <c r="O14" s="1" t="s">
        <v>512</v>
      </c>
      <c r="P14" s="1" t="s">
        <v>513</v>
      </c>
      <c r="Q14" s="1" t="s">
        <v>559</v>
      </c>
      <c r="R14" s="1" t="s">
        <v>74</v>
      </c>
      <c r="S14" s="1" t="s">
        <v>36</v>
      </c>
      <c r="T14" s="1" t="s">
        <v>515</v>
      </c>
    </row>
    <row r="15" s="1" customFormat="1" spans="1:20">
      <c r="A15" s="1" t="s">
        <v>157</v>
      </c>
      <c r="B15" s="1" t="s">
        <v>80</v>
      </c>
      <c r="C15" s="1" t="s">
        <v>560</v>
      </c>
      <c r="D15" s="1" t="s">
        <v>159</v>
      </c>
      <c r="E15" s="1" t="s">
        <v>561</v>
      </c>
      <c r="F15" s="1" t="s">
        <v>80</v>
      </c>
      <c r="G15" s="1" t="s">
        <v>81</v>
      </c>
      <c r="H15" s="1" t="s">
        <v>508</v>
      </c>
      <c r="I15" s="1" t="s">
        <v>562</v>
      </c>
      <c r="J15" s="1" t="s">
        <v>510</v>
      </c>
      <c r="K15" s="1" t="s">
        <v>562</v>
      </c>
      <c r="L15" s="1" t="s">
        <v>562</v>
      </c>
      <c r="M15" s="1" t="s">
        <v>511</v>
      </c>
      <c r="N15" s="1" t="s">
        <v>511</v>
      </c>
      <c r="O15" s="1" t="s">
        <v>512</v>
      </c>
      <c r="P15" s="1" t="s">
        <v>513</v>
      </c>
      <c r="Q15" s="1" t="s">
        <v>563</v>
      </c>
      <c r="R15" s="1" t="s">
        <v>74</v>
      </c>
      <c r="S15" s="1" t="s">
        <v>36</v>
      </c>
      <c r="T15" s="1" t="s">
        <v>515</v>
      </c>
    </row>
    <row r="16" s="1" customFormat="1" spans="1:20">
      <c r="A16" s="1" t="s">
        <v>172</v>
      </c>
      <c r="B16" s="1" t="s">
        <v>80</v>
      </c>
      <c r="C16" s="1" t="s">
        <v>564</v>
      </c>
      <c r="D16" s="1" t="s">
        <v>174</v>
      </c>
      <c r="E16" s="1" t="s">
        <v>565</v>
      </c>
      <c r="F16" s="1" t="s">
        <v>80</v>
      </c>
      <c r="G16" s="1" t="s">
        <v>81</v>
      </c>
      <c r="H16" s="1" t="s">
        <v>508</v>
      </c>
      <c r="I16" s="1" t="s">
        <v>566</v>
      </c>
      <c r="J16" s="1" t="s">
        <v>510</v>
      </c>
      <c r="K16" s="1" t="s">
        <v>566</v>
      </c>
      <c r="L16" s="1" t="s">
        <v>566</v>
      </c>
      <c r="M16" s="1" t="s">
        <v>511</v>
      </c>
      <c r="N16" s="1" t="s">
        <v>511</v>
      </c>
      <c r="O16" s="1" t="s">
        <v>512</v>
      </c>
      <c r="P16" s="1" t="s">
        <v>513</v>
      </c>
      <c r="Q16" s="1" t="s">
        <v>567</v>
      </c>
      <c r="R16" s="1" t="s">
        <v>74</v>
      </c>
      <c r="S16" s="1" t="s">
        <v>36</v>
      </c>
      <c r="T16" s="1" t="s">
        <v>515</v>
      </c>
    </row>
    <row r="17" s="1" customFormat="1" spans="1:20">
      <c r="A17" s="1" t="s">
        <v>95</v>
      </c>
      <c r="B17" s="1" t="s">
        <v>80</v>
      </c>
      <c r="C17" s="1" t="s">
        <v>568</v>
      </c>
      <c r="D17" s="1" t="s">
        <v>569</v>
      </c>
      <c r="E17" s="1" t="s">
        <v>98</v>
      </c>
      <c r="F17" s="1" t="s">
        <v>80</v>
      </c>
      <c r="G17" s="1" t="s">
        <v>81</v>
      </c>
      <c r="H17" s="1" t="s">
        <v>508</v>
      </c>
      <c r="I17" s="1" t="s">
        <v>570</v>
      </c>
      <c r="J17" s="1" t="s">
        <v>510</v>
      </c>
      <c r="K17" s="1" t="s">
        <v>570</v>
      </c>
      <c r="L17" s="1" t="s">
        <v>570</v>
      </c>
      <c r="M17" s="1" t="s">
        <v>511</v>
      </c>
      <c r="N17" s="1" t="s">
        <v>511</v>
      </c>
      <c r="O17" s="1" t="s">
        <v>512</v>
      </c>
      <c r="P17" s="1" t="s">
        <v>513</v>
      </c>
      <c r="Q17" s="1" t="s">
        <v>571</v>
      </c>
      <c r="R17" s="1" t="s">
        <v>74</v>
      </c>
      <c r="S17" s="1" t="s">
        <v>36</v>
      </c>
      <c r="T17" s="1" t="s">
        <v>515</v>
      </c>
    </row>
    <row r="18" s="1" customFormat="1" spans="1:20">
      <c r="A18" s="1" t="s">
        <v>103</v>
      </c>
      <c r="B18" s="1" t="s">
        <v>80</v>
      </c>
      <c r="C18" s="1" t="s">
        <v>572</v>
      </c>
      <c r="D18" s="1" t="s">
        <v>573</v>
      </c>
      <c r="E18" s="1" t="s">
        <v>106</v>
      </c>
      <c r="F18" s="1" t="s">
        <v>80</v>
      </c>
      <c r="G18" s="1" t="s">
        <v>81</v>
      </c>
      <c r="H18" s="1" t="s">
        <v>508</v>
      </c>
      <c r="I18" s="1" t="s">
        <v>574</v>
      </c>
      <c r="J18" s="1" t="s">
        <v>510</v>
      </c>
      <c r="K18" s="1" t="s">
        <v>574</v>
      </c>
      <c r="L18" s="1" t="s">
        <v>574</v>
      </c>
      <c r="M18" s="1" t="s">
        <v>511</v>
      </c>
      <c r="N18" s="1" t="s">
        <v>511</v>
      </c>
      <c r="O18" s="1" t="s">
        <v>512</v>
      </c>
      <c r="P18" s="1" t="s">
        <v>513</v>
      </c>
      <c r="Q18" s="1" t="s">
        <v>575</v>
      </c>
      <c r="R18" s="1" t="s">
        <v>74</v>
      </c>
      <c r="S18" s="1" t="s">
        <v>36</v>
      </c>
      <c r="T18" s="1" t="s">
        <v>515</v>
      </c>
    </row>
    <row r="19" s="1" customFormat="1" spans="1:20">
      <c r="A19" s="1" t="s">
        <v>149</v>
      </c>
      <c r="B19" s="1" t="s">
        <v>80</v>
      </c>
      <c r="C19" s="1" t="s">
        <v>576</v>
      </c>
      <c r="D19" s="1" t="s">
        <v>151</v>
      </c>
      <c r="E19" s="1" t="s">
        <v>152</v>
      </c>
      <c r="F19" s="1" t="s">
        <v>80</v>
      </c>
      <c r="G19" s="1" t="s">
        <v>81</v>
      </c>
      <c r="H19" s="1" t="s">
        <v>508</v>
      </c>
      <c r="I19" s="1" t="s">
        <v>577</v>
      </c>
      <c r="J19" s="1" t="s">
        <v>510</v>
      </c>
      <c r="K19" s="1" t="s">
        <v>577</v>
      </c>
      <c r="L19" s="1" t="s">
        <v>577</v>
      </c>
      <c r="M19" s="1" t="s">
        <v>511</v>
      </c>
      <c r="N19" s="1" t="s">
        <v>511</v>
      </c>
      <c r="O19" s="1" t="s">
        <v>512</v>
      </c>
      <c r="P19" s="1" t="s">
        <v>513</v>
      </c>
      <c r="Q19" s="1" t="s">
        <v>578</v>
      </c>
      <c r="R19" s="1" t="s">
        <v>74</v>
      </c>
      <c r="S19" s="1" t="s">
        <v>36</v>
      </c>
      <c r="T19" s="1" t="s">
        <v>515</v>
      </c>
    </row>
    <row r="20" s="1" customFormat="1" spans="1:20">
      <c r="A20" s="1" t="s">
        <v>164</v>
      </c>
      <c r="B20" s="1" t="s">
        <v>80</v>
      </c>
      <c r="C20" s="1" t="s">
        <v>579</v>
      </c>
      <c r="D20" s="1" t="s">
        <v>520</v>
      </c>
      <c r="E20" s="1" t="s">
        <v>167</v>
      </c>
      <c r="F20" s="1" t="s">
        <v>80</v>
      </c>
      <c r="G20" s="1" t="s">
        <v>81</v>
      </c>
      <c r="H20" s="1" t="s">
        <v>508</v>
      </c>
      <c r="I20" s="1" t="s">
        <v>580</v>
      </c>
      <c r="J20" s="1" t="s">
        <v>510</v>
      </c>
      <c r="K20" s="1" t="s">
        <v>580</v>
      </c>
      <c r="L20" s="1" t="s">
        <v>580</v>
      </c>
      <c r="M20" s="1" t="s">
        <v>511</v>
      </c>
      <c r="N20" s="1" t="s">
        <v>511</v>
      </c>
      <c r="O20" s="1" t="s">
        <v>512</v>
      </c>
      <c r="P20" s="1" t="s">
        <v>513</v>
      </c>
      <c r="Q20" s="1" t="s">
        <v>581</v>
      </c>
      <c r="R20" s="1" t="s">
        <v>74</v>
      </c>
      <c r="S20" s="1" t="s">
        <v>36</v>
      </c>
      <c r="T20" s="1" t="s">
        <v>515</v>
      </c>
    </row>
    <row r="21" s="1" customFormat="1" spans="1:20">
      <c r="A21" s="1" t="s">
        <v>218</v>
      </c>
      <c r="B21" s="1" t="s">
        <v>80</v>
      </c>
      <c r="C21" s="1" t="s">
        <v>582</v>
      </c>
      <c r="D21" s="1" t="s">
        <v>583</v>
      </c>
      <c r="E21" s="1" t="s">
        <v>221</v>
      </c>
      <c r="F21" s="1" t="s">
        <v>80</v>
      </c>
      <c r="G21" s="1" t="s">
        <v>81</v>
      </c>
      <c r="H21" s="1" t="s">
        <v>508</v>
      </c>
      <c r="I21" s="1" t="s">
        <v>584</v>
      </c>
      <c r="J21" s="1" t="s">
        <v>510</v>
      </c>
      <c r="K21" s="1" t="s">
        <v>584</v>
      </c>
      <c r="L21" s="1" t="s">
        <v>584</v>
      </c>
      <c r="M21" s="1" t="s">
        <v>511</v>
      </c>
      <c r="N21" s="1" t="s">
        <v>511</v>
      </c>
      <c r="O21" s="1" t="s">
        <v>512</v>
      </c>
      <c r="P21" s="1" t="s">
        <v>513</v>
      </c>
      <c r="Q21" s="1" t="s">
        <v>585</v>
      </c>
      <c r="R21" s="1" t="s">
        <v>74</v>
      </c>
      <c r="S21" s="1" t="s">
        <v>36</v>
      </c>
      <c r="T21" s="1" t="s">
        <v>515</v>
      </c>
    </row>
    <row r="22" s="1" customFormat="1" spans="1:20">
      <c r="A22" s="1" t="s">
        <v>210</v>
      </c>
      <c r="B22" s="1" t="s">
        <v>80</v>
      </c>
      <c r="C22" s="1" t="s">
        <v>586</v>
      </c>
      <c r="D22" s="1" t="s">
        <v>587</v>
      </c>
      <c r="E22" s="1" t="s">
        <v>213</v>
      </c>
      <c r="F22" s="1" t="s">
        <v>80</v>
      </c>
      <c r="G22" s="1" t="s">
        <v>81</v>
      </c>
      <c r="H22" s="1" t="s">
        <v>508</v>
      </c>
      <c r="I22" s="1" t="s">
        <v>588</v>
      </c>
      <c r="J22" s="1" t="s">
        <v>510</v>
      </c>
      <c r="K22" s="1" t="s">
        <v>588</v>
      </c>
      <c r="L22" s="1" t="s">
        <v>588</v>
      </c>
      <c r="M22" s="1" t="s">
        <v>511</v>
      </c>
      <c r="N22" s="1" t="s">
        <v>511</v>
      </c>
      <c r="O22" s="1" t="s">
        <v>512</v>
      </c>
      <c r="P22" s="1" t="s">
        <v>513</v>
      </c>
      <c r="Q22" s="1" t="s">
        <v>589</v>
      </c>
      <c r="R22" s="1" t="s">
        <v>74</v>
      </c>
      <c r="S22" s="1" t="s">
        <v>36</v>
      </c>
      <c r="T22" s="1" t="s">
        <v>515</v>
      </c>
    </row>
    <row r="23" s="1" customFormat="1" spans="1:20">
      <c r="A23" s="1" t="s">
        <v>87</v>
      </c>
      <c r="B23" s="1" t="s">
        <v>80</v>
      </c>
      <c r="C23" s="1" t="s">
        <v>590</v>
      </c>
      <c r="D23" s="1" t="s">
        <v>591</v>
      </c>
      <c r="E23" s="1" t="s">
        <v>90</v>
      </c>
      <c r="F23" s="1" t="s">
        <v>80</v>
      </c>
      <c r="G23" s="1" t="s">
        <v>81</v>
      </c>
      <c r="H23" s="1" t="s">
        <v>508</v>
      </c>
      <c r="I23" s="1" t="s">
        <v>592</v>
      </c>
      <c r="J23" s="1" t="s">
        <v>510</v>
      </c>
      <c r="K23" s="1" t="s">
        <v>592</v>
      </c>
      <c r="L23" s="1" t="s">
        <v>592</v>
      </c>
      <c r="M23" s="1" t="s">
        <v>511</v>
      </c>
      <c r="N23" s="1" t="s">
        <v>511</v>
      </c>
      <c r="O23" s="1" t="s">
        <v>512</v>
      </c>
      <c r="P23" s="1" t="s">
        <v>513</v>
      </c>
      <c r="Q23" s="1" t="s">
        <v>593</v>
      </c>
      <c r="R23" s="1" t="s">
        <v>74</v>
      </c>
      <c r="S23" s="1" t="s">
        <v>36</v>
      </c>
      <c r="T23" s="1" t="s">
        <v>515</v>
      </c>
    </row>
    <row r="24" s="1" customFormat="1" spans="1:20">
      <c r="A24" s="1" t="s">
        <v>287</v>
      </c>
      <c r="B24" s="1" t="s">
        <v>80</v>
      </c>
      <c r="C24" s="1" t="s">
        <v>594</v>
      </c>
      <c r="D24" s="1" t="s">
        <v>289</v>
      </c>
      <c r="E24" s="1" t="s">
        <v>595</v>
      </c>
      <c r="F24" s="1" t="s">
        <v>80</v>
      </c>
      <c r="G24" s="1" t="s">
        <v>81</v>
      </c>
      <c r="H24" s="1" t="s">
        <v>508</v>
      </c>
      <c r="I24" s="1" t="s">
        <v>596</v>
      </c>
      <c r="J24" s="1" t="s">
        <v>510</v>
      </c>
      <c r="K24" s="1" t="s">
        <v>596</v>
      </c>
      <c r="L24" s="1" t="s">
        <v>596</v>
      </c>
      <c r="M24" s="1" t="s">
        <v>511</v>
      </c>
      <c r="N24" s="1" t="s">
        <v>511</v>
      </c>
      <c r="O24" s="1" t="s">
        <v>512</v>
      </c>
      <c r="P24" s="1" t="s">
        <v>513</v>
      </c>
      <c r="Q24" s="1" t="s">
        <v>597</v>
      </c>
      <c r="R24" s="1" t="s">
        <v>74</v>
      </c>
      <c r="S24" s="1" t="s">
        <v>36</v>
      </c>
      <c r="T24" s="1" t="s">
        <v>515</v>
      </c>
    </row>
    <row r="25" s="1" customFormat="1" spans="1:20">
      <c r="A25" s="1" t="s">
        <v>311</v>
      </c>
      <c r="B25" s="1" t="s">
        <v>80</v>
      </c>
      <c r="C25" s="1" t="s">
        <v>598</v>
      </c>
      <c r="D25" s="1" t="s">
        <v>313</v>
      </c>
      <c r="E25" s="1" t="s">
        <v>314</v>
      </c>
      <c r="F25" s="1" t="s">
        <v>80</v>
      </c>
      <c r="G25" s="1" t="s">
        <v>81</v>
      </c>
      <c r="H25" s="1" t="s">
        <v>508</v>
      </c>
      <c r="I25" s="1" t="s">
        <v>570</v>
      </c>
      <c r="J25" s="1" t="s">
        <v>510</v>
      </c>
      <c r="K25" s="1" t="s">
        <v>570</v>
      </c>
      <c r="L25" s="1" t="s">
        <v>570</v>
      </c>
      <c r="M25" s="1" t="s">
        <v>511</v>
      </c>
      <c r="N25" s="1" t="s">
        <v>511</v>
      </c>
      <c r="O25" s="1" t="s">
        <v>512</v>
      </c>
      <c r="P25" s="1" t="s">
        <v>513</v>
      </c>
      <c r="Q25" s="1" t="s">
        <v>599</v>
      </c>
      <c r="R25" s="1" t="s">
        <v>74</v>
      </c>
      <c r="S25" s="1" t="s">
        <v>36</v>
      </c>
      <c r="T25" s="1" t="s">
        <v>515</v>
      </c>
    </row>
    <row r="26" s="1" customFormat="1" spans="1:20">
      <c r="A26" s="1" t="s">
        <v>281</v>
      </c>
      <c r="B26" s="1" t="s">
        <v>80</v>
      </c>
      <c r="C26" s="1" t="s">
        <v>600</v>
      </c>
      <c r="D26" s="1" t="s">
        <v>601</v>
      </c>
      <c r="E26" s="1" t="s">
        <v>284</v>
      </c>
      <c r="F26" s="1" t="s">
        <v>80</v>
      </c>
      <c r="G26" s="1" t="s">
        <v>81</v>
      </c>
      <c r="H26" s="1" t="s">
        <v>508</v>
      </c>
      <c r="I26" s="1" t="s">
        <v>602</v>
      </c>
      <c r="J26" s="1" t="s">
        <v>510</v>
      </c>
      <c r="K26" s="1" t="s">
        <v>602</v>
      </c>
      <c r="L26" s="1" t="s">
        <v>602</v>
      </c>
      <c r="M26" s="1" t="s">
        <v>511</v>
      </c>
      <c r="N26" s="1" t="s">
        <v>511</v>
      </c>
      <c r="O26" s="1" t="s">
        <v>512</v>
      </c>
      <c r="P26" s="1" t="s">
        <v>513</v>
      </c>
      <c r="Q26" s="1" t="s">
        <v>603</v>
      </c>
      <c r="R26" s="1" t="s">
        <v>74</v>
      </c>
      <c r="S26" s="1" t="s">
        <v>36</v>
      </c>
      <c r="T26" s="1" t="s">
        <v>515</v>
      </c>
    </row>
    <row r="27" s="1" customFormat="1" spans="1:20">
      <c r="A27" s="1" t="s">
        <v>274</v>
      </c>
      <c r="B27" s="1" t="s">
        <v>198</v>
      </c>
      <c r="C27" s="1" t="s">
        <v>604</v>
      </c>
      <c r="D27" s="1" t="s">
        <v>276</v>
      </c>
      <c r="E27" s="1" t="s">
        <v>277</v>
      </c>
      <c r="F27" s="1" t="s">
        <v>80</v>
      </c>
      <c r="G27" s="1" t="s">
        <v>81</v>
      </c>
      <c r="H27" s="1" t="s">
        <v>508</v>
      </c>
      <c r="I27" s="1" t="s">
        <v>605</v>
      </c>
      <c r="J27" s="1" t="s">
        <v>510</v>
      </c>
      <c r="K27" s="1" t="s">
        <v>605</v>
      </c>
      <c r="L27" s="1" t="s">
        <v>605</v>
      </c>
      <c r="M27" s="1" t="s">
        <v>511</v>
      </c>
      <c r="N27" s="1" t="s">
        <v>511</v>
      </c>
      <c r="O27" s="1" t="s">
        <v>512</v>
      </c>
      <c r="P27" s="1" t="s">
        <v>513</v>
      </c>
      <c r="Q27" s="1" t="s">
        <v>606</v>
      </c>
      <c r="R27" s="1" t="s">
        <v>74</v>
      </c>
      <c r="S27" s="1" t="s">
        <v>36</v>
      </c>
      <c r="T27" s="1" t="s">
        <v>515</v>
      </c>
    </row>
    <row r="28" s="1" customFormat="1" spans="1:20">
      <c r="A28" s="1" t="s">
        <v>242</v>
      </c>
      <c r="B28" s="1" t="s">
        <v>198</v>
      </c>
      <c r="C28" s="1" t="s">
        <v>607</v>
      </c>
      <c r="D28" s="1" t="s">
        <v>244</v>
      </c>
      <c r="E28" s="1" t="s">
        <v>245</v>
      </c>
      <c r="F28" s="1" t="s">
        <v>80</v>
      </c>
      <c r="G28" s="1" t="s">
        <v>81</v>
      </c>
      <c r="H28" s="1" t="s">
        <v>508</v>
      </c>
      <c r="I28" s="1" t="s">
        <v>608</v>
      </c>
      <c r="J28" s="1" t="s">
        <v>510</v>
      </c>
      <c r="K28" s="1" t="s">
        <v>608</v>
      </c>
      <c r="L28" s="1" t="s">
        <v>608</v>
      </c>
      <c r="M28" s="1" t="s">
        <v>511</v>
      </c>
      <c r="N28" s="1" t="s">
        <v>511</v>
      </c>
      <c r="O28" s="1" t="s">
        <v>512</v>
      </c>
      <c r="P28" s="1" t="s">
        <v>513</v>
      </c>
      <c r="Q28" s="1" t="s">
        <v>609</v>
      </c>
      <c r="R28" s="1" t="s">
        <v>74</v>
      </c>
      <c r="S28" s="1" t="s">
        <v>36</v>
      </c>
      <c r="T28" s="1" t="s">
        <v>515</v>
      </c>
    </row>
    <row r="29" s="1" customFormat="1" spans="1:20">
      <c r="A29" s="1" t="s">
        <v>194</v>
      </c>
      <c r="B29" s="1" t="s">
        <v>198</v>
      </c>
      <c r="C29" s="1" t="s">
        <v>610</v>
      </c>
      <c r="D29" s="1" t="s">
        <v>611</v>
      </c>
      <c r="E29" s="1" t="s">
        <v>197</v>
      </c>
      <c r="F29" s="1" t="s">
        <v>80</v>
      </c>
      <c r="G29" s="1" t="s">
        <v>81</v>
      </c>
      <c r="H29" s="1" t="s">
        <v>508</v>
      </c>
      <c r="I29" s="1" t="s">
        <v>612</v>
      </c>
      <c r="J29" s="1" t="s">
        <v>510</v>
      </c>
      <c r="K29" s="1" t="s">
        <v>612</v>
      </c>
      <c r="L29" s="1" t="s">
        <v>612</v>
      </c>
      <c r="M29" s="1" t="s">
        <v>511</v>
      </c>
      <c r="N29" s="1" t="s">
        <v>511</v>
      </c>
      <c r="O29" s="1" t="s">
        <v>512</v>
      </c>
      <c r="P29" s="1" t="s">
        <v>513</v>
      </c>
      <c r="Q29" s="1" t="s">
        <v>613</v>
      </c>
      <c r="R29" s="1" t="s">
        <v>74</v>
      </c>
      <c r="S29" s="1" t="s">
        <v>36</v>
      </c>
      <c r="T29" s="1" t="s">
        <v>515</v>
      </c>
    </row>
    <row r="30" s="1" customFormat="1" spans="1:20">
      <c r="A30" s="1" t="s">
        <v>266</v>
      </c>
      <c r="B30" s="1" t="s">
        <v>198</v>
      </c>
      <c r="C30" s="1" t="s">
        <v>614</v>
      </c>
      <c r="D30" s="1" t="s">
        <v>268</v>
      </c>
      <c r="E30" s="1" t="s">
        <v>269</v>
      </c>
      <c r="F30" s="1" t="s">
        <v>80</v>
      </c>
      <c r="G30" s="1" t="s">
        <v>81</v>
      </c>
      <c r="H30" s="1" t="s">
        <v>508</v>
      </c>
      <c r="I30" s="1" t="s">
        <v>615</v>
      </c>
      <c r="J30" s="1" t="s">
        <v>510</v>
      </c>
      <c r="K30" s="1" t="s">
        <v>615</v>
      </c>
      <c r="L30" s="1" t="s">
        <v>615</v>
      </c>
      <c r="M30" s="1" t="s">
        <v>511</v>
      </c>
      <c r="N30" s="1" t="s">
        <v>511</v>
      </c>
      <c r="O30" s="1" t="s">
        <v>512</v>
      </c>
      <c r="P30" s="1" t="s">
        <v>513</v>
      </c>
      <c r="Q30" s="1" t="s">
        <v>616</v>
      </c>
      <c r="R30" s="1" t="s">
        <v>74</v>
      </c>
      <c r="S30" s="1" t="s">
        <v>36</v>
      </c>
      <c r="T30" s="1" t="s">
        <v>515</v>
      </c>
    </row>
    <row r="31" s="1" customFormat="1" spans="1:20">
      <c r="A31" s="1" t="s">
        <v>233</v>
      </c>
      <c r="B31" s="1" t="s">
        <v>237</v>
      </c>
      <c r="C31" s="1" t="s">
        <v>617</v>
      </c>
      <c r="D31" s="1" t="s">
        <v>235</v>
      </c>
      <c r="E31" s="1" t="s">
        <v>236</v>
      </c>
      <c r="F31" s="1" t="s">
        <v>80</v>
      </c>
      <c r="G31" s="1" t="s">
        <v>81</v>
      </c>
      <c r="H31" s="1" t="s">
        <v>508</v>
      </c>
      <c r="I31" s="1" t="s">
        <v>618</v>
      </c>
      <c r="J31" s="1" t="s">
        <v>510</v>
      </c>
      <c r="K31" s="1" t="s">
        <v>618</v>
      </c>
      <c r="L31" s="1" t="s">
        <v>618</v>
      </c>
      <c r="M31" s="1" t="s">
        <v>511</v>
      </c>
      <c r="N31" s="1" t="s">
        <v>511</v>
      </c>
      <c r="O31" s="1" t="s">
        <v>512</v>
      </c>
      <c r="P31" s="1" t="s">
        <v>513</v>
      </c>
      <c r="Q31" s="1" t="s">
        <v>619</v>
      </c>
      <c r="R31" s="1" t="s">
        <v>74</v>
      </c>
      <c r="S31" s="1" t="s">
        <v>36</v>
      </c>
      <c r="T31" s="1" t="s">
        <v>515</v>
      </c>
    </row>
    <row r="32" s="1" customFormat="1" spans="1:20">
      <c r="A32" s="1" t="s">
        <v>316</v>
      </c>
      <c r="B32" s="1" t="s">
        <v>237</v>
      </c>
      <c r="C32" s="1" t="s">
        <v>620</v>
      </c>
      <c r="D32" s="1" t="s">
        <v>318</v>
      </c>
      <c r="E32" s="1" t="s">
        <v>621</v>
      </c>
      <c r="F32" s="1" t="s">
        <v>80</v>
      </c>
      <c r="G32" s="1" t="s">
        <v>81</v>
      </c>
      <c r="H32" s="1" t="s">
        <v>508</v>
      </c>
      <c r="I32" s="1" t="s">
        <v>622</v>
      </c>
      <c r="J32" s="1" t="s">
        <v>510</v>
      </c>
      <c r="K32" s="1" t="s">
        <v>622</v>
      </c>
      <c r="L32" s="1" t="s">
        <v>622</v>
      </c>
      <c r="M32" s="1" t="s">
        <v>511</v>
      </c>
      <c r="N32" s="1" t="s">
        <v>511</v>
      </c>
      <c r="O32" s="1" t="s">
        <v>512</v>
      </c>
      <c r="P32" s="1" t="s">
        <v>513</v>
      </c>
      <c r="Q32" s="1" t="s">
        <v>623</v>
      </c>
      <c r="R32" s="1" t="s">
        <v>74</v>
      </c>
      <c r="S32" s="1" t="s">
        <v>36</v>
      </c>
      <c r="T32" s="1" t="s">
        <v>515</v>
      </c>
    </row>
    <row r="33" s="1" customFormat="1" spans="1:20">
      <c r="A33" s="1" t="s">
        <v>624</v>
      </c>
      <c r="B33" s="1" t="s">
        <v>625</v>
      </c>
      <c r="C33" s="1" t="s">
        <v>626</v>
      </c>
      <c r="D33" s="1" t="s">
        <v>627</v>
      </c>
      <c r="E33" s="1" t="s">
        <v>628</v>
      </c>
      <c r="F33" s="1" t="s">
        <v>80</v>
      </c>
      <c r="G33" s="1" t="s">
        <v>81</v>
      </c>
      <c r="H33" s="1" t="s">
        <v>508</v>
      </c>
      <c r="I33" s="1" t="s">
        <v>512</v>
      </c>
      <c r="J33" s="1" t="s">
        <v>510</v>
      </c>
      <c r="K33" s="1" t="s">
        <v>512</v>
      </c>
      <c r="L33" s="1" t="s">
        <v>512</v>
      </c>
      <c r="M33" s="1" t="s">
        <v>511</v>
      </c>
      <c r="N33" s="1" t="s">
        <v>511</v>
      </c>
      <c r="O33" s="1" t="s">
        <v>512</v>
      </c>
      <c r="P33" s="1" t="s">
        <v>513</v>
      </c>
      <c r="Q33" s="1" t="s">
        <v>629</v>
      </c>
      <c r="R33" s="1" t="s">
        <v>74</v>
      </c>
      <c r="S33" s="1" t="s">
        <v>36</v>
      </c>
      <c r="T33" s="1" t="s">
        <v>515</v>
      </c>
    </row>
    <row r="34" s="1" customFormat="1" spans="1:20">
      <c r="A34" s="1" t="s">
        <v>302</v>
      </c>
      <c r="B34" s="1" t="s">
        <v>306</v>
      </c>
      <c r="C34" s="1" t="s">
        <v>630</v>
      </c>
      <c r="D34" s="1" t="s">
        <v>631</v>
      </c>
      <c r="E34" s="1" t="s">
        <v>632</v>
      </c>
      <c r="F34" s="1" t="s">
        <v>198</v>
      </c>
      <c r="G34" s="1" t="s">
        <v>81</v>
      </c>
      <c r="H34" s="1" t="s">
        <v>508</v>
      </c>
      <c r="I34" s="1" t="s">
        <v>633</v>
      </c>
      <c r="J34" s="1" t="s">
        <v>510</v>
      </c>
      <c r="K34" s="1" t="s">
        <v>633</v>
      </c>
      <c r="L34" s="1" t="s">
        <v>633</v>
      </c>
      <c r="M34" s="1" t="s">
        <v>511</v>
      </c>
      <c r="N34" s="1" t="s">
        <v>511</v>
      </c>
      <c r="O34" s="1" t="s">
        <v>512</v>
      </c>
      <c r="P34" s="1" t="s">
        <v>513</v>
      </c>
      <c r="Q34" s="1" t="s">
        <v>634</v>
      </c>
      <c r="R34" s="1" t="s">
        <v>74</v>
      </c>
      <c r="S34" s="1" t="s">
        <v>36</v>
      </c>
      <c r="T34" s="1" t="s">
        <v>515</v>
      </c>
    </row>
    <row r="35" s="1" customFormat="1" spans="1:20">
      <c r="A35" s="1" t="s">
        <v>184</v>
      </c>
      <c r="B35" s="1" t="s">
        <v>188</v>
      </c>
      <c r="C35" s="1" t="s">
        <v>635</v>
      </c>
      <c r="D35" s="1" t="s">
        <v>186</v>
      </c>
      <c r="E35" s="1" t="s">
        <v>187</v>
      </c>
      <c r="F35" s="1" t="s">
        <v>189</v>
      </c>
      <c r="G35" s="1" t="s">
        <v>81</v>
      </c>
      <c r="H35" s="1" t="s">
        <v>508</v>
      </c>
      <c r="I35" s="1" t="s">
        <v>636</v>
      </c>
      <c r="J35" s="1" t="s">
        <v>510</v>
      </c>
      <c r="K35" s="1" t="s">
        <v>636</v>
      </c>
      <c r="L35" s="1" t="s">
        <v>636</v>
      </c>
      <c r="M35" s="1" t="s">
        <v>511</v>
      </c>
      <c r="N35" s="1" t="s">
        <v>511</v>
      </c>
      <c r="O35" s="1" t="s">
        <v>512</v>
      </c>
      <c r="P35" s="1" t="s">
        <v>513</v>
      </c>
      <c r="Q35" s="1" t="s">
        <v>637</v>
      </c>
      <c r="R35" s="1" t="s">
        <v>74</v>
      </c>
      <c r="S35" s="1" t="s">
        <v>36</v>
      </c>
      <c r="T35" s="1" t="s">
        <v>515</v>
      </c>
    </row>
    <row r="36" s="1" customFormat="1" spans="1:20">
      <c r="A36" s="1" t="s">
        <v>124</v>
      </c>
      <c r="B36" s="1" t="s">
        <v>128</v>
      </c>
      <c r="C36" s="1" t="s">
        <v>638</v>
      </c>
      <c r="D36" s="1" t="s">
        <v>126</v>
      </c>
      <c r="E36" s="1" t="s">
        <v>127</v>
      </c>
      <c r="F36" s="1" t="s">
        <v>80</v>
      </c>
      <c r="G36" s="1" t="s">
        <v>81</v>
      </c>
      <c r="H36" s="1" t="s">
        <v>508</v>
      </c>
      <c r="I36" s="1" t="s">
        <v>639</v>
      </c>
      <c r="J36" s="1" t="s">
        <v>510</v>
      </c>
      <c r="K36" s="1" t="s">
        <v>639</v>
      </c>
      <c r="L36" s="1" t="s">
        <v>639</v>
      </c>
      <c r="M36" s="1" t="s">
        <v>511</v>
      </c>
      <c r="N36" s="1" t="s">
        <v>511</v>
      </c>
      <c r="O36" s="1" t="s">
        <v>512</v>
      </c>
      <c r="P36" s="1" t="s">
        <v>513</v>
      </c>
      <c r="Q36" s="1" t="s">
        <v>640</v>
      </c>
      <c r="R36" s="1" t="s">
        <v>74</v>
      </c>
      <c r="S36" s="1" t="s">
        <v>36</v>
      </c>
      <c r="T36" s="1" t="s">
        <v>515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2021-08-12T08:12:18Z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546C4503958F4A2C981B29724052743A</vt:lpwstr>
  </property>
</Properties>
</file>