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</definedName>
  </definedNames>
  <calcPr calcId="144525"/>
</workbook>
</file>

<file path=xl/sharedStrings.xml><?xml version="1.0" encoding="utf-8"?>
<sst xmlns="http://schemas.openxmlformats.org/spreadsheetml/2006/main" count="380" uniqueCount="136">
  <si>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</si>
  <si>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</si>
  <si>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</si>
  <si>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</si>
  <si>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</si>
  <si>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</si>
  <si>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</si>
  <si>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</si>
  <si>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</si>
  <si>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</si>
  <si>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</si>
  <si>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</si>
  <si>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</si>
  <si>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</si>
  <si>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</si>
  <si>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</si>
  <si>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</si>
  <si>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</si>
  <si>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</si>
  <si>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</si>
  <si>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</si>
  <si>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</si>
  <si>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</si>
  <si>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</si>
  <si>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</si>
  <si>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</si>
  <si>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</si>
  <si>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[安顺]安顺豪生温泉度假酒店(77244103)</t>
  </si>
  <si>
    <t>轻奢大床房&lt;双人入住&gt;&lt;中宾&gt;&lt;双早&gt;</t>
  </si>
  <si>
    <t>CNY</t>
  </si>
  <si>
    <t>谢谊,李开富</t>
  </si>
  <si>
    <t>CA363210811CNY</t>
  </si>
  <si>
    <t>未提现</t>
  </si>
  <si>
    <t>携程开票</t>
  </si>
  <si>
    <t>[上海]上海镛舍酒店(68395865)</t>
  </si>
  <si>
    <t>55平公寓&lt;双人入住&gt;&lt;内宾&gt;&lt;预付&gt;&lt;双早&gt;</t>
  </si>
  <si>
    <t>陈昌威</t>
  </si>
  <si>
    <t>取消</t>
  </si>
  <si>
    <t>[北京]北京瑜舍(17098009)</t>
  </si>
  <si>
    <t>70平米开间&lt;大床&gt;(至少连住2晚及以上)&lt;特惠促销&gt;&lt;双早&gt;</t>
  </si>
  <si>
    <t>连涟</t>
  </si>
  <si>
    <t>谢梦娜</t>
  </si>
  <si>
    <t>[英德]英德徐家庄旅游度假村(78174801)</t>
  </si>
  <si>
    <t>双人木屋&lt;特惠&gt;&lt;双人入住&gt;&lt;双早&gt;</t>
  </si>
  <si>
    <t>吴炜玲</t>
  </si>
  <si>
    <t>徐丹</t>
  </si>
  <si>
    <t>[梅州]梅州麓湖山酒店(67856423)</t>
  </si>
  <si>
    <t>公寓标准双人房&lt;双人入住&gt;&lt;内宾&gt;&lt;预付&gt;&lt;双早&gt;</t>
  </si>
  <si>
    <t>孙东宏</t>
  </si>
  <si>
    <t>[北京]北京千禧大酒店(9881984)</t>
  </si>
  <si>
    <t>行政大床房&lt;双人入住&gt;&lt;内宾&gt;&lt;预付&gt;&lt;双早&gt;</t>
  </si>
  <si>
    <t>黄巍</t>
  </si>
  <si>
    <t>[广州]广州白云宾馆(10091524)</t>
  </si>
  <si>
    <t>豪华双床房&lt;双人入住&gt;&lt;双早&gt;</t>
  </si>
  <si>
    <t>程美华,刘广威</t>
  </si>
  <si>
    <t>公寓标准大床房&lt;双人入住&gt;&lt;内宾&gt;&lt;预付&gt;&lt;双早&gt;</t>
  </si>
  <si>
    <t>潘柔伊</t>
  </si>
  <si>
    <t>[东莞]东莞V+国际青年人才公寓(78283918)</t>
  </si>
  <si>
    <t>精致单间&lt;双人入住&gt;&lt;无早&gt;</t>
  </si>
  <si>
    <t>唐素芳</t>
  </si>
  <si>
    <t>豪华大床房&lt;双人入住&gt;&lt;内宾&gt;&lt;预付&gt;&lt;无早&gt;</t>
  </si>
  <si>
    <t>陈耀辉</t>
  </si>
  <si>
    <t>，</t>
  </si>
  <si>
    <t>A210811092913481</t>
  </si>
  <si>
    <t>A210811092957481</t>
  </si>
  <si>
    <t>A210811093032481</t>
  </si>
  <si>
    <t>CNY / HKD 当前参考汇率: 1.199349896</t>
  </si>
  <si>
    <t>总计： 10193.16 CNY/
12225.17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</si>
  <si>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</si>
  <si>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</si>
  <si>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</si>
  <si>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</si>
  <si>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</si>
  <si>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</si>
  <si>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</si>
  <si>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</si>
  <si>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</si>
  <si>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</si>
  <si>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</si>
  <si>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</si>
  <si>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</si>
  <si>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</si>
  <si>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</si>
  <si>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</si>
  <si>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</si>
  <si>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2021-07-26</t>
  </si>
  <si>
    <t>2209519</t>
  </si>
  <si>
    <t>北京千禧大酒店</t>
  </si>
  <si>
    <t>2021-07-27</t>
  </si>
  <si>
    <t>退房日周结</t>
  </si>
  <si>
    <t>1037.67</t>
  </si>
  <si>
    <t>RMB</t>
  </si>
  <si>
    <t>0</t>
  </si>
  <si>
    <t>0.00</t>
  </si>
  <si>
    <t>携程国内直连(DD)</t>
  </si>
  <si>
    <t>2021-07-26 23:16:28</t>
  </si>
  <si>
    <t>否</t>
  </si>
  <si>
    <t>汇智国际旅游发展有限公司</t>
  </si>
  <si>
    <t>直连</t>
  </si>
  <si>
    <t>2209241</t>
  </si>
  <si>
    <t>梅州麓湖山酒店</t>
  </si>
  <si>
    <t>295.80</t>
  </si>
  <si>
    <t>2021-07-26 17:01:58</t>
  </si>
  <si>
    <t>Saas酒店</t>
  </si>
  <si>
    <t>2209208</t>
  </si>
  <si>
    <t>广州白云宾馆</t>
  </si>
  <si>
    <t>569.70</t>
  </si>
  <si>
    <t>2021-07-26 16:27:11</t>
  </si>
  <si>
    <t>直采</t>
  </si>
  <si>
    <t>2209100</t>
  </si>
  <si>
    <t>1126.83</t>
  </si>
  <si>
    <t>2021-07-26 13:32:34</t>
  </si>
  <si>
    <t>2209066</t>
  </si>
  <si>
    <t>306.00</t>
  </si>
  <si>
    <t>2021-07-26 12:47:35</t>
  </si>
  <si>
    <t>2208856</t>
  </si>
  <si>
    <t>英德徐家庄旅游度假村</t>
  </si>
  <si>
    <t>403.00</t>
  </si>
  <si>
    <t>2021-07-26 08:12:19</t>
  </si>
  <si>
    <t>2021-07-25</t>
  </si>
  <si>
    <t>2208686</t>
  </si>
  <si>
    <t>安顺豪生温泉度假酒店</t>
  </si>
  <si>
    <t>465.12</t>
  </si>
  <si>
    <t>2021-07-25 21:56:59</t>
  </si>
  <si>
    <t>2021-07-24</t>
  </si>
  <si>
    <t>2207622</t>
  </si>
  <si>
    <t>北京瑜舍</t>
  </si>
  <si>
    <t>4100.00</t>
  </si>
  <si>
    <t>2021-07-24 18:04:08</t>
  </si>
  <si>
    <t>2021-07-23</t>
  </si>
  <si>
    <t>2206959</t>
  </si>
  <si>
    <t>上海镛舍酒店</t>
  </si>
  <si>
    <t>2021-07-24 15:57:37</t>
  </si>
  <si>
    <t>2206864</t>
  </si>
  <si>
    <t>1889.04</t>
  </si>
  <si>
    <t>2021-07-23 22:15:15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</si>
</sst>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21" borderId="4" applyNumberFormat="0" applyFont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8" fillId="5" borderId="3" applyNumberFormat="0" applyAlignment="0" applyProtection="0">
      <alignment vertical="center"/>
    </xf>
    <xf numFmtId="0" fontId="17" fillId="24" borderId="5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15911796699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44402</v>
      </c>
      <c r="G2" s="5">
        <v>44404</v>
      </c>
      <c r="H2" s="4">
        <v>2</v>
      </c>
      <c r="I2" s="4">
        <v>2</v>
      </c>
      <c r="J2" s="4">
        <v>4</v>
      </c>
      <c r="K2" s="4" t="s">
        <v>29</v>
      </c>
      <c r="L2" s="4">
        <v>1889.04</v>
      </c>
      <c r="M2" s="4">
        <v>1889.04</v>
      </c>
      <c r="N2" s="4" t="s">
        <v>30</v>
      </c>
      <c r="O2" s="4" t="s">
        <v>31</v>
      </c>
      <c r="P2" s="4" t="s">
        <v>32</v>
      </c>
      <c r="Q2" s="4">
        <v>0</v>
      </c>
      <c r="R2" s="6">
        <v>44400</v>
      </c>
      <c r="S2" s="5">
        <v>44419</v>
      </c>
      <c r="T2" s="4" t="s">
        <v>33</v>
      </c>
      <c r="U2" s="4">
        <v>1889.04</v>
      </c>
      <c r="V2" s="4">
        <v>0</v>
      </c>
      <c r="W2" s="4">
        <v>0</v>
      </c>
      <c r="X2" s="4">
        <v>2206864</v>
      </c>
    </row>
    <row r="3" s="4" customFormat="1" spans="1:24">
      <c r="A3" s="4">
        <v>15912367518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44403</v>
      </c>
      <c r="G3" s="5">
        <v>44404</v>
      </c>
      <c r="H3" s="4">
        <v>1</v>
      </c>
      <c r="I3" s="4">
        <v>1</v>
      </c>
      <c r="J3" s="4">
        <v>1</v>
      </c>
      <c r="K3" s="4" t="s">
        <v>29</v>
      </c>
      <c r="L3" s="4">
        <v>2150</v>
      </c>
      <c r="M3" s="4">
        <v>2150</v>
      </c>
      <c r="N3" s="4" t="s">
        <v>36</v>
      </c>
      <c r="O3" s="4" t="s">
        <v>31</v>
      </c>
      <c r="P3" s="4" t="s">
        <v>32</v>
      </c>
      <c r="Q3" s="4">
        <v>0</v>
      </c>
      <c r="R3" s="6">
        <v>44400</v>
      </c>
      <c r="S3" s="5">
        <v>44419</v>
      </c>
      <c r="T3" s="4" t="s">
        <v>33</v>
      </c>
      <c r="U3" s="4">
        <v>2150</v>
      </c>
      <c r="V3" s="4">
        <v>0</v>
      </c>
      <c r="W3" s="4">
        <v>0</v>
      </c>
      <c r="X3" s="4">
        <v>2206959</v>
      </c>
    </row>
    <row r="4" s="4" customFormat="1" spans="1:24">
      <c r="A4" s="4">
        <v>15912367518</v>
      </c>
      <c r="B4" s="4" t="s">
        <v>25</v>
      </c>
      <c r="C4" s="4" t="s">
        <v>37</v>
      </c>
      <c r="D4" s="4" t="s">
        <v>34</v>
      </c>
      <c r="E4" s="4" t="s">
        <v>35</v>
      </c>
      <c r="F4" s="5">
        <v>44403</v>
      </c>
      <c r="G4" s="5">
        <v>44404</v>
      </c>
      <c r="H4" s="4">
        <v>1</v>
      </c>
      <c r="I4" s="4">
        <v>1</v>
      </c>
      <c r="J4" s="4">
        <v>1</v>
      </c>
      <c r="K4" s="4" t="s">
        <v>29</v>
      </c>
      <c r="L4" s="4">
        <v>-2150</v>
      </c>
      <c r="M4" s="4">
        <v>-2150</v>
      </c>
      <c r="N4" s="4" t="s">
        <v>36</v>
      </c>
      <c r="O4" s="4" t="s">
        <v>31</v>
      </c>
      <c r="P4" s="4" t="s">
        <v>32</v>
      </c>
      <c r="Q4" s="4">
        <v>0</v>
      </c>
      <c r="R4" s="6">
        <v>44400</v>
      </c>
      <c r="S4" s="5">
        <v>44419</v>
      </c>
      <c r="T4" s="4" t="s">
        <v>33</v>
      </c>
      <c r="U4" s="4">
        <v>-2150</v>
      </c>
      <c r="V4" s="4">
        <v>0</v>
      </c>
      <c r="W4" s="4">
        <v>0</v>
      </c>
      <c r="X4" s="4">
        <v>2206959</v>
      </c>
    </row>
    <row r="5" s="4" customFormat="1" spans="1:24">
      <c r="A5" s="4">
        <v>15919690398</v>
      </c>
      <c r="B5" s="4" t="s">
        <v>25</v>
      </c>
      <c r="C5" s="4" t="s">
        <v>26</v>
      </c>
      <c r="D5" s="4" t="s">
        <v>38</v>
      </c>
      <c r="E5" s="4" t="s">
        <v>39</v>
      </c>
      <c r="F5" s="5">
        <v>44402</v>
      </c>
      <c r="G5" s="5">
        <v>44404</v>
      </c>
      <c r="H5" s="4">
        <v>1</v>
      </c>
      <c r="I5" s="4">
        <v>2</v>
      </c>
      <c r="J5" s="4">
        <v>2</v>
      </c>
      <c r="K5" s="4" t="s">
        <v>29</v>
      </c>
      <c r="L5" s="4">
        <v>4100</v>
      </c>
      <c r="M5" s="4">
        <v>4100</v>
      </c>
      <c r="N5" s="4" t="s">
        <v>40</v>
      </c>
      <c r="O5" s="4" t="s">
        <v>31</v>
      </c>
      <c r="P5" s="4" t="s">
        <v>32</v>
      </c>
      <c r="Q5" s="4">
        <v>0</v>
      </c>
      <c r="R5" s="6">
        <v>44401</v>
      </c>
      <c r="S5" s="5">
        <v>44419</v>
      </c>
      <c r="T5" s="4" t="s">
        <v>33</v>
      </c>
      <c r="U5" s="4">
        <v>4100</v>
      </c>
      <c r="V5" s="4">
        <v>0</v>
      </c>
      <c r="W5" s="4">
        <v>0</v>
      </c>
      <c r="X5" s="4">
        <v>2207622</v>
      </c>
    </row>
    <row r="6" s="4" customFormat="1" spans="1:24">
      <c r="A6" s="4">
        <v>15930694695</v>
      </c>
      <c r="B6" s="4" t="s">
        <v>25</v>
      </c>
      <c r="C6" s="4" t="s">
        <v>26</v>
      </c>
      <c r="D6" s="4" t="s">
        <v>27</v>
      </c>
      <c r="E6" s="4" t="s">
        <v>28</v>
      </c>
      <c r="F6" s="5">
        <v>44403</v>
      </c>
      <c r="G6" s="5">
        <v>44404</v>
      </c>
      <c r="H6" s="4">
        <v>1</v>
      </c>
      <c r="I6" s="4">
        <v>1</v>
      </c>
      <c r="J6" s="4">
        <v>1</v>
      </c>
      <c r="K6" s="4" t="s">
        <v>29</v>
      </c>
      <c r="L6" s="4">
        <v>465.12</v>
      </c>
      <c r="M6" s="4">
        <v>465.12</v>
      </c>
      <c r="N6" s="4" t="s">
        <v>41</v>
      </c>
      <c r="O6" s="4" t="s">
        <v>31</v>
      </c>
      <c r="P6" s="4" t="s">
        <v>32</v>
      </c>
      <c r="Q6" s="4">
        <v>0</v>
      </c>
      <c r="R6" s="6">
        <v>44402</v>
      </c>
      <c r="S6" s="5">
        <v>44419</v>
      </c>
      <c r="T6" s="4" t="s">
        <v>33</v>
      </c>
      <c r="U6" s="4">
        <v>465.12</v>
      </c>
      <c r="V6" s="4">
        <v>0</v>
      </c>
      <c r="W6" s="4">
        <v>0</v>
      </c>
      <c r="X6" s="4">
        <v>2208686</v>
      </c>
    </row>
    <row r="7" s="4" customFormat="1" spans="1:24">
      <c r="A7" s="4">
        <v>15931783518</v>
      </c>
      <c r="B7" s="4" t="s">
        <v>25</v>
      </c>
      <c r="C7" s="4" t="s">
        <v>26</v>
      </c>
      <c r="D7" s="4" t="s">
        <v>42</v>
      </c>
      <c r="E7" s="4" t="s">
        <v>43</v>
      </c>
      <c r="F7" s="5">
        <v>44403</v>
      </c>
      <c r="G7" s="5">
        <v>44404</v>
      </c>
      <c r="H7" s="4">
        <v>1</v>
      </c>
      <c r="I7" s="4">
        <v>1</v>
      </c>
      <c r="J7" s="4">
        <v>1</v>
      </c>
      <c r="K7" s="4" t="s">
        <v>29</v>
      </c>
      <c r="L7" s="4">
        <v>403</v>
      </c>
      <c r="M7" s="4">
        <v>403</v>
      </c>
      <c r="N7" s="4" t="s">
        <v>44</v>
      </c>
      <c r="O7" s="4" t="s">
        <v>31</v>
      </c>
      <c r="P7" s="4" t="s">
        <v>32</v>
      </c>
      <c r="Q7" s="4">
        <v>0</v>
      </c>
      <c r="R7" s="6">
        <v>44403</v>
      </c>
      <c r="S7" s="5">
        <v>44419</v>
      </c>
      <c r="T7" s="4" t="s">
        <v>33</v>
      </c>
      <c r="U7" s="4">
        <v>403</v>
      </c>
      <c r="V7" s="4">
        <v>0</v>
      </c>
      <c r="W7" s="4">
        <v>0</v>
      </c>
      <c r="X7" s="4">
        <v>2208856</v>
      </c>
    </row>
    <row r="8" s="4" customFormat="1" spans="1:23">
      <c r="A8" s="4">
        <v>15935297093</v>
      </c>
      <c r="B8" s="4" t="s">
        <v>25</v>
      </c>
      <c r="C8" s="4" t="s">
        <v>26</v>
      </c>
      <c r="D8" s="4" t="s">
        <v>27</v>
      </c>
      <c r="E8" s="4" t="s">
        <v>28</v>
      </c>
      <c r="F8" s="5">
        <v>44403</v>
      </c>
      <c r="G8" s="5">
        <v>44404</v>
      </c>
      <c r="H8" s="4">
        <v>1</v>
      </c>
      <c r="I8" s="4">
        <v>1</v>
      </c>
      <c r="J8" s="4">
        <v>1</v>
      </c>
      <c r="K8" s="4" t="s">
        <v>29</v>
      </c>
      <c r="L8" s="4">
        <v>465.12</v>
      </c>
      <c r="M8" s="4">
        <v>465.12</v>
      </c>
      <c r="N8" s="4" t="s">
        <v>45</v>
      </c>
      <c r="O8" s="4" t="s">
        <v>31</v>
      </c>
      <c r="P8" s="4" t="s">
        <v>32</v>
      </c>
      <c r="Q8" s="4">
        <v>0</v>
      </c>
      <c r="R8" s="6">
        <v>44403</v>
      </c>
      <c r="S8" s="5">
        <v>44419</v>
      </c>
      <c r="T8" s="4" t="s">
        <v>33</v>
      </c>
      <c r="U8" s="4">
        <v>465.12</v>
      </c>
      <c r="V8" s="4">
        <v>0</v>
      </c>
      <c r="W8" s="4">
        <v>0</v>
      </c>
    </row>
    <row r="9" s="4" customFormat="1" spans="1:23">
      <c r="A9" s="4">
        <v>15935297093</v>
      </c>
      <c r="B9" s="4" t="s">
        <v>25</v>
      </c>
      <c r="C9" s="4" t="s">
        <v>37</v>
      </c>
      <c r="D9" s="4" t="s">
        <v>27</v>
      </c>
      <c r="E9" s="4" t="s">
        <v>28</v>
      </c>
      <c r="F9" s="5">
        <v>44403</v>
      </c>
      <c r="G9" s="5">
        <v>44404</v>
      </c>
      <c r="H9" s="4">
        <v>1</v>
      </c>
      <c r="I9" s="4">
        <v>1</v>
      </c>
      <c r="J9" s="4">
        <v>1</v>
      </c>
      <c r="K9" s="4" t="s">
        <v>29</v>
      </c>
      <c r="L9" s="4">
        <v>-465.12</v>
      </c>
      <c r="M9" s="4">
        <v>-465.12</v>
      </c>
      <c r="N9" s="4" t="s">
        <v>45</v>
      </c>
      <c r="O9" s="4" t="s">
        <v>31</v>
      </c>
      <c r="P9" s="4" t="s">
        <v>32</v>
      </c>
      <c r="Q9" s="4">
        <v>0</v>
      </c>
      <c r="R9" s="6">
        <v>44403</v>
      </c>
      <c r="S9" s="5">
        <v>44419</v>
      </c>
      <c r="T9" s="4" t="s">
        <v>33</v>
      </c>
      <c r="U9" s="4">
        <v>-465.12</v>
      </c>
      <c r="V9" s="4">
        <v>0</v>
      </c>
      <c r="W9" s="4">
        <v>0</v>
      </c>
    </row>
    <row r="10" s="4" customFormat="1" spans="1:24">
      <c r="A10" s="4">
        <v>15937173111</v>
      </c>
      <c r="B10" s="4" t="s">
        <v>25</v>
      </c>
      <c r="C10" s="4" t="s">
        <v>26</v>
      </c>
      <c r="D10" s="4" t="s">
        <v>46</v>
      </c>
      <c r="E10" s="4" t="s">
        <v>47</v>
      </c>
      <c r="F10" s="5">
        <v>44403</v>
      </c>
      <c r="G10" s="5">
        <v>44404</v>
      </c>
      <c r="H10" s="4">
        <v>1</v>
      </c>
      <c r="I10" s="4">
        <v>1</v>
      </c>
      <c r="J10" s="4">
        <v>1</v>
      </c>
      <c r="K10" s="4" t="s">
        <v>29</v>
      </c>
      <c r="L10" s="4">
        <v>306</v>
      </c>
      <c r="M10" s="4">
        <v>306</v>
      </c>
      <c r="N10" s="4" t="s">
        <v>48</v>
      </c>
      <c r="O10" s="4" t="s">
        <v>31</v>
      </c>
      <c r="P10" s="4" t="s">
        <v>32</v>
      </c>
      <c r="Q10" s="4">
        <v>0</v>
      </c>
      <c r="R10" s="6">
        <v>44403</v>
      </c>
      <c r="S10" s="5">
        <v>44419</v>
      </c>
      <c r="T10" s="4" t="s">
        <v>33</v>
      </c>
      <c r="U10" s="4">
        <v>306</v>
      </c>
      <c r="V10" s="4">
        <v>0</v>
      </c>
      <c r="W10" s="4">
        <v>0</v>
      </c>
      <c r="X10" s="4">
        <v>2209066</v>
      </c>
    </row>
    <row r="11" s="4" customFormat="1" spans="1:24">
      <c r="A11" s="4">
        <v>15937453073</v>
      </c>
      <c r="B11" s="4" t="s">
        <v>25</v>
      </c>
      <c r="C11" s="4" t="s">
        <v>26</v>
      </c>
      <c r="D11" s="4" t="s">
        <v>49</v>
      </c>
      <c r="E11" s="4" t="s">
        <v>50</v>
      </c>
      <c r="F11" s="5">
        <v>44403</v>
      </c>
      <c r="G11" s="5">
        <v>44404</v>
      </c>
      <c r="H11" s="4">
        <v>1</v>
      </c>
      <c r="I11" s="4">
        <v>1</v>
      </c>
      <c r="J11" s="4">
        <v>1</v>
      </c>
      <c r="K11" s="4" t="s">
        <v>29</v>
      </c>
      <c r="L11" s="4">
        <v>1126.83</v>
      </c>
      <c r="M11" s="4">
        <v>1126.83</v>
      </c>
      <c r="N11" s="4" t="s">
        <v>51</v>
      </c>
      <c r="O11" s="4" t="s">
        <v>31</v>
      </c>
      <c r="P11" s="4" t="s">
        <v>32</v>
      </c>
      <c r="Q11" s="4">
        <v>0</v>
      </c>
      <c r="R11" s="6">
        <v>44403</v>
      </c>
      <c r="S11" s="5">
        <v>44419</v>
      </c>
      <c r="T11" s="4" t="s">
        <v>33</v>
      </c>
      <c r="U11" s="4">
        <v>1126.83</v>
      </c>
      <c r="V11" s="4">
        <v>0</v>
      </c>
      <c r="W11" s="4">
        <v>0</v>
      </c>
      <c r="X11" s="4">
        <v>2209100</v>
      </c>
    </row>
    <row r="12" s="4" customFormat="1" spans="1:24">
      <c r="A12" s="4">
        <v>15938403858</v>
      </c>
      <c r="B12" s="4" t="s">
        <v>25</v>
      </c>
      <c r="C12" s="4" t="s">
        <v>26</v>
      </c>
      <c r="D12" s="4" t="s">
        <v>52</v>
      </c>
      <c r="E12" s="4" t="s">
        <v>53</v>
      </c>
      <c r="F12" s="5">
        <v>44403</v>
      </c>
      <c r="G12" s="5">
        <v>44404</v>
      </c>
      <c r="H12" s="4">
        <v>1</v>
      </c>
      <c r="I12" s="4">
        <v>1</v>
      </c>
      <c r="J12" s="4">
        <v>1</v>
      </c>
      <c r="K12" s="4" t="s">
        <v>29</v>
      </c>
      <c r="L12" s="4">
        <v>569.7</v>
      </c>
      <c r="M12" s="4">
        <v>569.7</v>
      </c>
      <c r="N12" s="4" t="s">
        <v>54</v>
      </c>
      <c r="O12" s="4" t="s">
        <v>31</v>
      </c>
      <c r="P12" s="4" t="s">
        <v>32</v>
      </c>
      <c r="Q12" s="4">
        <v>0</v>
      </c>
      <c r="R12" s="6">
        <v>44403</v>
      </c>
      <c r="S12" s="5">
        <v>44419</v>
      </c>
      <c r="T12" s="4" t="s">
        <v>33</v>
      </c>
      <c r="U12" s="4">
        <v>569.7</v>
      </c>
      <c r="V12" s="4">
        <v>0</v>
      </c>
      <c r="W12" s="4">
        <v>0</v>
      </c>
      <c r="X12" s="4">
        <v>2209208</v>
      </c>
    </row>
    <row r="13" s="4" customFormat="1" spans="1:24">
      <c r="A13" s="4">
        <v>15938654239</v>
      </c>
      <c r="B13" s="4" t="s">
        <v>25</v>
      </c>
      <c r="C13" s="4" t="s">
        <v>26</v>
      </c>
      <c r="D13" s="4" t="s">
        <v>46</v>
      </c>
      <c r="E13" s="4" t="s">
        <v>55</v>
      </c>
      <c r="F13" s="5">
        <v>44403</v>
      </c>
      <c r="G13" s="5">
        <v>44404</v>
      </c>
      <c r="H13" s="4">
        <v>1</v>
      </c>
      <c r="I13" s="4">
        <v>1</v>
      </c>
      <c r="J13" s="4">
        <v>1</v>
      </c>
      <c r="K13" s="4" t="s">
        <v>29</v>
      </c>
      <c r="L13" s="4">
        <v>295.8</v>
      </c>
      <c r="M13" s="4">
        <v>295.8</v>
      </c>
      <c r="N13" s="4" t="s">
        <v>56</v>
      </c>
      <c r="O13" s="4" t="s">
        <v>31</v>
      </c>
      <c r="P13" s="4" t="s">
        <v>32</v>
      </c>
      <c r="Q13" s="4">
        <v>0</v>
      </c>
      <c r="R13" s="6">
        <v>44403</v>
      </c>
      <c r="S13" s="5">
        <v>44419</v>
      </c>
      <c r="T13" s="4" t="s">
        <v>33</v>
      </c>
      <c r="U13" s="4">
        <v>295.8</v>
      </c>
      <c r="V13" s="4">
        <v>0</v>
      </c>
      <c r="W13" s="4">
        <v>0</v>
      </c>
      <c r="X13" s="4">
        <v>2209241</v>
      </c>
    </row>
    <row r="14" s="4" customFormat="1" spans="1:23">
      <c r="A14" s="4">
        <v>15938857475</v>
      </c>
      <c r="B14" s="4" t="s">
        <v>25</v>
      </c>
      <c r="C14" s="4" t="s">
        <v>26</v>
      </c>
      <c r="D14" s="4" t="s">
        <v>57</v>
      </c>
      <c r="E14" s="4" t="s">
        <v>58</v>
      </c>
      <c r="F14" s="5">
        <v>44403</v>
      </c>
      <c r="G14" s="5">
        <v>44404</v>
      </c>
      <c r="H14" s="4">
        <v>1</v>
      </c>
      <c r="I14" s="4">
        <v>1</v>
      </c>
      <c r="J14" s="4">
        <v>1</v>
      </c>
      <c r="K14" s="4" t="s">
        <v>29</v>
      </c>
      <c r="L14" s="4">
        <v>94.86</v>
      </c>
      <c r="M14" s="4">
        <v>94.86</v>
      </c>
      <c r="N14" s="4" t="s">
        <v>59</v>
      </c>
      <c r="O14" s="4" t="s">
        <v>31</v>
      </c>
      <c r="P14" s="4" t="s">
        <v>32</v>
      </c>
      <c r="Q14" s="4">
        <v>0</v>
      </c>
      <c r="R14" s="6">
        <v>44403</v>
      </c>
      <c r="S14" s="5">
        <v>44419</v>
      </c>
      <c r="T14" s="4" t="s">
        <v>33</v>
      </c>
      <c r="U14" s="4">
        <v>94.86</v>
      </c>
      <c r="V14" s="4">
        <v>0</v>
      </c>
      <c r="W14" s="4">
        <v>0</v>
      </c>
    </row>
    <row r="15" s="4" customFormat="1" spans="1:23">
      <c r="A15" s="4">
        <v>15938857475</v>
      </c>
      <c r="B15" s="4" t="s">
        <v>25</v>
      </c>
      <c r="C15" s="4" t="s">
        <v>37</v>
      </c>
      <c r="D15" s="4" t="s">
        <v>57</v>
      </c>
      <c r="E15" s="4" t="s">
        <v>58</v>
      </c>
      <c r="F15" s="5">
        <v>44403</v>
      </c>
      <c r="G15" s="5">
        <v>44404</v>
      </c>
      <c r="H15" s="4">
        <v>1</v>
      </c>
      <c r="I15" s="4">
        <v>1</v>
      </c>
      <c r="J15" s="4">
        <v>1</v>
      </c>
      <c r="K15" s="4" t="s">
        <v>29</v>
      </c>
      <c r="L15" s="4">
        <v>-94.86</v>
      </c>
      <c r="M15" s="4">
        <v>-94.86</v>
      </c>
      <c r="N15" s="4" t="s">
        <v>59</v>
      </c>
      <c r="O15" s="4" t="s">
        <v>31</v>
      </c>
      <c r="P15" s="4" t="s">
        <v>32</v>
      </c>
      <c r="Q15" s="4">
        <v>0</v>
      </c>
      <c r="R15" s="6">
        <v>44403</v>
      </c>
      <c r="S15" s="5">
        <v>44419</v>
      </c>
      <c r="T15" s="4" t="s">
        <v>33</v>
      </c>
      <c r="U15" s="4">
        <v>-94.86</v>
      </c>
      <c r="V15" s="4">
        <v>0</v>
      </c>
      <c r="W15" s="4">
        <v>0</v>
      </c>
    </row>
    <row r="16" s="4" customFormat="1" spans="1:24">
      <c r="A16" s="4">
        <v>15940858270</v>
      </c>
      <c r="B16" s="4" t="s">
        <v>25</v>
      </c>
      <c r="C16" s="4" t="s">
        <v>26</v>
      </c>
      <c r="D16" s="4" t="s">
        <v>49</v>
      </c>
      <c r="E16" s="4" t="s">
        <v>60</v>
      </c>
      <c r="F16" s="5">
        <v>44403</v>
      </c>
      <c r="G16" s="5">
        <v>44404</v>
      </c>
      <c r="H16" s="4">
        <v>1</v>
      </c>
      <c r="I16" s="4">
        <v>1</v>
      </c>
      <c r="J16" s="4">
        <v>1</v>
      </c>
      <c r="K16" s="4" t="s">
        <v>29</v>
      </c>
      <c r="L16" s="4">
        <v>1037.67</v>
      </c>
      <c r="M16" s="4">
        <v>1037.67</v>
      </c>
      <c r="N16" s="4" t="s">
        <v>61</v>
      </c>
      <c r="O16" s="4" t="s">
        <v>31</v>
      </c>
      <c r="P16" s="4" t="s">
        <v>32</v>
      </c>
      <c r="Q16" s="4">
        <v>0</v>
      </c>
      <c r="R16" s="6">
        <v>44403</v>
      </c>
      <c r="S16" s="5">
        <v>44419</v>
      </c>
      <c r="T16" s="4" t="s">
        <v>33</v>
      </c>
      <c r="U16" s="4">
        <v>1037.67</v>
      </c>
      <c r="V16" s="4">
        <v>0</v>
      </c>
      <c r="W16" s="4">
        <v>0</v>
      </c>
      <c r="X16" s="4">
        <v>2209519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"/>
  <sheetViews>
    <sheetView tabSelected="1" workbookViewId="0">
      <selection activeCell="A18" sqref="A18:A22"/>
    </sheetView>
  </sheetViews>
  <sheetFormatPr defaultColWidth="9" defaultRowHeight="13.5"/>
  <cols>
    <col min="1" max="1" width="14.125" style="4" customWidth="1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62</v>
      </c>
    </row>
    <row r="2" s="4" customFormat="1" spans="1:9">
      <c r="A2" s="4">
        <v>15911796699</v>
      </c>
      <c r="B2" s="5">
        <v>44402</v>
      </c>
      <c r="C2" s="5">
        <v>44404</v>
      </c>
      <c r="D2" s="4">
        <v>1889.04</v>
      </c>
      <c r="E2" s="4" t="str">
        <f>VLOOKUP(A2,HOP!A:L,12,0)</f>
        <v>1889.04</v>
      </c>
      <c r="F2" s="4" t="str">
        <f>VLOOKUP(A2,HOP!A:C,3,0)</f>
        <v>2206864</v>
      </c>
      <c r="G2" s="4">
        <f>D2-E2</f>
        <v>0</v>
      </c>
      <c r="H2" s="4" t="str">
        <f>$H$1&amp;F2</f>
        <v>，2206864</v>
      </c>
      <c r="I2" s="4" t="str">
        <f>VLOOKUP(A2,HOP!A:T,20,0)</f>
        <v>直采</v>
      </c>
    </row>
    <row r="3" s="4" customFormat="1" hidden="1" spans="1:9">
      <c r="A3" s="4">
        <v>15912367518</v>
      </c>
      <c r="B3" s="5">
        <v>44403</v>
      </c>
      <c r="C3" s="5">
        <v>44404</v>
      </c>
      <c r="D3" s="4">
        <v>0</v>
      </c>
      <c r="E3" s="4" t="str">
        <f>VLOOKUP(A3,HOP!A:L,12,0)</f>
        <v>0.00</v>
      </c>
      <c r="F3" s="4" t="str">
        <f>VLOOKUP(A3,HOP!A:C,3,0)</f>
        <v>2206959</v>
      </c>
      <c r="G3" s="4">
        <f>D3-E3</f>
        <v>0</v>
      </c>
      <c r="H3" s="4" t="str">
        <f>$H$1&amp;F3</f>
        <v>，2206959</v>
      </c>
      <c r="I3" s="4" t="str">
        <f>VLOOKUP(A3,HOP!A:T,20,0)</f>
        <v>直采</v>
      </c>
    </row>
    <row r="4" s="4" customFormat="1" spans="1:9">
      <c r="A4" s="4">
        <v>15919690398</v>
      </c>
      <c r="B4" s="5">
        <v>44402</v>
      </c>
      <c r="C4" s="5">
        <v>44404</v>
      </c>
      <c r="D4" s="4">
        <v>4100</v>
      </c>
      <c r="E4" s="4" t="str">
        <f>VLOOKUP(A4,HOP!A:L,12,0)</f>
        <v>4100.00</v>
      </c>
      <c r="F4" s="4" t="str">
        <f>VLOOKUP(A4,HOP!A:C,3,0)</f>
        <v>2207622</v>
      </c>
      <c r="G4" s="4">
        <f>D4-E4</f>
        <v>0</v>
      </c>
      <c r="H4" s="4" t="str">
        <f>$H$1&amp;F4</f>
        <v>，2207622</v>
      </c>
      <c r="I4" s="4" t="str">
        <f>VLOOKUP(A4,HOP!A:T,20,0)</f>
        <v>直采</v>
      </c>
    </row>
    <row r="5" s="4" customFormat="1" spans="1:9">
      <c r="A5" s="4">
        <v>15930694695</v>
      </c>
      <c r="B5" s="5">
        <v>44403</v>
      </c>
      <c r="C5" s="5">
        <v>44404</v>
      </c>
      <c r="D5" s="4">
        <v>465.12</v>
      </c>
      <c r="E5" s="4" t="str">
        <f>VLOOKUP(A5,HOP!A:L,12,0)</f>
        <v>465.12</v>
      </c>
      <c r="F5" s="4" t="str">
        <f>VLOOKUP(A5,HOP!A:C,3,0)</f>
        <v>2208686</v>
      </c>
      <c r="G5" s="4">
        <f>D5-E5</f>
        <v>0</v>
      </c>
      <c r="H5" s="4" t="str">
        <f>$H$1&amp;F5</f>
        <v>，2208686</v>
      </c>
      <c r="I5" s="4" t="str">
        <f>VLOOKUP(A5,HOP!A:T,20,0)</f>
        <v>直采</v>
      </c>
    </row>
    <row r="6" s="4" customFormat="1" spans="1:9">
      <c r="A6" s="4">
        <v>15931783518</v>
      </c>
      <c r="B6" s="5">
        <v>44403</v>
      </c>
      <c r="C6" s="5">
        <v>44404</v>
      </c>
      <c r="D6" s="4">
        <v>403</v>
      </c>
      <c r="E6" s="4" t="str">
        <f>VLOOKUP(A6,HOP!A:L,12,0)</f>
        <v>403.00</v>
      </c>
      <c r="F6" s="4" t="str">
        <f>VLOOKUP(A6,HOP!A:C,3,0)</f>
        <v>2208856</v>
      </c>
      <c r="G6" s="4">
        <f>D6-E6</f>
        <v>0</v>
      </c>
      <c r="H6" s="4" t="str">
        <f>$H$1&amp;F6</f>
        <v>，2208856</v>
      </c>
      <c r="I6" s="4" t="str">
        <f>VLOOKUP(A6,HOP!A:T,20,0)</f>
        <v>直采</v>
      </c>
    </row>
    <row r="7" s="4" customFormat="1" hidden="1" spans="1:9">
      <c r="A7" s="4">
        <v>15935297093</v>
      </c>
      <c r="B7" s="5">
        <v>44403</v>
      </c>
      <c r="C7" s="5">
        <v>44404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>D7-E7</f>
        <v>#N/A</v>
      </c>
      <c r="H7" s="4" t="e">
        <f>$H$1&amp;F7</f>
        <v>#N/A</v>
      </c>
      <c r="I7" s="4" t="e">
        <f>VLOOKUP(A7,HOP!A:T,20,0)</f>
        <v>#N/A</v>
      </c>
    </row>
    <row r="8" s="4" customFormat="1" spans="1:9">
      <c r="A8" s="4">
        <v>15937173111</v>
      </c>
      <c r="B8" s="5">
        <v>44403</v>
      </c>
      <c r="C8" s="5">
        <v>44404</v>
      </c>
      <c r="D8" s="4">
        <v>306</v>
      </c>
      <c r="E8" s="4" t="str">
        <f>VLOOKUP(A8,HOP!A:L,12,0)</f>
        <v>306.00</v>
      </c>
      <c r="F8" s="4" t="str">
        <f>VLOOKUP(A8,HOP!A:C,3,0)</f>
        <v>2209066</v>
      </c>
      <c r="G8" s="4">
        <f>D8-E8</f>
        <v>0</v>
      </c>
      <c r="H8" s="4" t="str">
        <f>$H$1&amp;F8</f>
        <v>，2209066</v>
      </c>
      <c r="I8" s="4" t="str">
        <f>VLOOKUP(A8,HOP!A:T,20,0)</f>
        <v>Saas酒店</v>
      </c>
    </row>
    <row r="9" s="4" customFormat="1" spans="1:9">
      <c r="A9" s="4">
        <v>15937453073</v>
      </c>
      <c r="B9" s="5">
        <v>44403</v>
      </c>
      <c r="C9" s="5">
        <v>44404</v>
      </c>
      <c r="D9" s="4">
        <v>1126.83</v>
      </c>
      <c r="E9" s="4" t="str">
        <f>VLOOKUP(A9,HOP!A:L,12,0)</f>
        <v>1126.83</v>
      </c>
      <c r="F9" s="4" t="str">
        <f>VLOOKUP(A9,HOP!A:C,3,0)</f>
        <v>2209100</v>
      </c>
      <c r="G9" s="4">
        <f>D9-E9</f>
        <v>0</v>
      </c>
      <c r="H9" s="4" t="str">
        <f>$H$1&amp;F9</f>
        <v>，2209100</v>
      </c>
      <c r="I9" s="4" t="str">
        <f>VLOOKUP(A9,HOP!A:T,20,0)</f>
        <v>直连</v>
      </c>
    </row>
    <row r="10" s="4" customFormat="1" spans="1:9">
      <c r="A10" s="4">
        <v>15938403858</v>
      </c>
      <c r="B10" s="5">
        <v>44403</v>
      </c>
      <c r="C10" s="5">
        <v>44404</v>
      </c>
      <c r="D10" s="4">
        <v>569.7</v>
      </c>
      <c r="E10" s="4" t="str">
        <f>VLOOKUP(A10,HOP!A:L,12,0)</f>
        <v>569.70</v>
      </c>
      <c r="F10" s="4" t="str">
        <f>VLOOKUP(A10,HOP!A:C,3,0)</f>
        <v>2209208</v>
      </c>
      <c r="G10" s="4">
        <f>D10-E10</f>
        <v>0</v>
      </c>
      <c r="H10" s="4" t="str">
        <f>$H$1&amp;F10</f>
        <v>，2209208</v>
      </c>
      <c r="I10" s="4" t="str">
        <f>VLOOKUP(A10,HOP!A:T,20,0)</f>
        <v>直采</v>
      </c>
    </row>
    <row r="11" s="4" customFormat="1" spans="1:9">
      <c r="A11" s="4">
        <v>15938654239</v>
      </c>
      <c r="B11" s="5">
        <v>44403</v>
      </c>
      <c r="C11" s="5">
        <v>44404</v>
      </c>
      <c r="D11" s="4">
        <v>295.8</v>
      </c>
      <c r="E11" s="4" t="str">
        <f>VLOOKUP(A11,HOP!A:L,12,0)</f>
        <v>295.80</v>
      </c>
      <c r="F11" s="4" t="str">
        <f>VLOOKUP(A11,HOP!A:C,3,0)</f>
        <v>2209241</v>
      </c>
      <c r="G11" s="4">
        <f>D11-E11</f>
        <v>0</v>
      </c>
      <c r="H11" s="4" t="str">
        <f>$H$1&amp;F11</f>
        <v>，2209241</v>
      </c>
      <c r="I11" s="4" t="str">
        <f>VLOOKUP(A11,HOP!A:T,20,0)</f>
        <v>Saas酒店</v>
      </c>
    </row>
    <row r="12" s="4" customFormat="1" hidden="1" spans="1:9">
      <c r="A12" s="4">
        <v>15938857475</v>
      </c>
      <c r="B12" s="5">
        <v>44403</v>
      </c>
      <c r="C12" s="5">
        <v>44404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>D12-E12</f>
        <v>#N/A</v>
      </c>
      <c r="H12" s="4" t="e">
        <f>$H$1&amp;F12</f>
        <v>#N/A</v>
      </c>
      <c r="I12" s="4" t="e">
        <f>VLOOKUP(A12,HOP!A:T,20,0)</f>
        <v>#N/A</v>
      </c>
    </row>
    <row r="13" s="4" customFormat="1" spans="1:9">
      <c r="A13" s="4">
        <v>15940858270</v>
      </c>
      <c r="B13" s="5">
        <v>44403</v>
      </c>
      <c r="C13" s="5">
        <v>44404</v>
      </c>
      <c r="D13" s="4">
        <v>1037.67</v>
      </c>
      <c r="E13" s="4" t="str">
        <f>VLOOKUP(A13,HOP!A:L,12,0)</f>
        <v>1037.67</v>
      </c>
      <c r="F13" s="4" t="str">
        <f>VLOOKUP(A13,HOP!A:C,3,0)</f>
        <v>2209519</v>
      </c>
      <c r="G13" s="4">
        <f>D13-E13</f>
        <v>0</v>
      </c>
      <c r="H13" s="4" t="str">
        <f>$H$1&amp;F13</f>
        <v>，2209519</v>
      </c>
      <c r="I13" s="4" t="str">
        <f>VLOOKUP(A13,HOP!A:T,20,0)</f>
        <v>直连</v>
      </c>
    </row>
    <row r="15" spans="4:4">
      <c r="D15" s="4">
        <f>SUM(D2:D14)</f>
        <v>10193.16</v>
      </c>
    </row>
    <row r="18" spans="1:1">
      <c r="A18" s="4" t="s">
        <v>63</v>
      </c>
    </row>
    <row r="19" spans="1:1">
      <c r="A19" s="4" t="s">
        <v>64</v>
      </c>
    </row>
    <row r="20" spans="1:1">
      <c r="A20" s="4" t="s">
        <v>65</v>
      </c>
    </row>
    <row r="21" spans="1:1">
      <c r="A21" s="4" t="s">
        <v>66</v>
      </c>
    </row>
    <row r="22" spans="1:1">
      <c r="A22" s="4" t="s">
        <v>67</v>
      </c>
    </row>
  </sheetData>
  <autoFilter ref="A1:XFD15">
    <filterColumn colId="3">
      <filters blank="1">
        <filter val="4100"/>
        <filter val="465.12"/>
        <filter val="403"/>
        <filter val="1126.83"/>
        <filter val="1889.04"/>
        <filter val="306"/>
        <filter val="10193.16"/>
        <filter val="569.7"/>
        <filter val="1037.67"/>
        <filter val="295.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68</v>
      </c>
      <c r="B1" s="2" t="s">
        <v>69</v>
      </c>
      <c r="C1" s="2" t="s">
        <v>70</v>
      </c>
      <c r="D1" s="2" t="s">
        <v>71</v>
      </c>
      <c r="E1" s="2" t="s">
        <v>13</v>
      </c>
      <c r="F1" s="2" t="s">
        <v>5</v>
      </c>
      <c r="G1" s="2" t="s">
        <v>6</v>
      </c>
      <c r="H1" s="2" t="s">
        <v>72</v>
      </c>
      <c r="I1" s="2" t="s">
        <v>73</v>
      </c>
      <c r="J1" s="2" t="s">
        <v>74</v>
      </c>
      <c r="K1" s="2" t="s">
        <v>75</v>
      </c>
      <c r="L1" s="2" t="s">
        <v>76</v>
      </c>
      <c r="M1" s="2" t="s">
        <v>77</v>
      </c>
      <c r="N1" s="2" t="s">
        <v>78</v>
      </c>
      <c r="O1" s="2" t="s">
        <v>79</v>
      </c>
      <c r="P1" s="2" t="s">
        <v>80</v>
      </c>
      <c r="Q1" s="2" t="s">
        <v>81</v>
      </c>
      <c r="R1" s="2" t="s">
        <v>82</v>
      </c>
      <c r="S1" s="2" t="s">
        <v>83</v>
      </c>
      <c r="T1" s="2" t="s">
        <v>84</v>
      </c>
    </row>
    <row r="2" s="1" customFormat="1" spans="1:20">
      <c r="A2" s="3">
        <v>15940858270</v>
      </c>
      <c r="B2" s="1" t="s">
        <v>85</v>
      </c>
      <c r="C2" s="1" t="s">
        <v>86</v>
      </c>
      <c r="D2" s="1" t="s">
        <v>87</v>
      </c>
      <c r="E2" s="1" t="s">
        <v>61</v>
      </c>
      <c r="F2" s="1" t="s">
        <v>85</v>
      </c>
      <c r="G2" s="1" t="s">
        <v>88</v>
      </c>
      <c r="H2" s="1" t="s">
        <v>89</v>
      </c>
      <c r="I2" s="1" t="s">
        <v>90</v>
      </c>
      <c r="J2" s="1" t="s">
        <v>91</v>
      </c>
      <c r="K2" s="1" t="s">
        <v>90</v>
      </c>
      <c r="L2" s="1" t="s">
        <v>90</v>
      </c>
      <c r="M2" s="1" t="s">
        <v>92</v>
      </c>
      <c r="N2" s="1" t="s">
        <v>92</v>
      </c>
      <c r="O2" s="1" t="s">
        <v>93</v>
      </c>
      <c r="P2" s="1" t="s">
        <v>94</v>
      </c>
      <c r="Q2" s="1" t="s">
        <v>95</v>
      </c>
      <c r="R2" s="1" t="s">
        <v>96</v>
      </c>
      <c r="S2" s="1" t="s">
        <v>97</v>
      </c>
      <c r="T2" s="1" t="s">
        <v>98</v>
      </c>
    </row>
    <row r="3" s="1" customFormat="1" spans="1:20">
      <c r="A3" s="3">
        <v>15938654239</v>
      </c>
      <c r="B3" s="1" t="s">
        <v>85</v>
      </c>
      <c r="C3" s="1" t="s">
        <v>99</v>
      </c>
      <c r="D3" s="1" t="s">
        <v>100</v>
      </c>
      <c r="E3" s="1" t="s">
        <v>56</v>
      </c>
      <c r="F3" s="1" t="s">
        <v>85</v>
      </c>
      <c r="G3" s="1" t="s">
        <v>88</v>
      </c>
      <c r="H3" s="1" t="s">
        <v>89</v>
      </c>
      <c r="I3" s="1" t="s">
        <v>101</v>
      </c>
      <c r="J3" s="1" t="s">
        <v>91</v>
      </c>
      <c r="K3" s="1" t="s">
        <v>101</v>
      </c>
      <c r="L3" s="1" t="s">
        <v>101</v>
      </c>
      <c r="M3" s="1" t="s">
        <v>92</v>
      </c>
      <c r="N3" s="1" t="s">
        <v>92</v>
      </c>
      <c r="O3" s="1" t="s">
        <v>93</v>
      </c>
      <c r="P3" s="1" t="s">
        <v>94</v>
      </c>
      <c r="Q3" s="1" t="s">
        <v>102</v>
      </c>
      <c r="R3" s="1" t="s">
        <v>96</v>
      </c>
      <c r="S3" s="1" t="s">
        <v>97</v>
      </c>
      <c r="T3" s="1" t="s">
        <v>103</v>
      </c>
    </row>
    <row r="4" s="1" customFormat="1" spans="1:20">
      <c r="A4" s="3">
        <v>15938403858</v>
      </c>
      <c r="B4" s="1" t="s">
        <v>85</v>
      </c>
      <c r="C4" s="1" t="s">
        <v>104</v>
      </c>
      <c r="D4" s="1" t="s">
        <v>105</v>
      </c>
      <c r="E4" s="1" t="s">
        <v>54</v>
      </c>
      <c r="F4" s="1" t="s">
        <v>85</v>
      </c>
      <c r="G4" s="1" t="s">
        <v>88</v>
      </c>
      <c r="H4" s="1" t="s">
        <v>89</v>
      </c>
      <c r="I4" s="1" t="s">
        <v>106</v>
      </c>
      <c r="J4" s="1" t="s">
        <v>91</v>
      </c>
      <c r="K4" s="1" t="s">
        <v>106</v>
      </c>
      <c r="L4" s="1" t="s">
        <v>106</v>
      </c>
      <c r="M4" s="1" t="s">
        <v>92</v>
      </c>
      <c r="N4" s="1" t="s">
        <v>92</v>
      </c>
      <c r="O4" s="1" t="s">
        <v>93</v>
      </c>
      <c r="P4" s="1" t="s">
        <v>94</v>
      </c>
      <c r="Q4" s="1" t="s">
        <v>107</v>
      </c>
      <c r="R4" s="1" t="s">
        <v>96</v>
      </c>
      <c r="S4" s="1" t="s">
        <v>97</v>
      </c>
      <c r="T4" s="1" t="s">
        <v>108</v>
      </c>
    </row>
    <row r="5" s="1" customFormat="1" spans="1:20">
      <c r="A5" s="3">
        <v>15937453073</v>
      </c>
      <c r="B5" s="1" t="s">
        <v>85</v>
      </c>
      <c r="C5" s="1" t="s">
        <v>109</v>
      </c>
      <c r="D5" s="1" t="s">
        <v>87</v>
      </c>
      <c r="E5" s="1" t="s">
        <v>51</v>
      </c>
      <c r="F5" s="1" t="s">
        <v>85</v>
      </c>
      <c r="G5" s="1" t="s">
        <v>88</v>
      </c>
      <c r="H5" s="1" t="s">
        <v>89</v>
      </c>
      <c r="I5" s="1" t="s">
        <v>110</v>
      </c>
      <c r="J5" s="1" t="s">
        <v>91</v>
      </c>
      <c r="K5" s="1" t="s">
        <v>110</v>
      </c>
      <c r="L5" s="1" t="s">
        <v>110</v>
      </c>
      <c r="M5" s="1" t="s">
        <v>92</v>
      </c>
      <c r="N5" s="1" t="s">
        <v>92</v>
      </c>
      <c r="O5" s="1" t="s">
        <v>93</v>
      </c>
      <c r="P5" s="1" t="s">
        <v>94</v>
      </c>
      <c r="Q5" s="1" t="s">
        <v>111</v>
      </c>
      <c r="R5" s="1" t="s">
        <v>96</v>
      </c>
      <c r="S5" s="1" t="s">
        <v>97</v>
      </c>
      <c r="T5" s="1" t="s">
        <v>98</v>
      </c>
    </row>
    <row r="6" s="1" customFormat="1" spans="1:20">
      <c r="A6" s="3">
        <v>15937173111</v>
      </c>
      <c r="B6" s="1" t="s">
        <v>85</v>
      </c>
      <c r="C6" s="1" t="s">
        <v>112</v>
      </c>
      <c r="D6" s="1" t="s">
        <v>100</v>
      </c>
      <c r="E6" s="1" t="s">
        <v>48</v>
      </c>
      <c r="F6" s="1" t="s">
        <v>85</v>
      </c>
      <c r="G6" s="1" t="s">
        <v>88</v>
      </c>
      <c r="H6" s="1" t="s">
        <v>89</v>
      </c>
      <c r="I6" s="1" t="s">
        <v>113</v>
      </c>
      <c r="J6" s="1" t="s">
        <v>91</v>
      </c>
      <c r="K6" s="1" t="s">
        <v>113</v>
      </c>
      <c r="L6" s="1" t="s">
        <v>113</v>
      </c>
      <c r="M6" s="1" t="s">
        <v>92</v>
      </c>
      <c r="N6" s="1" t="s">
        <v>92</v>
      </c>
      <c r="O6" s="1" t="s">
        <v>93</v>
      </c>
      <c r="P6" s="1" t="s">
        <v>94</v>
      </c>
      <c r="Q6" s="1" t="s">
        <v>114</v>
      </c>
      <c r="R6" s="1" t="s">
        <v>96</v>
      </c>
      <c r="S6" s="1" t="s">
        <v>97</v>
      </c>
      <c r="T6" s="1" t="s">
        <v>103</v>
      </c>
    </row>
    <row r="7" s="1" customFormat="1" spans="1:20">
      <c r="A7" s="3">
        <v>15931783518</v>
      </c>
      <c r="B7" s="1" t="s">
        <v>85</v>
      </c>
      <c r="C7" s="1" t="s">
        <v>115</v>
      </c>
      <c r="D7" s="1" t="s">
        <v>116</v>
      </c>
      <c r="E7" s="1" t="s">
        <v>44</v>
      </c>
      <c r="F7" s="1" t="s">
        <v>85</v>
      </c>
      <c r="G7" s="1" t="s">
        <v>88</v>
      </c>
      <c r="H7" s="1" t="s">
        <v>89</v>
      </c>
      <c r="I7" s="1" t="s">
        <v>117</v>
      </c>
      <c r="J7" s="1" t="s">
        <v>91</v>
      </c>
      <c r="K7" s="1" t="s">
        <v>117</v>
      </c>
      <c r="L7" s="1" t="s">
        <v>117</v>
      </c>
      <c r="M7" s="1" t="s">
        <v>92</v>
      </c>
      <c r="N7" s="1" t="s">
        <v>92</v>
      </c>
      <c r="O7" s="1" t="s">
        <v>93</v>
      </c>
      <c r="P7" s="1" t="s">
        <v>94</v>
      </c>
      <c r="Q7" s="1" t="s">
        <v>118</v>
      </c>
      <c r="R7" s="1" t="s">
        <v>96</v>
      </c>
      <c r="S7" s="1" t="s">
        <v>97</v>
      </c>
      <c r="T7" s="1" t="s">
        <v>108</v>
      </c>
    </row>
    <row r="8" s="1" customFormat="1" spans="1:20">
      <c r="A8" s="3">
        <v>15930694695</v>
      </c>
      <c r="B8" s="1" t="s">
        <v>119</v>
      </c>
      <c r="C8" s="1" t="s">
        <v>120</v>
      </c>
      <c r="D8" s="1" t="s">
        <v>121</v>
      </c>
      <c r="E8" s="1" t="s">
        <v>41</v>
      </c>
      <c r="F8" s="1" t="s">
        <v>85</v>
      </c>
      <c r="G8" s="1" t="s">
        <v>88</v>
      </c>
      <c r="H8" s="1" t="s">
        <v>89</v>
      </c>
      <c r="I8" s="1" t="s">
        <v>122</v>
      </c>
      <c r="J8" s="1" t="s">
        <v>91</v>
      </c>
      <c r="K8" s="1" t="s">
        <v>122</v>
      </c>
      <c r="L8" s="1" t="s">
        <v>122</v>
      </c>
      <c r="M8" s="1" t="s">
        <v>92</v>
      </c>
      <c r="N8" s="1" t="s">
        <v>92</v>
      </c>
      <c r="O8" s="1" t="s">
        <v>93</v>
      </c>
      <c r="P8" s="1" t="s">
        <v>94</v>
      </c>
      <c r="Q8" s="1" t="s">
        <v>123</v>
      </c>
      <c r="R8" s="1" t="s">
        <v>96</v>
      </c>
      <c r="S8" s="1" t="s">
        <v>97</v>
      </c>
      <c r="T8" s="1" t="s">
        <v>108</v>
      </c>
    </row>
    <row r="9" s="1" customFormat="1" spans="1:20">
      <c r="A9" s="3">
        <v>15919690398</v>
      </c>
      <c r="B9" s="1" t="s">
        <v>124</v>
      </c>
      <c r="C9" s="1" t="s">
        <v>125</v>
      </c>
      <c r="D9" s="1" t="s">
        <v>126</v>
      </c>
      <c r="E9" s="1" t="s">
        <v>40</v>
      </c>
      <c r="F9" s="1" t="s">
        <v>119</v>
      </c>
      <c r="G9" s="1" t="s">
        <v>88</v>
      </c>
      <c r="H9" s="1" t="s">
        <v>89</v>
      </c>
      <c r="I9" s="1" t="s">
        <v>127</v>
      </c>
      <c r="J9" s="1" t="s">
        <v>91</v>
      </c>
      <c r="K9" s="1" t="s">
        <v>127</v>
      </c>
      <c r="L9" s="1" t="s">
        <v>127</v>
      </c>
      <c r="M9" s="1" t="s">
        <v>92</v>
      </c>
      <c r="N9" s="1" t="s">
        <v>92</v>
      </c>
      <c r="O9" s="1" t="s">
        <v>93</v>
      </c>
      <c r="P9" s="1" t="s">
        <v>94</v>
      </c>
      <c r="Q9" s="1" t="s">
        <v>128</v>
      </c>
      <c r="R9" s="1" t="s">
        <v>96</v>
      </c>
      <c r="S9" s="1" t="s">
        <v>97</v>
      </c>
      <c r="T9" s="1" t="s">
        <v>108</v>
      </c>
    </row>
    <row r="10" s="1" customFormat="1" spans="1:20">
      <c r="A10" s="3">
        <v>15912367518</v>
      </c>
      <c r="B10" s="1" t="s">
        <v>129</v>
      </c>
      <c r="C10" s="1" t="s">
        <v>130</v>
      </c>
      <c r="D10" s="1" t="s">
        <v>131</v>
      </c>
      <c r="E10" s="1" t="s">
        <v>36</v>
      </c>
      <c r="F10" s="1" t="s">
        <v>85</v>
      </c>
      <c r="G10" s="1" t="s">
        <v>88</v>
      </c>
      <c r="H10" s="1" t="s">
        <v>89</v>
      </c>
      <c r="I10" s="1" t="s">
        <v>93</v>
      </c>
      <c r="J10" s="1" t="s">
        <v>91</v>
      </c>
      <c r="K10" s="1" t="s">
        <v>93</v>
      </c>
      <c r="L10" s="1" t="s">
        <v>93</v>
      </c>
      <c r="M10" s="1" t="s">
        <v>92</v>
      </c>
      <c r="N10" s="1" t="s">
        <v>92</v>
      </c>
      <c r="O10" s="1" t="s">
        <v>93</v>
      </c>
      <c r="P10" s="1" t="s">
        <v>94</v>
      </c>
      <c r="Q10" s="1" t="s">
        <v>132</v>
      </c>
      <c r="R10" s="1" t="s">
        <v>96</v>
      </c>
      <c r="S10" s="1" t="s">
        <v>97</v>
      </c>
      <c r="T10" s="1" t="s">
        <v>108</v>
      </c>
    </row>
    <row r="11" s="1" customFormat="1" spans="1:20">
      <c r="A11" s="3">
        <v>15911796699</v>
      </c>
      <c r="B11" s="1" t="s">
        <v>129</v>
      </c>
      <c r="C11" s="1" t="s">
        <v>133</v>
      </c>
      <c r="D11" s="1" t="s">
        <v>121</v>
      </c>
      <c r="E11" s="1" t="s">
        <v>30</v>
      </c>
      <c r="F11" s="1" t="s">
        <v>119</v>
      </c>
      <c r="G11" s="1" t="s">
        <v>88</v>
      </c>
      <c r="H11" s="1" t="s">
        <v>89</v>
      </c>
      <c r="I11" s="1" t="s">
        <v>134</v>
      </c>
      <c r="J11" s="1" t="s">
        <v>91</v>
      </c>
      <c r="K11" s="1" t="s">
        <v>134</v>
      </c>
      <c r="L11" s="1" t="s">
        <v>134</v>
      </c>
      <c r="M11" s="1" t="s">
        <v>92</v>
      </c>
      <c r="N11" s="1" t="s">
        <v>92</v>
      </c>
      <c r="O11" s="1" t="s">
        <v>93</v>
      </c>
      <c r="P11" s="1" t="s">
        <v>94</v>
      </c>
      <c r="Q11" s="1" t="s">
        <v>135</v>
      </c>
      <c r="R11" s="1" t="s">
        <v>96</v>
      </c>
      <c r="S11" s="1" t="s">
        <v>97</v>
      </c>
      <c r="T11" s="1" t="s">
        <v>108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2021-08-11T01:23:26Z</dcterms:created>
  <dcterms:modified xsi:type="dcterms:W3CDTF">2021-08-11T01:30:33Z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F5AAF686829A4E98B76642F9CC9BC5CC</vt:lpwstr>
  </property>
  <property fmtid="{D5CDD505-2E9C-101B-9397-08002B2CF9AE}" pid="3" name="KSOProductBuildVer">
    <vt:lpwstr>2052-11.1.0.10503</vt:lpwstr>
  </property>
</Properties>
</file>