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<sst xmlns="http://schemas.openxmlformats.org/spreadsheetml/2006/main" count="1413" uniqueCount="346">
  <si>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</si>
  <si>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</si>
  <si>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</si>
  <si>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</si>
  <si>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</si>
  <si>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</si>
  <si>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</si>
  <si>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</si>
  <si>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</si>
  <si>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</si>
  <si>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</si>
  <si>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</si>
  <si>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</si>
  <si>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</si>
  <si>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</si>
  <si>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</si>
  <si>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</si>
  <si>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</si>
  <si>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</si>
  <si>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</si>
  <si>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</si>
  <si>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</si>
  <si>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</si>
  <si>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</si>
  <si>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</si>
  <si>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</si>
  <si>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</si>
  <si>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[上海]上海建滔诺富特酒店(52303008)</t>
  </si>
  <si>
    <t>高级双床房&lt;内宾&gt;&lt;双人入住&gt;&lt;预付&gt;&lt;双早&gt;</t>
  </si>
  <si>
    <t>CNY</t>
  </si>
  <si>
    <t>骆伟,包建英</t>
  </si>
  <si>
    <t>CA11323210811CNY</t>
  </si>
  <si>
    <t>未提现</t>
  </si>
  <si>
    <t>携程开票</t>
  </si>
  <si>
    <t>[北京]全季酒店(北京南站角门东店)(72919689)</t>
  </si>
  <si>
    <t>大床房&lt;双人入住&gt;&lt;内宾&gt;&lt;预付&gt;&lt;无早&gt;</t>
  </si>
  <si>
    <t>温雪晨</t>
  </si>
  <si>
    <t>[北京]北京昆泰嘉华酒店(54938430)</t>
  </si>
  <si>
    <t>标准双床间&lt;双人入住&gt;&lt;中宾&gt;&lt;预付&gt;&lt;无早&gt;</t>
  </si>
  <si>
    <t>程成</t>
  </si>
  <si>
    <t>[上海]上海大酒店(51598627)</t>
  </si>
  <si>
    <t>豪华商务双床房&lt;双人入住&gt;&lt;内宾&gt;&lt;预付&gt;&lt;无早&gt;</t>
  </si>
  <si>
    <t>周珺华</t>
  </si>
  <si>
    <t>取消</t>
  </si>
  <si>
    <t>[杭州]玉榕西湖别院度假酒店(64199124)</t>
  </si>
  <si>
    <t>精品双床房&lt;双人入住&gt;&lt;内宾&gt;&lt;预付&gt;&lt;双早&gt;</t>
  </si>
  <si>
    <t>邹宜兰</t>
  </si>
  <si>
    <t>[广州]广州白云湖畔酒店(广东南湖旅游中心)(71575860)</t>
  </si>
  <si>
    <t>湖景大床房&lt;双人入住&gt;&lt;内宾&gt;&lt;预付&gt;&lt;双早&gt;</t>
  </si>
  <si>
    <t>李穗晖</t>
  </si>
  <si>
    <t>[上海]上海证大美爵酒店(52302186)</t>
  </si>
  <si>
    <t>豪华双床房&lt;双人入住&gt;&lt;内宾&gt;&lt;预付&gt;&lt;无早&gt;</t>
  </si>
  <si>
    <t>吴慧慧</t>
  </si>
  <si>
    <t>[乌鲁木齐]尚客优连锁酒店(乌鲁木齐店)(75017377)</t>
  </si>
  <si>
    <t>标准双床房&lt;双人入住&gt;&lt;内宾&gt;&lt;预付&gt;&lt;无早&gt;</t>
  </si>
  <si>
    <t>李建光</t>
  </si>
  <si>
    <t>[重庆]汉庭酒店(重庆观音桥步行街中心店)(69028146)</t>
  </si>
  <si>
    <t>潘天意</t>
  </si>
  <si>
    <t>[上海]汉庭酒店(上海周浦医谷店)(77362527)</t>
  </si>
  <si>
    <t>家庭房&lt;双人入住&gt;&lt;内宾&gt;&lt;预付&gt;&lt;无早&gt;</t>
  </si>
  <si>
    <t>王珺晗</t>
  </si>
  <si>
    <t>[英德]英德徐家庄旅游度假村(78401694)</t>
  </si>
  <si>
    <t>亲子阁楼木屋&lt;双人入住&gt;&lt;双早&gt;</t>
  </si>
  <si>
    <t>何思敏</t>
  </si>
  <si>
    <t>[东莞]东莞汇华花园酒店(54893943)</t>
  </si>
  <si>
    <t>豪华单人房&lt;双人入住&gt;&lt;内宾&gt;&lt;预付&gt;&lt;双早&gt;</t>
  </si>
  <si>
    <t>卿勇,黄灿</t>
  </si>
  <si>
    <t>[广州]广州阳光酒店(64185331)</t>
  </si>
  <si>
    <t>高级大床房&lt;双人入住&gt;&lt;内宾&gt;&lt;预付&gt;&lt;无早&gt;</t>
  </si>
  <si>
    <t>陆冲</t>
  </si>
  <si>
    <t>[上海]上海皇廷国际大酒店(60982148)</t>
  </si>
  <si>
    <t>行政套房&lt;双人入住&gt;&lt;内宾&gt;&lt;预付&gt;&lt;双早&gt;</t>
  </si>
  <si>
    <t>林泽波</t>
  </si>
  <si>
    <t>[香港]香港丽豪酒店(Regal Riverside Hotel)(54891689)</t>
  </si>
  <si>
    <t>高级豪华客房&lt;双人入住&gt;&lt;内宾&gt;&lt;预付&gt;&lt;无早&gt;</t>
  </si>
  <si>
    <t>Kung/pochin</t>
  </si>
  <si>
    <t>Leung/Nim ho,Leung/Ka wai</t>
  </si>
  <si>
    <t>林荣云</t>
  </si>
  <si>
    <t>Liu/Hantao</t>
  </si>
  <si>
    <t>阶梯</t>
  </si>
  <si>
    <t>[瑞金]尚客优酒店(瑞金红都大道客运站店)(71988756)</t>
  </si>
  <si>
    <t>标准大床房&lt;双人入住&gt;&lt;内宾&gt;&lt;预付&gt;&lt;无早&gt;</t>
  </si>
  <si>
    <t>陈昱昆</t>
  </si>
  <si>
    <t>[丰宁]尚客优精选酒店(丰宁新丰北路店)(69143085)</t>
  </si>
  <si>
    <t>特惠大床间&lt;双人入住&gt;&lt;内宾&gt;&lt;预付&gt;&lt;无早&gt;</t>
  </si>
  <si>
    <t>韩树彬</t>
  </si>
  <si>
    <t>[武汉]城市便捷酒店(武汉硚口地铁站店)(71635688)</t>
  </si>
  <si>
    <t>梦百合零压大床房&lt;双人入住&gt;&lt;内宾&gt;&lt;预付&gt;&lt;无早&gt;</t>
  </si>
  <si>
    <t>张杨</t>
  </si>
  <si>
    <t>[六盘水]尚客优精选酒店(六盘水水城古镇店)(73248207)</t>
  </si>
  <si>
    <t>精选大床房&lt;双人入住&gt;&lt;内宾&gt;&lt;预付&gt;&lt;双早&gt;</t>
  </si>
  <si>
    <t>闵建国</t>
  </si>
  <si>
    <t>[太原]尚客优精选酒店(太原富士康店)(73279665)</t>
  </si>
  <si>
    <t>特惠大床房(无窗)&lt;双人入住&gt;&lt;内宾&gt;&lt;预付&gt;&lt;无早&gt;</t>
  </si>
  <si>
    <t>岳海华</t>
  </si>
  <si>
    <t>高级豪华大床房&lt;双人入住&gt;&lt;内宾&gt;&lt;预付&gt;&lt;无早&gt;</t>
  </si>
  <si>
    <t>顾炜</t>
  </si>
  <si>
    <t>[上海]上海三迪华美达酒店(60984420)</t>
  </si>
  <si>
    <t>迷你大床房&lt;双人入住&gt;&lt;内宾&gt;&lt;预付&gt;&lt;双早&gt;</t>
  </si>
  <si>
    <t>刘军育</t>
  </si>
  <si>
    <t>[兰州]尚客优品酒店(兰州西关十字店)(73295593)</t>
  </si>
  <si>
    <t>优享大床房&lt;双人入住&gt;&lt;内宾&gt;&lt;预付&gt;&lt;无早&gt;</t>
  </si>
  <si>
    <t>干学明</t>
  </si>
  <si>
    <t>麦志友,杨晓梅,宁敏</t>
  </si>
  <si>
    <t>[广州]广州珀丽酒店(54888937)</t>
  </si>
  <si>
    <t>豪华大床房&lt;双人入住&gt;&lt;内宾&gt;&lt;预付&gt;&lt;无早&gt;</t>
  </si>
  <si>
    <t>戴雄辉</t>
  </si>
  <si>
    <t>[贵阳]7天连锁酒店(贵阳花果园店)(66006591)</t>
  </si>
  <si>
    <t>田辽</t>
  </si>
  <si>
    <t>Zhang/Zhen</t>
  </si>
  <si>
    <t>[博兴]骏怡连锁酒店(博兴县汽车站店)(78099369)</t>
  </si>
  <si>
    <t>精选大床房&lt;双人入住&gt;&lt;内宾&gt;&lt;预付&gt;&lt;无早&gt;</t>
  </si>
  <si>
    <t>孙禹</t>
  </si>
  <si>
    <t>[济南]格林豪泰智选酒店(济南舜耕国际会展中心千佛山店)(75027428)</t>
  </si>
  <si>
    <t>赵传泽</t>
  </si>
  <si>
    <t>[上海]全季酒店(上海江桥万达广场店)(72816553)</t>
  </si>
  <si>
    <t>李娟</t>
  </si>
  <si>
    <t>高级双床房&lt;双人入住&gt;&lt;内宾&gt;&lt;预付&gt;&lt;无早&gt;</t>
  </si>
  <si>
    <t>[兴义]派酒店（兴义万峰林机场高铁店）(71495055)</t>
  </si>
  <si>
    <t>惠选大床房&lt;双人入住&gt;&lt;内宾&gt;&lt;预付&gt;&lt;无早&gt;</t>
  </si>
  <si>
    <t>周礼科</t>
  </si>
  <si>
    <t>[海阳]贝壳酒店(海阳高铁北站店)(77382423)</t>
  </si>
  <si>
    <t>王寒</t>
  </si>
  <si>
    <t>[东莞]东莞厚街国际大酒店(51598914)</t>
  </si>
  <si>
    <t>精英云景大床房&lt;双人入住&gt;&lt;内宾&gt;&lt;预付&gt;&lt;双早&gt;</t>
  </si>
  <si>
    <t>辛正豪</t>
  </si>
  <si>
    <t>[沈阳]沈阳富力万达文华酒店(60984594)</t>
  </si>
  <si>
    <t>李海彤</t>
  </si>
  <si>
    <t>庭院房&lt;双人入住&gt;&lt;内宾&gt;&lt;预付&gt;&lt;双早&gt;</t>
  </si>
  <si>
    <t>邢治中</t>
  </si>
  <si>
    <t>张学智</t>
  </si>
  <si>
    <t>[海口]海南鸿运大酒店(72829947)</t>
  </si>
  <si>
    <t>高级双人房&lt;内宾&gt;&lt;双人入住&gt;&lt;预付&gt;&lt;双早&gt;</t>
  </si>
  <si>
    <t>薛良汉</t>
  </si>
  <si>
    <t>[上海]布丁酒店(上海徐家汇宜山路地铁站店)(73284062)</t>
  </si>
  <si>
    <t>大床房A&lt;双人入住&gt;&lt;内宾&gt;&lt;预付&gt;&lt;无早&gt;</t>
  </si>
  <si>
    <t>钟勇杰</t>
  </si>
  <si>
    <t>[东莞]康帝俱乐部酒店(东莞国际展览中心店)(64183611)</t>
  </si>
  <si>
    <t>吴良泽</t>
  </si>
  <si>
    <t>倪超</t>
  </si>
  <si>
    <t>，</t>
  </si>
  <si>
    <t>A210811094855481</t>
  </si>
  <si>
    <t>A210811094944481</t>
  </si>
  <si>
    <t>CNY / HKD 当前参考汇率: 1.199349896</t>
  </si>
  <si>
    <t>总计：16830.17 CNY/
20185.26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</si>
  <si>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</si>
  <si>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</si>
  <si>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</si>
  <si>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</si>
  <si>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</si>
  <si>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</si>
  <si>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</si>
  <si>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</si>
  <si>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</si>
  <si>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</si>
  <si>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</si>
  <si>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</si>
  <si>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</si>
  <si>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</si>
  <si>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</si>
  <si>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</si>
  <si>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</si>
  <si>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2021-08-07</t>
  </si>
  <si>
    <t>2219061</t>
  </si>
  <si>
    <t>上海皇廷国际大酒店</t>
  </si>
  <si>
    <t>2021-08-08</t>
  </si>
  <si>
    <t>退房日月结</t>
  </si>
  <si>
    <t>461.41</t>
  </si>
  <si>
    <t>RMB</t>
  </si>
  <si>
    <t>0</t>
  </si>
  <si>
    <t>0.00</t>
  </si>
  <si>
    <t>携程汇智国内直连</t>
  </si>
  <si>
    <t>2021-08-07 23:06:02</t>
  </si>
  <si>
    <t>否</t>
  </si>
  <si>
    <t>汇智国际旅游发展有限公司</t>
  </si>
  <si>
    <t>直连</t>
  </si>
  <si>
    <t>2219060</t>
  </si>
  <si>
    <t>康帝俱乐部酒店(东莞国际展览中心店)</t>
  </si>
  <si>
    <t>227.89</t>
  </si>
  <si>
    <t>2021-08-07 23:01:28</t>
  </si>
  <si>
    <t>2219054</t>
  </si>
  <si>
    <t>布丁酒店(上海徐家汇宜山路地铁站店)</t>
  </si>
  <si>
    <t>150.94</t>
  </si>
  <si>
    <t>2021-08-07 22:48:49</t>
  </si>
  <si>
    <t>2219040</t>
  </si>
  <si>
    <t>海南鸿运大酒店</t>
  </si>
  <si>
    <t>2021-08-07 22:33:21</t>
  </si>
  <si>
    <t>2219038</t>
  </si>
  <si>
    <t>城市便捷酒店(武汉硚口地铁站店)</t>
  </si>
  <si>
    <t>247.24</t>
  </si>
  <si>
    <t>2021-08-07 22:31:33</t>
  </si>
  <si>
    <t>2219032</t>
  </si>
  <si>
    <t>上海大酒店</t>
  </si>
  <si>
    <t>675.25</t>
  </si>
  <si>
    <t>2021-08-07 22:20:37</t>
  </si>
  <si>
    <t>2219001</t>
  </si>
  <si>
    <t>沈阳富力万达文华酒店</t>
  </si>
  <si>
    <t>540.13</t>
  </si>
  <si>
    <t>2021-08-07 21:51:32</t>
  </si>
  <si>
    <t>2218977</t>
  </si>
  <si>
    <t>东莞厚街国际大酒店</t>
  </si>
  <si>
    <t>768.76</t>
  </si>
  <si>
    <t>2021-08-07 21:19:13</t>
  </si>
  <si>
    <t>2218946</t>
  </si>
  <si>
    <t>贝壳酒店(海阳高铁北站店)</t>
  </si>
  <si>
    <t>123.71</t>
  </si>
  <si>
    <t>2021-08-07 20:26:49</t>
  </si>
  <si>
    <t>2218914</t>
  </si>
  <si>
    <t>派酒店（兴义万峰林机场高铁店）</t>
  </si>
  <si>
    <t>124.58</t>
  </si>
  <si>
    <t>2021-08-07 19:29:29</t>
  </si>
  <si>
    <t>2218899</t>
  </si>
  <si>
    <t>全季酒店(上海江桥万达广场店)</t>
  </si>
  <si>
    <t>2021-08-07 19:08:36</t>
  </si>
  <si>
    <t>2218898</t>
  </si>
  <si>
    <t>2021-08-07 19:06:37</t>
  </si>
  <si>
    <t>2218819</t>
  </si>
  <si>
    <t>格林豪泰智选酒店(济南舜耕国际会展中心店)</t>
  </si>
  <si>
    <t>223.98</t>
  </si>
  <si>
    <t>2021-08-07 15:58:07</t>
  </si>
  <si>
    <t>2218747</t>
  </si>
  <si>
    <t>骏怡连锁酒店(博兴县汽车站店)</t>
  </si>
  <si>
    <t>104.55</t>
  </si>
  <si>
    <t>2021-08-07 13:46:12</t>
  </si>
  <si>
    <t>2218733</t>
  </si>
  <si>
    <t>香港丽豪酒店</t>
  </si>
  <si>
    <t>Zhang Zhen</t>
  </si>
  <si>
    <t>449.65</t>
  </si>
  <si>
    <t>2021-08-07 13:25:04</t>
  </si>
  <si>
    <t>2218724</t>
  </si>
  <si>
    <t>7天连锁酒店(贵阳花果园店)</t>
  </si>
  <si>
    <t>144.78</t>
  </si>
  <si>
    <t>2021-08-07 13:18:28</t>
  </si>
  <si>
    <t>2218706</t>
  </si>
  <si>
    <t>广州珀丽酒店</t>
  </si>
  <si>
    <t>305.16</t>
  </si>
  <si>
    <t>2021-08-07 12:50:28</t>
  </si>
  <si>
    <t>2218704</t>
  </si>
  <si>
    <t>英德徐家庄旅游度假村</t>
  </si>
  <si>
    <t>1674.00</t>
  </si>
  <si>
    <t>2021-08-07 12:51:24</t>
  </si>
  <si>
    <t>直采</t>
  </si>
  <si>
    <t>2218683</t>
  </si>
  <si>
    <t>尚客优品酒店(兰州西关十字店)</t>
  </si>
  <si>
    <t>217.21</t>
  </si>
  <si>
    <t>2021-08-07 11:56:46</t>
  </si>
  <si>
    <t>2218659</t>
  </si>
  <si>
    <t>上海三迪华美达酒店</t>
  </si>
  <si>
    <t>419.20</t>
  </si>
  <si>
    <t>2021-08-07 11:32:30</t>
  </si>
  <si>
    <t>2218653</t>
  </si>
  <si>
    <t>上海证大美爵酒店</t>
  </si>
  <si>
    <t>691.91</t>
  </si>
  <si>
    <t>2021-08-07 11:23:23</t>
  </si>
  <si>
    <t>2218646</t>
  </si>
  <si>
    <t>尚客优精选酒店（富士康经开区店）</t>
  </si>
  <si>
    <t>142.10</t>
  </si>
  <si>
    <t>2021-08-07 11:11:39</t>
  </si>
  <si>
    <t>2218634</t>
  </si>
  <si>
    <t>尚客优精选酒店（六盘水水城古镇店）</t>
  </si>
  <si>
    <t>188.04</t>
  </si>
  <si>
    <t>2021-08-07 10:54:08</t>
  </si>
  <si>
    <t>2218586</t>
  </si>
  <si>
    <t>2021-08-07 08:32:24</t>
  </si>
  <si>
    <t>2218572</t>
  </si>
  <si>
    <t>尚客优精选酒店(丰宁新丰北路店)</t>
  </si>
  <si>
    <t>138.90</t>
  </si>
  <si>
    <t>2021-08-07 07:49:01</t>
  </si>
  <si>
    <t>2218507</t>
  </si>
  <si>
    <t>尚客优酒店(瑞金红都大道客运站店)</t>
  </si>
  <si>
    <t>125.86</t>
  </si>
  <si>
    <t>2021-08-07 01:37:09</t>
  </si>
  <si>
    <t>2021-08-06</t>
  </si>
  <si>
    <t>2218083</t>
  </si>
  <si>
    <t>Liu Hantao</t>
  </si>
  <si>
    <t>893.20</t>
  </si>
  <si>
    <t>2021-08-06 12:01:00</t>
  </si>
  <si>
    <t>2217897</t>
  </si>
  <si>
    <t>581.00</t>
  </si>
  <si>
    <t>58.10</t>
  </si>
  <si>
    <t>-522</t>
  </si>
  <si>
    <t>2021-08-06 08:45:01</t>
  </si>
  <si>
    <t>2021-08-05</t>
  </si>
  <si>
    <t>2217667</t>
  </si>
  <si>
    <t>Leung Nim ho,Leung Ka wai</t>
  </si>
  <si>
    <t>446.60</t>
  </si>
  <si>
    <t>2021-08-05 18:21:11</t>
  </si>
  <si>
    <t>2217480</t>
  </si>
  <si>
    <t>Kung pochin</t>
  </si>
  <si>
    <t>2021-08-05 12:58:33</t>
  </si>
  <si>
    <t>2217403</t>
  </si>
  <si>
    <t>917.11</t>
  </si>
  <si>
    <t>2021-08-05 10:41:27</t>
  </si>
  <si>
    <t>2021-08-04</t>
  </si>
  <si>
    <t>2216965</t>
  </si>
  <si>
    <t>广州阳光酒店</t>
  </si>
  <si>
    <t>457.88</t>
  </si>
  <si>
    <t>2021-08-04 16:43:25</t>
  </si>
  <si>
    <t>2216950</t>
  </si>
  <si>
    <t>东莞汇华花园酒店</t>
  </si>
  <si>
    <t>702.28</t>
  </si>
  <si>
    <t>2021-08-04 16:12:37</t>
  </si>
  <si>
    <t>2216911</t>
  </si>
  <si>
    <t>1094.00</t>
  </si>
  <si>
    <t>2021-08-04 16:06:26</t>
  </si>
  <si>
    <t>2216847</t>
  </si>
  <si>
    <t>汉庭酒店(上海周浦医谷店)</t>
  </si>
  <si>
    <t>275.60</t>
  </si>
  <si>
    <t>2021-08-04 13:48:48</t>
  </si>
  <si>
    <t>2216825</t>
  </si>
  <si>
    <t>汉庭酒店(重庆观音桥步行街中心店)</t>
  </si>
  <si>
    <t>165.15</t>
  </si>
  <si>
    <t>2021-08-04 12:55:52</t>
  </si>
  <si>
    <t>2216721</t>
  </si>
  <si>
    <t>尚客优连锁酒店（乌鲁木齐沙依巴克宝山路和枫雅居店 ）</t>
  </si>
  <si>
    <t>2021-08-04 09:07:01</t>
  </si>
  <si>
    <t>2021-08-03</t>
  </si>
  <si>
    <t>2216173</t>
  </si>
  <si>
    <t>1757.67</t>
  </si>
  <si>
    <t>2021-08-03 10:16:24</t>
  </si>
  <si>
    <t>2021-07-30</t>
  </si>
  <si>
    <t>2213824</t>
  </si>
  <si>
    <t>广州白云湖畔酒店(广东南湖旅游中心)</t>
  </si>
  <si>
    <t>493.20</t>
  </si>
  <si>
    <t>2021-07-30 22:26:10</t>
  </si>
  <si>
    <t>2213465</t>
  </si>
  <si>
    <t>北京昆泰嘉华酒店</t>
  </si>
  <si>
    <t>2021-07-30 14:34:23</t>
  </si>
  <si>
    <t>2213209</t>
  </si>
  <si>
    <t>玉榕西湖别院度假酒店</t>
  </si>
  <si>
    <t>2021-07-30 06:08:22</t>
  </si>
  <si>
    <t>2021-07-29</t>
  </si>
  <si>
    <t>2212656</t>
  </si>
  <si>
    <t>730.29</t>
  </si>
  <si>
    <t>2021-07-29 13:20:56</t>
  </si>
  <si>
    <t>2021-07-28</t>
  </si>
  <si>
    <t>2210885</t>
  </si>
  <si>
    <t>2021-07-28 11:24:25</t>
  </si>
  <si>
    <t>2021-07-26</t>
  </si>
  <si>
    <t>2209505</t>
  </si>
  <si>
    <t>全季酒店(北京南站角门东店)</t>
  </si>
  <si>
    <t>2021-07-26 22:49:52</t>
  </si>
  <si>
    <t>2021-07-13</t>
  </si>
  <si>
    <t>2194811</t>
  </si>
  <si>
    <t>上海建滔诺富特酒店</t>
  </si>
  <si>
    <t>2021-07-13 11:11:01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</si>
</sst>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5" fillId="19" borderId="1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15786010888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44415</v>
      </c>
      <c r="G2" s="5">
        <v>44416</v>
      </c>
      <c r="H2" s="4">
        <v>2</v>
      </c>
      <c r="I2" s="4">
        <v>1</v>
      </c>
      <c r="J2" s="4">
        <v>2</v>
      </c>
      <c r="K2" s="4" t="s">
        <v>29</v>
      </c>
      <c r="L2" s="4">
        <v>1188.94</v>
      </c>
      <c r="M2" s="4">
        <v>1188.94</v>
      </c>
      <c r="N2" s="4" t="s">
        <v>30</v>
      </c>
      <c r="O2" s="4" t="s">
        <v>31</v>
      </c>
      <c r="P2" s="4" t="s">
        <v>32</v>
      </c>
      <c r="Q2" s="4">
        <v>0</v>
      </c>
      <c r="R2" s="6">
        <v>44390</v>
      </c>
      <c r="S2" s="5">
        <v>44419</v>
      </c>
      <c r="T2" s="4" t="s">
        <v>33</v>
      </c>
      <c r="U2" s="4">
        <v>1188.94</v>
      </c>
      <c r="V2" s="4">
        <v>0</v>
      </c>
      <c r="W2" s="4">
        <v>0</v>
      </c>
      <c r="X2" s="4">
        <v>2194811</v>
      </c>
    </row>
    <row r="3" s="4" customFormat="1" spans="1:24">
      <c r="A3" s="4">
        <v>15940720956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44415</v>
      </c>
      <c r="G3" s="5">
        <v>44416</v>
      </c>
      <c r="H3" s="4">
        <v>1</v>
      </c>
      <c r="I3" s="4">
        <v>1</v>
      </c>
      <c r="J3" s="4">
        <v>1</v>
      </c>
      <c r="K3" s="4" t="s">
        <v>29</v>
      </c>
      <c r="L3" s="4">
        <v>459.51</v>
      </c>
      <c r="M3" s="4">
        <v>459.51</v>
      </c>
      <c r="N3" s="4" t="s">
        <v>36</v>
      </c>
      <c r="O3" s="4" t="s">
        <v>31</v>
      </c>
      <c r="P3" s="4" t="s">
        <v>32</v>
      </c>
      <c r="Q3" s="4">
        <v>0</v>
      </c>
      <c r="R3" s="6">
        <v>44403</v>
      </c>
      <c r="S3" s="5">
        <v>44419</v>
      </c>
      <c r="T3" s="4" t="s">
        <v>33</v>
      </c>
      <c r="U3" s="4">
        <v>459.51</v>
      </c>
      <c r="V3" s="4">
        <v>0</v>
      </c>
      <c r="W3" s="4">
        <v>0</v>
      </c>
      <c r="X3" s="4">
        <v>2209505</v>
      </c>
    </row>
    <row r="4" s="4" customFormat="1" spans="1:24">
      <c r="A4" s="4">
        <v>15956687929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44415</v>
      </c>
      <c r="G4" s="5">
        <v>44416</v>
      </c>
      <c r="H4" s="4">
        <v>1</v>
      </c>
      <c r="I4" s="4">
        <v>1</v>
      </c>
      <c r="J4" s="4">
        <v>1</v>
      </c>
      <c r="K4" s="4" t="s">
        <v>29</v>
      </c>
      <c r="L4" s="4">
        <v>687.78</v>
      </c>
      <c r="M4" s="4">
        <v>687.78</v>
      </c>
      <c r="N4" s="4" t="s">
        <v>39</v>
      </c>
      <c r="O4" s="4" t="s">
        <v>31</v>
      </c>
      <c r="P4" s="4" t="s">
        <v>32</v>
      </c>
      <c r="Q4" s="4">
        <v>0</v>
      </c>
      <c r="R4" s="6">
        <v>44405</v>
      </c>
      <c r="S4" s="5">
        <v>44419</v>
      </c>
      <c r="T4" s="4" t="s">
        <v>33</v>
      </c>
      <c r="U4" s="4">
        <v>687.78</v>
      </c>
      <c r="V4" s="4">
        <v>0</v>
      </c>
      <c r="W4" s="4">
        <v>0</v>
      </c>
      <c r="X4" s="4">
        <v>2210885</v>
      </c>
    </row>
    <row r="5" s="4" customFormat="1" spans="1:24">
      <c r="A5" s="4">
        <v>15967595988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44415</v>
      </c>
      <c r="G5" s="5">
        <v>44416</v>
      </c>
      <c r="H5" s="4">
        <v>1</v>
      </c>
      <c r="I5" s="4">
        <v>1</v>
      </c>
      <c r="J5" s="4">
        <v>1</v>
      </c>
      <c r="K5" s="4" t="s">
        <v>29</v>
      </c>
      <c r="L5" s="4">
        <v>730.29</v>
      </c>
      <c r="M5" s="4">
        <v>730.29</v>
      </c>
      <c r="N5" s="4" t="s">
        <v>42</v>
      </c>
      <c r="O5" s="4" t="s">
        <v>31</v>
      </c>
      <c r="P5" s="4" t="s">
        <v>32</v>
      </c>
      <c r="Q5" s="4">
        <v>0</v>
      </c>
      <c r="R5" s="6">
        <v>44406</v>
      </c>
      <c r="S5" s="5">
        <v>44419</v>
      </c>
      <c r="T5" s="4" t="s">
        <v>33</v>
      </c>
      <c r="U5" s="4">
        <v>730.29</v>
      </c>
      <c r="V5" s="4">
        <v>0</v>
      </c>
      <c r="W5" s="4">
        <v>0</v>
      </c>
      <c r="X5" s="4">
        <v>2212656</v>
      </c>
    </row>
    <row r="6" s="4" customFormat="1" spans="1:24">
      <c r="A6" s="4">
        <v>15956687929</v>
      </c>
      <c r="B6" s="4" t="s">
        <v>25</v>
      </c>
      <c r="C6" s="4" t="s">
        <v>43</v>
      </c>
      <c r="D6" s="4" t="s">
        <v>37</v>
      </c>
      <c r="E6" s="4" t="s">
        <v>38</v>
      </c>
      <c r="F6" s="5">
        <v>44415</v>
      </c>
      <c r="G6" s="5">
        <v>44416</v>
      </c>
      <c r="H6" s="4">
        <v>1</v>
      </c>
      <c r="I6" s="4">
        <v>1</v>
      </c>
      <c r="J6" s="4">
        <v>1</v>
      </c>
      <c r="K6" s="4" t="s">
        <v>29</v>
      </c>
      <c r="L6" s="4">
        <v>-687.78</v>
      </c>
      <c r="M6" s="4">
        <v>-687.78</v>
      </c>
      <c r="N6" s="4" t="s">
        <v>39</v>
      </c>
      <c r="O6" s="4" t="s">
        <v>31</v>
      </c>
      <c r="P6" s="4" t="s">
        <v>32</v>
      </c>
      <c r="Q6" s="4">
        <v>0</v>
      </c>
      <c r="R6" s="6">
        <v>44405</v>
      </c>
      <c r="S6" s="5">
        <v>44419</v>
      </c>
      <c r="T6" s="4" t="s">
        <v>33</v>
      </c>
      <c r="U6" s="4">
        <v>-687.78</v>
      </c>
      <c r="V6" s="4">
        <v>0</v>
      </c>
      <c r="W6" s="4">
        <v>0</v>
      </c>
      <c r="X6" s="4">
        <v>2210885</v>
      </c>
    </row>
    <row r="7" s="4" customFormat="1" spans="1:24">
      <c r="A7" s="4">
        <v>15974718717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44414</v>
      </c>
      <c r="G7" s="5">
        <v>44416</v>
      </c>
      <c r="H7" s="4">
        <v>1</v>
      </c>
      <c r="I7" s="4">
        <v>2</v>
      </c>
      <c r="J7" s="4">
        <v>2</v>
      </c>
      <c r="K7" s="4" t="s">
        <v>29</v>
      </c>
      <c r="L7" s="4">
        <v>811.62</v>
      </c>
      <c r="M7" s="4">
        <v>811.62</v>
      </c>
      <c r="N7" s="4" t="s">
        <v>46</v>
      </c>
      <c r="O7" s="4" t="s">
        <v>31</v>
      </c>
      <c r="P7" s="4" t="s">
        <v>32</v>
      </c>
      <c r="Q7" s="4">
        <v>0</v>
      </c>
      <c r="R7" s="6">
        <v>44407</v>
      </c>
      <c r="S7" s="5">
        <v>44419</v>
      </c>
      <c r="T7" s="4" t="s">
        <v>33</v>
      </c>
      <c r="U7" s="4">
        <v>811.62</v>
      </c>
      <c r="V7" s="4">
        <v>0</v>
      </c>
      <c r="W7" s="4">
        <v>0</v>
      </c>
      <c r="X7" s="4">
        <v>2213209</v>
      </c>
    </row>
    <row r="8" s="4" customFormat="1" spans="1:24">
      <c r="A8" s="4">
        <v>15976595935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44415</v>
      </c>
      <c r="G8" s="5">
        <v>44416</v>
      </c>
      <c r="H8" s="4">
        <v>1</v>
      </c>
      <c r="I8" s="4">
        <v>1</v>
      </c>
      <c r="J8" s="4">
        <v>1</v>
      </c>
      <c r="K8" s="4" t="s">
        <v>29</v>
      </c>
      <c r="L8" s="4">
        <v>702.22</v>
      </c>
      <c r="M8" s="4">
        <v>702.22</v>
      </c>
      <c r="N8" s="4" t="s">
        <v>39</v>
      </c>
      <c r="O8" s="4" t="s">
        <v>31</v>
      </c>
      <c r="P8" s="4" t="s">
        <v>32</v>
      </c>
      <c r="Q8" s="4">
        <v>0</v>
      </c>
      <c r="R8" s="6">
        <v>44407</v>
      </c>
      <c r="S8" s="5">
        <v>44419</v>
      </c>
      <c r="T8" s="4" t="s">
        <v>33</v>
      </c>
      <c r="U8" s="4">
        <v>702.22</v>
      </c>
      <c r="V8" s="4">
        <v>0</v>
      </c>
      <c r="W8" s="4">
        <v>0</v>
      </c>
      <c r="X8" s="4">
        <v>2213465</v>
      </c>
    </row>
    <row r="9" s="4" customFormat="1" spans="1:24">
      <c r="A9" s="4">
        <v>15976595935</v>
      </c>
      <c r="B9" s="4" t="s">
        <v>25</v>
      </c>
      <c r="C9" s="4" t="s">
        <v>43</v>
      </c>
      <c r="D9" s="4" t="s">
        <v>37</v>
      </c>
      <c r="E9" s="4" t="s">
        <v>38</v>
      </c>
      <c r="F9" s="5">
        <v>44415</v>
      </c>
      <c r="G9" s="5">
        <v>44416</v>
      </c>
      <c r="H9" s="4">
        <v>1</v>
      </c>
      <c r="I9" s="4">
        <v>1</v>
      </c>
      <c r="J9" s="4">
        <v>1</v>
      </c>
      <c r="K9" s="4" t="s">
        <v>29</v>
      </c>
      <c r="L9" s="4">
        <v>-702.22</v>
      </c>
      <c r="M9" s="4">
        <v>-702.22</v>
      </c>
      <c r="N9" s="4" t="s">
        <v>39</v>
      </c>
      <c r="O9" s="4" t="s">
        <v>31</v>
      </c>
      <c r="P9" s="4" t="s">
        <v>32</v>
      </c>
      <c r="Q9" s="4">
        <v>0</v>
      </c>
      <c r="R9" s="6">
        <v>44407</v>
      </c>
      <c r="S9" s="5">
        <v>44419</v>
      </c>
      <c r="T9" s="4" t="s">
        <v>33</v>
      </c>
      <c r="U9" s="4">
        <v>-702.22</v>
      </c>
      <c r="V9" s="4">
        <v>0</v>
      </c>
      <c r="W9" s="4">
        <v>0</v>
      </c>
      <c r="X9" s="4">
        <v>2213465</v>
      </c>
    </row>
    <row r="10" s="4" customFormat="1" spans="1:24">
      <c r="A10" s="4">
        <v>15982022264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44415</v>
      </c>
      <c r="G10" s="5">
        <v>44416</v>
      </c>
      <c r="H10" s="4">
        <v>1</v>
      </c>
      <c r="I10" s="4">
        <v>1</v>
      </c>
      <c r="J10" s="4">
        <v>1</v>
      </c>
      <c r="K10" s="4" t="s">
        <v>29</v>
      </c>
      <c r="L10" s="4">
        <v>493.2</v>
      </c>
      <c r="M10" s="4">
        <v>493.2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44407</v>
      </c>
      <c r="S10" s="5">
        <v>44419</v>
      </c>
      <c r="T10" s="4" t="s">
        <v>33</v>
      </c>
      <c r="U10" s="4">
        <v>493.2</v>
      </c>
      <c r="V10" s="4">
        <v>0</v>
      </c>
      <c r="W10" s="4">
        <v>0</v>
      </c>
      <c r="X10" s="4">
        <v>2213824</v>
      </c>
    </row>
    <row r="11" s="4" customFormat="1" spans="1:24">
      <c r="A11" s="4">
        <v>15786010888</v>
      </c>
      <c r="B11" s="4" t="s">
        <v>25</v>
      </c>
      <c r="C11" s="4" t="s">
        <v>43</v>
      </c>
      <c r="D11" s="4" t="s">
        <v>27</v>
      </c>
      <c r="E11" s="4" t="s">
        <v>28</v>
      </c>
      <c r="F11" s="5">
        <v>44415</v>
      </c>
      <c r="G11" s="5">
        <v>44416</v>
      </c>
      <c r="H11" s="4">
        <v>2</v>
      </c>
      <c r="I11" s="4">
        <v>1</v>
      </c>
      <c r="J11" s="4">
        <v>2</v>
      </c>
      <c r="K11" s="4" t="s">
        <v>29</v>
      </c>
      <c r="L11" s="4">
        <v>-1188.94</v>
      </c>
      <c r="M11" s="4">
        <v>-1188.94</v>
      </c>
      <c r="N11" s="4" t="s">
        <v>30</v>
      </c>
      <c r="O11" s="4" t="s">
        <v>31</v>
      </c>
      <c r="P11" s="4" t="s">
        <v>32</v>
      </c>
      <c r="Q11" s="4">
        <v>0</v>
      </c>
      <c r="R11" s="6">
        <v>44390</v>
      </c>
      <c r="S11" s="5">
        <v>44419</v>
      </c>
      <c r="T11" s="4" t="s">
        <v>33</v>
      </c>
      <c r="U11" s="4">
        <v>-1188.94</v>
      </c>
      <c r="V11" s="4">
        <v>0</v>
      </c>
      <c r="W11" s="4">
        <v>0</v>
      </c>
      <c r="X11" s="4">
        <v>2194811</v>
      </c>
    </row>
    <row r="12" s="4" customFormat="1" spans="1:24">
      <c r="A12" s="4">
        <v>15940720956</v>
      </c>
      <c r="B12" s="4" t="s">
        <v>25</v>
      </c>
      <c r="C12" s="4" t="s">
        <v>43</v>
      </c>
      <c r="D12" s="4" t="s">
        <v>34</v>
      </c>
      <c r="E12" s="4" t="s">
        <v>35</v>
      </c>
      <c r="F12" s="5">
        <v>44415</v>
      </c>
      <c r="G12" s="5">
        <v>44416</v>
      </c>
      <c r="H12" s="4">
        <v>1</v>
      </c>
      <c r="I12" s="4">
        <v>1</v>
      </c>
      <c r="J12" s="4">
        <v>1</v>
      </c>
      <c r="K12" s="4" t="s">
        <v>29</v>
      </c>
      <c r="L12" s="4">
        <v>-459.51</v>
      </c>
      <c r="M12" s="4">
        <v>-459.51</v>
      </c>
      <c r="N12" s="4" t="s">
        <v>36</v>
      </c>
      <c r="O12" s="4" t="s">
        <v>31</v>
      </c>
      <c r="P12" s="4" t="s">
        <v>32</v>
      </c>
      <c r="Q12" s="4">
        <v>0</v>
      </c>
      <c r="R12" s="6">
        <v>44403</v>
      </c>
      <c r="S12" s="5">
        <v>44419</v>
      </c>
      <c r="T12" s="4" t="s">
        <v>33</v>
      </c>
      <c r="U12" s="4">
        <v>-459.51</v>
      </c>
      <c r="V12" s="4">
        <v>0</v>
      </c>
      <c r="W12" s="4">
        <v>0</v>
      </c>
      <c r="X12" s="4">
        <v>2209505</v>
      </c>
    </row>
    <row r="13" s="4" customFormat="1" spans="1:24">
      <c r="A13" s="4">
        <v>15974718717</v>
      </c>
      <c r="B13" s="4" t="s">
        <v>25</v>
      </c>
      <c r="C13" s="4" t="s">
        <v>43</v>
      </c>
      <c r="D13" s="4" t="s">
        <v>44</v>
      </c>
      <c r="E13" s="4" t="s">
        <v>45</v>
      </c>
      <c r="F13" s="5">
        <v>44414</v>
      </c>
      <c r="G13" s="5">
        <v>44416</v>
      </c>
      <c r="H13" s="4">
        <v>1</v>
      </c>
      <c r="I13" s="4">
        <v>2</v>
      </c>
      <c r="J13" s="4">
        <v>2</v>
      </c>
      <c r="K13" s="4" t="s">
        <v>29</v>
      </c>
      <c r="L13" s="4">
        <v>-811.62</v>
      </c>
      <c r="M13" s="4">
        <v>-811.62</v>
      </c>
      <c r="N13" s="4" t="s">
        <v>46</v>
      </c>
      <c r="O13" s="4" t="s">
        <v>31</v>
      </c>
      <c r="P13" s="4" t="s">
        <v>32</v>
      </c>
      <c r="Q13" s="4">
        <v>0</v>
      </c>
      <c r="R13" s="6">
        <v>44407</v>
      </c>
      <c r="S13" s="5">
        <v>44419</v>
      </c>
      <c r="T13" s="4" t="s">
        <v>33</v>
      </c>
      <c r="U13" s="4">
        <v>-811.62</v>
      </c>
      <c r="V13" s="4">
        <v>0</v>
      </c>
      <c r="W13" s="4">
        <v>0</v>
      </c>
      <c r="X13" s="4">
        <v>2213209</v>
      </c>
    </row>
    <row r="14" s="4" customFormat="1" spans="1:24">
      <c r="A14" s="4">
        <v>16004818814</v>
      </c>
      <c r="B14" s="4" t="s">
        <v>25</v>
      </c>
      <c r="C14" s="4" t="s">
        <v>26</v>
      </c>
      <c r="D14" s="4" t="s">
        <v>50</v>
      </c>
      <c r="E14" s="4" t="s">
        <v>51</v>
      </c>
      <c r="F14" s="5">
        <v>44413</v>
      </c>
      <c r="G14" s="5">
        <v>44416</v>
      </c>
      <c r="H14" s="4">
        <v>1</v>
      </c>
      <c r="I14" s="4">
        <v>3</v>
      </c>
      <c r="J14" s="4">
        <v>3</v>
      </c>
      <c r="K14" s="4" t="s">
        <v>29</v>
      </c>
      <c r="L14" s="4">
        <v>1757.67</v>
      </c>
      <c r="M14" s="4">
        <v>1757.67</v>
      </c>
      <c r="N14" s="4" t="s">
        <v>52</v>
      </c>
      <c r="O14" s="4" t="s">
        <v>31</v>
      </c>
      <c r="P14" s="4" t="s">
        <v>32</v>
      </c>
      <c r="Q14" s="4">
        <v>0</v>
      </c>
      <c r="R14" s="6">
        <v>44411</v>
      </c>
      <c r="S14" s="5">
        <v>44419</v>
      </c>
      <c r="T14" s="4" t="s">
        <v>33</v>
      </c>
      <c r="U14" s="4">
        <v>1757.67</v>
      </c>
      <c r="V14" s="4">
        <v>0</v>
      </c>
      <c r="W14" s="4">
        <v>0</v>
      </c>
      <c r="X14" s="4">
        <v>2216173</v>
      </c>
    </row>
    <row r="15" s="4" customFormat="1" spans="1:24">
      <c r="A15" s="4">
        <v>16008402393</v>
      </c>
      <c r="B15" s="4" t="s">
        <v>25</v>
      </c>
      <c r="C15" s="4" t="s">
        <v>26</v>
      </c>
      <c r="D15" s="4" t="s">
        <v>53</v>
      </c>
      <c r="E15" s="4" t="s">
        <v>54</v>
      </c>
      <c r="F15" s="5">
        <v>44412</v>
      </c>
      <c r="G15" s="5">
        <v>44416</v>
      </c>
      <c r="H15" s="4">
        <v>1</v>
      </c>
      <c r="I15" s="4">
        <v>4</v>
      </c>
      <c r="J15" s="4">
        <v>4</v>
      </c>
      <c r="K15" s="4" t="s">
        <v>29</v>
      </c>
      <c r="L15" s="4">
        <v>704.12</v>
      </c>
      <c r="M15" s="4">
        <v>704.12</v>
      </c>
      <c r="N15" s="4" t="s">
        <v>55</v>
      </c>
      <c r="O15" s="4" t="s">
        <v>31</v>
      </c>
      <c r="P15" s="4" t="s">
        <v>32</v>
      </c>
      <c r="Q15" s="4">
        <v>0</v>
      </c>
      <c r="R15" s="6">
        <v>44412</v>
      </c>
      <c r="S15" s="5">
        <v>44419</v>
      </c>
      <c r="T15" s="4" t="s">
        <v>33</v>
      </c>
      <c r="U15" s="4">
        <v>704.12</v>
      </c>
      <c r="V15" s="4">
        <v>0</v>
      </c>
      <c r="W15" s="4">
        <v>0</v>
      </c>
      <c r="X15" s="4">
        <v>2216721</v>
      </c>
    </row>
    <row r="16" s="4" customFormat="1" spans="1:24">
      <c r="A16" s="4">
        <v>16008402393</v>
      </c>
      <c r="B16" s="4" t="s">
        <v>25</v>
      </c>
      <c r="C16" s="4" t="s">
        <v>43</v>
      </c>
      <c r="D16" s="4" t="s">
        <v>53</v>
      </c>
      <c r="E16" s="4" t="s">
        <v>54</v>
      </c>
      <c r="F16" s="5">
        <v>44412</v>
      </c>
      <c r="G16" s="5">
        <v>44416</v>
      </c>
      <c r="H16" s="4">
        <v>1</v>
      </c>
      <c r="I16" s="4">
        <v>4</v>
      </c>
      <c r="J16" s="4">
        <v>4</v>
      </c>
      <c r="K16" s="4" t="s">
        <v>29</v>
      </c>
      <c r="L16" s="4">
        <v>-704.12</v>
      </c>
      <c r="M16" s="4">
        <v>-704.12</v>
      </c>
      <c r="N16" s="4" t="s">
        <v>55</v>
      </c>
      <c r="O16" s="4" t="s">
        <v>31</v>
      </c>
      <c r="P16" s="4" t="s">
        <v>32</v>
      </c>
      <c r="Q16" s="4">
        <v>0</v>
      </c>
      <c r="R16" s="6">
        <v>44412</v>
      </c>
      <c r="S16" s="5">
        <v>44419</v>
      </c>
      <c r="T16" s="4" t="s">
        <v>33</v>
      </c>
      <c r="U16" s="4">
        <v>-704.12</v>
      </c>
      <c r="V16" s="4">
        <v>0</v>
      </c>
      <c r="W16" s="4">
        <v>0</v>
      </c>
      <c r="X16" s="4">
        <v>2216721</v>
      </c>
    </row>
    <row r="17" s="4" customFormat="1" spans="1:24">
      <c r="A17" s="4">
        <v>16013330213</v>
      </c>
      <c r="B17" s="4" t="s">
        <v>25</v>
      </c>
      <c r="C17" s="4" t="s">
        <v>26</v>
      </c>
      <c r="D17" s="4" t="s">
        <v>56</v>
      </c>
      <c r="E17" s="4" t="s">
        <v>35</v>
      </c>
      <c r="F17" s="5">
        <v>44415</v>
      </c>
      <c r="G17" s="5">
        <v>44416</v>
      </c>
      <c r="H17" s="4">
        <v>1</v>
      </c>
      <c r="I17" s="4">
        <v>1</v>
      </c>
      <c r="J17" s="4">
        <v>1</v>
      </c>
      <c r="K17" s="4" t="s">
        <v>29</v>
      </c>
      <c r="L17" s="4">
        <v>165.15</v>
      </c>
      <c r="M17" s="4">
        <v>165.15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44412</v>
      </c>
      <c r="S17" s="5">
        <v>44419</v>
      </c>
      <c r="T17" s="4" t="s">
        <v>33</v>
      </c>
      <c r="U17" s="4">
        <v>165.15</v>
      </c>
      <c r="V17" s="4">
        <v>0</v>
      </c>
      <c r="W17" s="4">
        <v>0</v>
      </c>
      <c r="X17" s="4">
        <v>2216825</v>
      </c>
    </row>
    <row r="18" s="4" customFormat="1" spans="1:24">
      <c r="A18" s="4">
        <v>16013687810</v>
      </c>
      <c r="B18" s="4" t="s">
        <v>25</v>
      </c>
      <c r="C18" s="4" t="s">
        <v>26</v>
      </c>
      <c r="D18" s="4" t="s">
        <v>58</v>
      </c>
      <c r="E18" s="4" t="s">
        <v>59</v>
      </c>
      <c r="F18" s="5">
        <v>44415</v>
      </c>
      <c r="G18" s="5">
        <v>44416</v>
      </c>
      <c r="H18" s="4">
        <v>1</v>
      </c>
      <c r="I18" s="4">
        <v>1</v>
      </c>
      <c r="J18" s="4">
        <v>1</v>
      </c>
      <c r="K18" s="4" t="s">
        <v>29</v>
      </c>
      <c r="L18" s="4">
        <v>275.6</v>
      </c>
      <c r="M18" s="4">
        <v>275.6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44412</v>
      </c>
      <c r="S18" s="5">
        <v>44419</v>
      </c>
      <c r="T18" s="4" t="s">
        <v>33</v>
      </c>
      <c r="U18" s="4">
        <v>275.6</v>
      </c>
      <c r="V18" s="4">
        <v>0</v>
      </c>
      <c r="W18" s="4">
        <v>0</v>
      </c>
      <c r="X18" s="4">
        <v>2216847</v>
      </c>
    </row>
    <row r="19" s="4" customFormat="1" spans="1:24">
      <c r="A19" s="4">
        <v>16014066205</v>
      </c>
      <c r="B19" s="4" t="s">
        <v>25</v>
      </c>
      <c r="C19" s="4" t="s">
        <v>26</v>
      </c>
      <c r="D19" s="4" t="s">
        <v>61</v>
      </c>
      <c r="E19" s="4" t="s">
        <v>62</v>
      </c>
      <c r="F19" s="5">
        <v>44414</v>
      </c>
      <c r="G19" s="5">
        <v>44416</v>
      </c>
      <c r="H19" s="4">
        <v>1</v>
      </c>
      <c r="I19" s="4">
        <v>2</v>
      </c>
      <c r="J19" s="4">
        <v>2</v>
      </c>
      <c r="K19" s="4" t="s">
        <v>29</v>
      </c>
      <c r="L19" s="4">
        <v>1094</v>
      </c>
      <c r="M19" s="4">
        <v>1094</v>
      </c>
      <c r="N19" s="4" t="s">
        <v>63</v>
      </c>
      <c r="O19" s="4" t="s">
        <v>31</v>
      </c>
      <c r="P19" s="4" t="s">
        <v>32</v>
      </c>
      <c r="Q19" s="4">
        <v>0</v>
      </c>
      <c r="R19" s="6">
        <v>44412</v>
      </c>
      <c r="S19" s="5">
        <v>44419</v>
      </c>
      <c r="T19" s="4" t="s">
        <v>33</v>
      </c>
      <c r="U19" s="4">
        <v>1094</v>
      </c>
      <c r="V19" s="4">
        <v>0</v>
      </c>
      <c r="W19" s="4">
        <v>0</v>
      </c>
      <c r="X19" s="4">
        <v>2216911</v>
      </c>
    </row>
    <row r="20" s="4" customFormat="1" spans="1:24">
      <c r="A20" s="4">
        <v>16014235678</v>
      </c>
      <c r="B20" s="4" t="s">
        <v>25</v>
      </c>
      <c r="C20" s="4" t="s">
        <v>26</v>
      </c>
      <c r="D20" s="4" t="s">
        <v>64</v>
      </c>
      <c r="E20" s="4" t="s">
        <v>65</v>
      </c>
      <c r="F20" s="5">
        <v>44415</v>
      </c>
      <c r="G20" s="5">
        <v>44416</v>
      </c>
      <c r="H20" s="4">
        <v>2</v>
      </c>
      <c r="I20" s="4">
        <v>1</v>
      </c>
      <c r="J20" s="4">
        <v>2</v>
      </c>
      <c r="K20" s="4" t="s">
        <v>29</v>
      </c>
      <c r="L20" s="4">
        <v>702.28</v>
      </c>
      <c r="M20" s="4">
        <v>702.28</v>
      </c>
      <c r="N20" s="4" t="s">
        <v>66</v>
      </c>
      <c r="O20" s="4" t="s">
        <v>31</v>
      </c>
      <c r="P20" s="4" t="s">
        <v>32</v>
      </c>
      <c r="Q20" s="4">
        <v>0</v>
      </c>
      <c r="R20" s="6">
        <v>44412</v>
      </c>
      <c r="S20" s="5">
        <v>44419</v>
      </c>
      <c r="T20" s="4" t="s">
        <v>33</v>
      </c>
      <c r="U20" s="4">
        <v>702.28</v>
      </c>
      <c r="V20" s="4">
        <v>0</v>
      </c>
      <c r="W20" s="4">
        <v>0</v>
      </c>
      <c r="X20" s="4">
        <v>2216950</v>
      </c>
    </row>
    <row r="21" s="4" customFormat="1" spans="1:24">
      <c r="A21" s="4">
        <v>16014342023</v>
      </c>
      <c r="B21" s="4" t="s">
        <v>25</v>
      </c>
      <c r="C21" s="4" t="s">
        <v>26</v>
      </c>
      <c r="D21" s="4" t="s">
        <v>67</v>
      </c>
      <c r="E21" s="4" t="s">
        <v>68</v>
      </c>
      <c r="F21" s="5">
        <v>44415</v>
      </c>
      <c r="G21" s="5">
        <v>44416</v>
      </c>
      <c r="H21" s="4">
        <v>1</v>
      </c>
      <c r="I21" s="4">
        <v>1</v>
      </c>
      <c r="J21" s="4">
        <v>1</v>
      </c>
      <c r="K21" s="4" t="s">
        <v>29</v>
      </c>
      <c r="L21" s="4">
        <v>457.88</v>
      </c>
      <c r="M21" s="4">
        <v>457.88</v>
      </c>
      <c r="N21" s="4" t="s">
        <v>69</v>
      </c>
      <c r="O21" s="4" t="s">
        <v>31</v>
      </c>
      <c r="P21" s="4" t="s">
        <v>32</v>
      </c>
      <c r="Q21" s="4">
        <v>0</v>
      </c>
      <c r="R21" s="6">
        <v>44412</v>
      </c>
      <c r="S21" s="5">
        <v>44419</v>
      </c>
      <c r="T21" s="4" t="s">
        <v>33</v>
      </c>
      <c r="U21" s="4">
        <v>457.88</v>
      </c>
      <c r="V21" s="4">
        <v>0</v>
      </c>
      <c r="W21" s="4">
        <v>0</v>
      </c>
      <c r="X21" s="4">
        <v>2216965</v>
      </c>
    </row>
    <row r="22" s="4" customFormat="1" spans="1:24">
      <c r="A22" s="4">
        <v>16016551734</v>
      </c>
      <c r="B22" s="4" t="s">
        <v>25</v>
      </c>
      <c r="C22" s="4" t="s">
        <v>26</v>
      </c>
      <c r="D22" s="4" t="s">
        <v>70</v>
      </c>
      <c r="E22" s="4" t="s">
        <v>71</v>
      </c>
      <c r="F22" s="5">
        <v>44415</v>
      </c>
      <c r="G22" s="5">
        <v>44416</v>
      </c>
      <c r="H22" s="4">
        <v>1</v>
      </c>
      <c r="I22" s="4">
        <v>1</v>
      </c>
      <c r="J22" s="4">
        <v>1</v>
      </c>
      <c r="K22" s="4" t="s">
        <v>29</v>
      </c>
      <c r="L22" s="4">
        <v>917.11</v>
      </c>
      <c r="M22" s="4">
        <v>917.11</v>
      </c>
      <c r="N22" s="4" t="s">
        <v>72</v>
      </c>
      <c r="O22" s="4" t="s">
        <v>31</v>
      </c>
      <c r="P22" s="4" t="s">
        <v>32</v>
      </c>
      <c r="Q22" s="4">
        <v>0</v>
      </c>
      <c r="R22" s="6">
        <v>44413</v>
      </c>
      <c r="S22" s="5">
        <v>44419</v>
      </c>
      <c r="T22" s="4" t="s">
        <v>33</v>
      </c>
      <c r="U22" s="4">
        <v>917.11</v>
      </c>
      <c r="V22" s="4">
        <v>0</v>
      </c>
      <c r="W22" s="4">
        <v>0</v>
      </c>
      <c r="X22" s="4">
        <v>2217403</v>
      </c>
    </row>
    <row r="23" s="4" customFormat="1" spans="1:24">
      <c r="A23" s="4">
        <v>16017042296</v>
      </c>
      <c r="B23" s="4" t="s">
        <v>25</v>
      </c>
      <c r="C23" s="4" t="s">
        <v>26</v>
      </c>
      <c r="D23" s="4" t="s">
        <v>73</v>
      </c>
      <c r="E23" s="4" t="s">
        <v>74</v>
      </c>
      <c r="F23" s="5">
        <v>44415</v>
      </c>
      <c r="G23" s="5">
        <v>44416</v>
      </c>
      <c r="H23" s="4">
        <v>1</v>
      </c>
      <c r="I23" s="4">
        <v>1</v>
      </c>
      <c r="J23" s="4">
        <v>1</v>
      </c>
      <c r="K23" s="4" t="s">
        <v>29</v>
      </c>
      <c r="L23" s="4">
        <v>446.6</v>
      </c>
      <c r="M23" s="4">
        <v>446.6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44413</v>
      </c>
      <c r="S23" s="5">
        <v>44419</v>
      </c>
      <c r="T23" s="4" t="s">
        <v>33</v>
      </c>
      <c r="U23" s="4">
        <v>446.6</v>
      </c>
      <c r="V23" s="4">
        <v>0</v>
      </c>
      <c r="W23" s="4">
        <v>0</v>
      </c>
      <c r="X23" s="4">
        <v>2217480</v>
      </c>
    </row>
    <row r="24" s="4" customFormat="1" spans="1:24">
      <c r="A24" s="4">
        <v>16018136738</v>
      </c>
      <c r="B24" s="4" t="s">
        <v>25</v>
      </c>
      <c r="C24" s="4" t="s">
        <v>26</v>
      </c>
      <c r="D24" s="4" t="s">
        <v>73</v>
      </c>
      <c r="E24" s="4" t="s">
        <v>74</v>
      </c>
      <c r="F24" s="5">
        <v>44415</v>
      </c>
      <c r="G24" s="5">
        <v>44416</v>
      </c>
      <c r="H24" s="4">
        <v>1</v>
      </c>
      <c r="I24" s="4">
        <v>1</v>
      </c>
      <c r="J24" s="4">
        <v>1</v>
      </c>
      <c r="K24" s="4" t="s">
        <v>29</v>
      </c>
      <c r="L24" s="4">
        <v>446.6</v>
      </c>
      <c r="M24" s="4">
        <v>446.6</v>
      </c>
      <c r="N24" s="4" t="s">
        <v>76</v>
      </c>
      <c r="O24" s="4" t="s">
        <v>31</v>
      </c>
      <c r="P24" s="4" t="s">
        <v>32</v>
      </c>
      <c r="Q24" s="4">
        <v>0</v>
      </c>
      <c r="R24" s="6">
        <v>44413</v>
      </c>
      <c r="S24" s="5">
        <v>44419</v>
      </c>
      <c r="T24" s="4" t="s">
        <v>33</v>
      </c>
      <c r="U24" s="4">
        <v>446.6</v>
      </c>
      <c r="V24" s="4">
        <v>0</v>
      </c>
      <c r="W24" s="4">
        <v>0</v>
      </c>
      <c r="X24" s="4">
        <v>2217667</v>
      </c>
    </row>
    <row r="25" s="4" customFormat="1" spans="1:24">
      <c r="A25" s="4">
        <v>16023122473</v>
      </c>
      <c r="B25" s="4" t="s">
        <v>25</v>
      </c>
      <c r="C25" s="4" t="s">
        <v>26</v>
      </c>
      <c r="D25" s="4" t="s">
        <v>61</v>
      </c>
      <c r="E25" s="4" t="s">
        <v>62</v>
      </c>
      <c r="F25" s="5">
        <v>44415</v>
      </c>
      <c r="G25" s="5">
        <v>44416</v>
      </c>
      <c r="H25" s="4">
        <v>1</v>
      </c>
      <c r="I25" s="4">
        <v>1</v>
      </c>
      <c r="J25" s="4">
        <v>1</v>
      </c>
      <c r="K25" s="4" t="s">
        <v>29</v>
      </c>
      <c r="L25" s="4">
        <v>581</v>
      </c>
      <c r="M25" s="4">
        <v>581</v>
      </c>
      <c r="N25" s="4" t="s">
        <v>77</v>
      </c>
      <c r="O25" s="4" t="s">
        <v>31</v>
      </c>
      <c r="P25" s="4" t="s">
        <v>32</v>
      </c>
      <c r="Q25" s="4">
        <v>0</v>
      </c>
      <c r="R25" s="6">
        <v>44414</v>
      </c>
      <c r="S25" s="5">
        <v>44419</v>
      </c>
      <c r="T25" s="4" t="s">
        <v>33</v>
      </c>
      <c r="U25" s="4">
        <v>581</v>
      </c>
      <c r="V25" s="4">
        <v>0</v>
      </c>
      <c r="W25" s="4">
        <v>0</v>
      </c>
      <c r="X25" s="4">
        <v>2217897</v>
      </c>
    </row>
    <row r="26" s="4" customFormat="1" spans="1:24">
      <c r="A26" s="4">
        <v>16024776353</v>
      </c>
      <c r="B26" s="4" t="s">
        <v>25</v>
      </c>
      <c r="C26" s="4" t="s">
        <v>26</v>
      </c>
      <c r="D26" s="4" t="s">
        <v>73</v>
      </c>
      <c r="E26" s="4" t="s">
        <v>74</v>
      </c>
      <c r="F26" s="5">
        <v>44414</v>
      </c>
      <c r="G26" s="5">
        <v>44416</v>
      </c>
      <c r="H26" s="4">
        <v>1</v>
      </c>
      <c r="I26" s="4">
        <v>2</v>
      </c>
      <c r="J26" s="4">
        <v>2</v>
      </c>
      <c r="K26" s="4" t="s">
        <v>29</v>
      </c>
      <c r="L26" s="4">
        <v>893.2</v>
      </c>
      <c r="M26" s="4">
        <v>893.2</v>
      </c>
      <c r="N26" s="4" t="s">
        <v>78</v>
      </c>
      <c r="O26" s="4" t="s">
        <v>31</v>
      </c>
      <c r="P26" s="4" t="s">
        <v>32</v>
      </c>
      <c r="Q26" s="4">
        <v>0</v>
      </c>
      <c r="R26" s="6">
        <v>44414</v>
      </c>
      <c r="S26" s="5">
        <v>44419</v>
      </c>
      <c r="T26" s="4" t="s">
        <v>33</v>
      </c>
      <c r="U26" s="4">
        <v>893.2</v>
      </c>
      <c r="V26" s="4">
        <v>0</v>
      </c>
      <c r="W26" s="4">
        <v>0</v>
      </c>
      <c r="X26" s="4">
        <v>2218083</v>
      </c>
    </row>
    <row r="27" s="4" customFormat="1" spans="1:24">
      <c r="A27" s="4">
        <v>16023122473</v>
      </c>
      <c r="B27" s="4" t="s">
        <v>25</v>
      </c>
      <c r="C27" s="4" t="s">
        <v>43</v>
      </c>
      <c r="D27" s="4" t="s">
        <v>61</v>
      </c>
      <c r="E27" s="4" t="s">
        <v>62</v>
      </c>
      <c r="F27" s="5">
        <v>44415</v>
      </c>
      <c r="G27" s="5">
        <v>44416</v>
      </c>
      <c r="H27" s="4">
        <v>1</v>
      </c>
      <c r="I27" s="4">
        <v>1</v>
      </c>
      <c r="J27" s="4">
        <v>1</v>
      </c>
      <c r="K27" s="4" t="s">
        <v>29</v>
      </c>
      <c r="L27" s="4">
        <v>-581</v>
      </c>
      <c r="M27" s="4">
        <v>-581</v>
      </c>
      <c r="N27" s="4" t="s">
        <v>77</v>
      </c>
      <c r="O27" s="4" t="s">
        <v>31</v>
      </c>
      <c r="P27" s="4" t="s">
        <v>32</v>
      </c>
      <c r="Q27" s="4">
        <v>0</v>
      </c>
      <c r="R27" s="6">
        <v>44414</v>
      </c>
      <c r="S27" s="5">
        <v>44419</v>
      </c>
      <c r="T27" s="4" t="s">
        <v>33</v>
      </c>
      <c r="U27" s="4">
        <v>-581</v>
      </c>
      <c r="V27" s="4">
        <v>0</v>
      </c>
      <c r="W27" s="4">
        <v>0</v>
      </c>
      <c r="X27" s="4">
        <v>2217897</v>
      </c>
    </row>
    <row r="28" s="4" customFormat="1" spans="1:24">
      <c r="A28" s="4">
        <v>16023122473</v>
      </c>
      <c r="B28" s="4" t="s">
        <v>25</v>
      </c>
      <c r="C28" s="4" t="s">
        <v>79</v>
      </c>
      <c r="D28" s="4" t="s">
        <v>61</v>
      </c>
      <c r="E28" s="4" t="s">
        <v>62</v>
      </c>
      <c r="F28" s="5">
        <v>44415</v>
      </c>
      <c r="G28" s="5">
        <v>44416</v>
      </c>
      <c r="H28" s="4">
        <v>1</v>
      </c>
      <c r="I28" s="4">
        <v>1</v>
      </c>
      <c r="J28" s="4">
        <v>1</v>
      </c>
      <c r="K28" s="4" t="s">
        <v>29</v>
      </c>
      <c r="L28" s="4">
        <v>58.1</v>
      </c>
      <c r="M28" s="4">
        <v>58.1</v>
      </c>
      <c r="N28" s="4" t="s">
        <v>77</v>
      </c>
      <c r="O28" s="4" t="s">
        <v>31</v>
      </c>
      <c r="P28" s="4" t="s">
        <v>32</v>
      </c>
      <c r="Q28" s="4">
        <v>0</v>
      </c>
      <c r="R28" s="6">
        <v>44414</v>
      </c>
      <c r="S28" s="5">
        <v>44419</v>
      </c>
      <c r="T28" s="4" t="s">
        <v>33</v>
      </c>
      <c r="U28" s="4">
        <v>58.1</v>
      </c>
      <c r="V28" s="4">
        <v>0</v>
      </c>
      <c r="W28" s="4">
        <v>0</v>
      </c>
      <c r="X28" s="4">
        <v>2217897</v>
      </c>
    </row>
    <row r="29" s="4" customFormat="1" spans="1:24">
      <c r="A29" s="4">
        <v>16027336533</v>
      </c>
      <c r="B29" s="4" t="s">
        <v>25</v>
      </c>
      <c r="C29" s="4" t="s">
        <v>26</v>
      </c>
      <c r="D29" s="4" t="s">
        <v>80</v>
      </c>
      <c r="E29" s="4" t="s">
        <v>81</v>
      </c>
      <c r="F29" s="5">
        <v>44415</v>
      </c>
      <c r="G29" s="5">
        <v>44416</v>
      </c>
      <c r="H29" s="4">
        <v>1</v>
      </c>
      <c r="I29" s="4">
        <v>1</v>
      </c>
      <c r="J29" s="4">
        <v>1</v>
      </c>
      <c r="K29" s="4" t="s">
        <v>29</v>
      </c>
      <c r="L29" s="4">
        <v>125.86</v>
      </c>
      <c r="M29" s="4">
        <v>125.86</v>
      </c>
      <c r="N29" s="4" t="s">
        <v>82</v>
      </c>
      <c r="O29" s="4" t="s">
        <v>31</v>
      </c>
      <c r="P29" s="4" t="s">
        <v>32</v>
      </c>
      <c r="Q29" s="4">
        <v>0</v>
      </c>
      <c r="R29" s="6">
        <v>44415</v>
      </c>
      <c r="S29" s="5">
        <v>44419</v>
      </c>
      <c r="T29" s="4" t="s">
        <v>33</v>
      </c>
      <c r="U29" s="4">
        <v>125.86</v>
      </c>
      <c r="V29" s="4">
        <v>0</v>
      </c>
      <c r="W29" s="4">
        <v>0</v>
      </c>
      <c r="X29" s="4">
        <v>2218507</v>
      </c>
    </row>
    <row r="30" s="4" customFormat="1" spans="1:24">
      <c r="A30" s="4">
        <v>16027535868</v>
      </c>
      <c r="B30" s="4" t="s">
        <v>25</v>
      </c>
      <c r="C30" s="4" t="s">
        <v>26</v>
      </c>
      <c r="D30" s="4" t="s">
        <v>83</v>
      </c>
      <c r="E30" s="4" t="s">
        <v>84</v>
      </c>
      <c r="F30" s="5">
        <v>44415</v>
      </c>
      <c r="G30" s="5">
        <v>44416</v>
      </c>
      <c r="H30" s="4">
        <v>1</v>
      </c>
      <c r="I30" s="4">
        <v>1</v>
      </c>
      <c r="J30" s="4">
        <v>1</v>
      </c>
      <c r="K30" s="4" t="s">
        <v>29</v>
      </c>
      <c r="L30" s="4">
        <v>138.9</v>
      </c>
      <c r="M30" s="4">
        <v>138.9</v>
      </c>
      <c r="N30" s="4" t="s">
        <v>85</v>
      </c>
      <c r="O30" s="4" t="s">
        <v>31</v>
      </c>
      <c r="P30" s="4" t="s">
        <v>32</v>
      </c>
      <c r="Q30" s="4">
        <v>0</v>
      </c>
      <c r="R30" s="6">
        <v>44415</v>
      </c>
      <c r="S30" s="5">
        <v>44419</v>
      </c>
      <c r="T30" s="4" t="s">
        <v>33</v>
      </c>
      <c r="U30" s="4">
        <v>138.9</v>
      </c>
      <c r="V30" s="4">
        <v>0</v>
      </c>
      <c r="W30" s="4">
        <v>0</v>
      </c>
      <c r="X30" s="4">
        <v>2218572</v>
      </c>
    </row>
    <row r="31" s="4" customFormat="1" spans="1:24">
      <c r="A31" s="4">
        <v>16027587958</v>
      </c>
      <c r="B31" s="4" t="s">
        <v>25</v>
      </c>
      <c r="C31" s="4" t="s">
        <v>26</v>
      </c>
      <c r="D31" s="4" t="s">
        <v>86</v>
      </c>
      <c r="E31" s="4" t="s">
        <v>87</v>
      </c>
      <c r="F31" s="5">
        <v>44415</v>
      </c>
      <c r="G31" s="5">
        <v>44416</v>
      </c>
      <c r="H31" s="4">
        <v>1</v>
      </c>
      <c r="I31" s="4">
        <v>1</v>
      </c>
      <c r="J31" s="4">
        <v>1</v>
      </c>
      <c r="K31" s="4" t="s">
        <v>29</v>
      </c>
      <c r="L31" s="4">
        <v>247.24</v>
      </c>
      <c r="M31" s="4">
        <v>247.24</v>
      </c>
      <c r="N31" s="4" t="s">
        <v>88</v>
      </c>
      <c r="O31" s="4" t="s">
        <v>31</v>
      </c>
      <c r="P31" s="4" t="s">
        <v>32</v>
      </c>
      <c r="Q31" s="4">
        <v>0</v>
      </c>
      <c r="R31" s="6">
        <v>44415</v>
      </c>
      <c r="S31" s="5">
        <v>44419</v>
      </c>
      <c r="T31" s="4" t="s">
        <v>33</v>
      </c>
      <c r="U31" s="4">
        <v>247.24</v>
      </c>
      <c r="V31" s="4">
        <v>0</v>
      </c>
      <c r="W31" s="4">
        <v>0</v>
      </c>
      <c r="X31" s="4">
        <v>2218586</v>
      </c>
    </row>
    <row r="32" s="4" customFormat="1" spans="1:24">
      <c r="A32" s="4">
        <v>16027886716</v>
      </c>
      <c r="B32" s="4" t="s">
        <v>25</v>
      </c>
      <c r="C32" s="4" t="s">
        <v>26</v>
      </c>
      <c r="D32" s="4" t="s">
        <v>89</v>
      </c>
      <c r="E32" s="4" t="s">
        <v>90</v>
      </c>
      <c r="F32" s="5">
        <v>44415</v>
      </c>
      <c r="G32" s="5">
        <v>44416</v>
      </c>
      <c r="H32" s="4">
        <v>1</v>
      </c>
      <c r="I32" s="4">
        <v>1</v>
      </c>
      <c r="J32" s="4">
        <v>1</v>
      </c>
      <c r="K32" s="4" t="s">
        <v>29</v>
      </c>
      <c r="L32" s="4">
        <v>188.04</v>
      </c>
      <c r="M32" s="4">
        <v>188.04</v>
      </c>
      <c r="N32" s="4" t="s">
        <v>91</v>
      </c>
      <c r="O32" s="4" t="s">
        <v>31</v>
      </c>
      <c r="P32" s="4" t="s">
        <v>32</v>
      </c>
      <c r="Q32" s="4">
        <v>0</v>
      </c>
      <c r="R32" s="6">
        <v>44415</v>
      </c>
      <c r="S32" s="5">
        <v>44419</v>
      </c>
      <c r="T32" s="4" t="s">
        <v>33</v>
      </c>
      <c r="U32" s="4">
        <v>188.04</v>
      </c>
      <c r="V32" s="4">
        <v>0</v>
      </c>
      <c r="W32" s="4">
        <v>0</v>
      </c>
      <c r="X32" s="4">
        <v>2218634</v>
      </c>
    </row>
    <row r="33" s="4" customFormat="1" spans="1:24">
      <c r="A33" s="4">
        <v>16027944766</v>
      </c>
      <c r="B33" s="4" t="s">
        <v>25</v>
      </c>
      <c r="C33" s="4" t="s">
        <v>26</v>
      </c>
      <c r="D33" s="4" t="s">
        <v>92</v>
      </c>
      <c r="E33" s="4" t="s">
        <v>93</v>
      </c>
      <c r="F33" s="5">
        <v>44415</v>
      </c>
      <c r="G33" s="5">
        <v>44416</v>
      </c>
      <c r="H33" s="4">
        <v>1</v>
      </c>
      <c r="I33" s="4">
        <v>1</v>
      </c>
      <c r="J33" s="4">
        <v>1</v>
      </c>
      <c r="K33" s="4" t="s">
        <v>29</v>
      </c>
      <c r="L33" s="4">
        <v>142.1</v>
      </c>
      <c r="M33" s="4">
        <v>142.1</v>
      </c>
      <c r="N33" s="4" t="s">
        <v>94</v>
      </c>
      <c r="O33" s="4" t="s">
        <v>31</v>
      </c>
      <c r="P33" s="4" t="s">
        <v>32</v>
      </c>
      <c r="Q33" s="4">
        <v>0</v>
      </c>
      <c r="R33" s="6">
        <v>44415</v>
      </c>
      <c r="S33" s="5">
        <v>44419</v>
      </c>
      <c r="T33" s="4" t="s">
        <v>33</v>
      </c>
      <c r="U33" s="4">
        <v>142.1</v>
      </c>
      <c r="V33" s="4">
        <v>0</v>
      </c>
      <c r="W33" s="4">
        <v>0</v>
      </c>
      <c r="X33" s="4">
        <v>2218646</v>
      </c>
    </row>
    <row r="34" s="4" customFormat="1" spans="1:24">
      <c r="A34" s="4">
        <v>16027981083</v>
      </c>
      <c r="B34" s="4" t="s">
        <v>25</v>
      </c>
      <c r="C34" s="4" t="s">
        <v>26</v>
      </c>
      <c r="D34" s="4" t="s">
        <v>50</v>
      </c>
      <c r="E34" s="4" t="s">
        <v>95</v>
      </c>
      <c r="F34" s="5">
        <v>44415</v>
      </c>
      <c r="G34" s="5">
        <v>44416</v>
      </c>
      <c r="H34" s="4">
        <v>1</v>
      </c>
      <c r="I34" s="4">
        <v>1</v>
      </c>
      <c r="J34" s="4">
        <v>1</v>
      </c>
      <c r="K34" s="4" t="s">
        <v>29</v>
      </c>
      <c r="L34" s="4">
        <v>691.91</v>
      </c>
      <c r="M34" s="4">
        <v>691.91</v>
      </c>
      <c r="N34" s="4" t="s">
        <v>96</v>
      </c>
      <c r="O34" s="4" t="s">
        <v>31</v>
      </c>
      <c r="P34" s="4" t="s">
        <v>32</v>
      </c>
      <c r="Q34" s="4">
        <v>0</v>
      </c>
      <c r="R34" s="6">
        <v>44415</v>
      </c>
      <c r="S34" s="5">
        <v>44419</v>
      </c>
      <c r="T34" s="4" t="s">
        <v>33</v>
      </c>
      <c r="U34" s="4">
        <v>691.91</v>
      </c>
      <c r="V34" s="4">
        <v>0</v>
      </c>
      <c r="W34" s="4">
        <v>0</v>
      </c>
      <c r="X34" s="4">
        <v>2218653</v>
      </c>
    </row>
    <row r="35" s="4" customFormat="1" spans="1:24">
      <c r="A35" s="4">
        <v>16028009436</v>
      </c>
      <c r="B35" s="4" t="s">
        <v>25</v>
      </c>
      <c r="C35" s="4" t="s">
        <v>26</v>
      </c>
      <c r="D35" s="4" t="s">
        <v>97</v>
      </c>
      <c r="E35" s="4" t="s">
        <v>98</v>
      </c>
      <c r="F35" s="5">
        <v>44415</v>
      </c>
      <c r="G35" s="5">
        <v>44416</v>
      </c>
      <c r="H35" s="4">
        <v>1</v>
      </c>
      <c r="I35" s="4">
        <v>1</v>
      </c>
      <c r="J35" s="4">
        <v>1</v>
      </c>
      <c r="K35" s="4" t="s">
        <v>29</v>
      </c>
      <c r="L35" s="4">
        <v>419.2</v>
      </c>
      <c r="M35" s="4">
        <v>419.2</v>
      </c>
      <c r="N35" s="4" t="s">
        <v>99</v>
      </c>
      <c r="O35" s="4" t="s">
        <v>31</v>
      </c>
      <c r="P35" s="4" t="s">
        <v>32</v>
      </c>
      <c r="Q35" s="4">
        <v>0</v>
      </c>
      <c r="R35" s="6">
        <v>44415</v>
      </c>
      <c r="S35" s="5">
        <v>44419</v>
      </c>
      <c r="T35" s="4" t="s">
        <v>33</v>
      </c>
      <c r="U35" s="4">
        <v>419.2</v>
      </c>
      <c r="V35" s="4">
        <v>0</v>
      </c>
      <c r="W35" s="4">
        <v>0</v>
      </c>
      <c r="X35" s="4">
        <v>2218659</v>
      </c>
    </row>
    <row r="36" s="4" customFormat="1" spans="1:24">
      <c r="A36" s="4">
        <v>16028094697</v>
      </c>
      <c r="B36" s="4" t="s">
        <v>25</v>
      </c>
      <c r="C36" s="4" t="s">
        <v>26</v>
      </c>
      <c r="D36" s="4" t="s">
        <v>100</v>
      </c>
      <c r="E36" s="4" t="s">
        <v>101</v>
      </c>
      <c r="F36" s="5">
        <v>44415</v>
      </c>
      <c r="G36" s="5">
        <v>44416</v>
      </c>
      <c r="H36" s="4">
        <v>1</v>
      </c>
      <c r="I36" s="4">
        <v>1</v>
      </c>
      <c r="J36" s="4">
        <v>1</v>
      </c>
      <c r="K36" s="4" t="s">
        <v>29</v>
      </c>
      <c r="L36" s="4">
        <v>217.21</v>
      </c>
      <c r="M36" s="4">
        <v>217.21</v>
      </c>
      <c r="N36" s="4" t="s">
        <v>102</v>
      </c>
      <c r="O36" s="4" t="s">
        <v>31</v>
      </c>
      <c r="P36" s="4" t="s">
        <v>32</v>
      </c>
      <c r="Q36" s="4">
        <v>0</v>
      </c>
      <c r="R36" s="6">
        <v>44415</v>
      </c>
      <c r="S36" s="5">
        <v>44419</v>
      </c>
      <c r="T36" s="4" t="s">
        <v>33</v>
      </c>
      <c r="U36" s="4">
        <v>217.21</v>
      </c>
      <c r="V36" s="4">
        <v>0</v>
      </c>
      <c r="W36" s="4">
        <v>0</v>
      </c>
      <c r="X36" s="4">
        <v>2218683</v>
      </c>
    </row>
    <row r="37" s="4" customFormat="1" spans="1:24">
      <c r="A37" s="4">
        <v>16028268744</v>
      </c>
      <c r="B37" s="4" t="s">
        <v>25</v>
      </c>
      <c r="C37" s="4" t="s">
        <v>26</v>
      </c>
      <c r="D37" s="4" t="s">
        <v>61</v>
      </c>
      <c r="E37" s="4" t="s">
        <v>62</v>
      </c>
      <c r="F37" s="5">
        <v>44415</v>
      </c>
      <c r="G37" s="5">
        <v>44416</v>
      </c>
      <c r="H37" s="4">
        <v>3</v>
      </c>
      <c r="I37" s="4">
        <v>1</v>
      </c>
      <c r="J37" s="4">
        <v>3</v>
      </c>
      <c r="K37" s="4" t="s">
        <v>29</v>
      </c>
      <c r="L37" s="4">
        <v>1674</v>
      </c>
      <c r="M37" s="4">
        <v>1674</v>
      </c>
      <c r="N37" s="4" t="s">
        <v>103</v>
      </c>
      <c r="O37" s="4" t="s">
        <v>31</v>
      </c>
      <c r="P37" s="4" t="s">
        <v>32</v>
      </c>
      <c r="Q37" s="4">
        <v>0</v>
      </c>
      <c r="R37" s="6">
        <v>44415</v>
      </c>
      <c r="S37" s="5">
        <v>44419</v>
      </c>
      <c r="T37" s="4" t="s">
        <v>33</v>
      </c>
      <c r="U37" s="4">
        <v>1674</v>
      </c>
      <c r="V37" s="4">
        <v>0</v>
      </c>
      <c r="W37" s="4">
        <v>0</v>
      </c>
      <c r="X37" s="4">
        <v>2218704</v>
      </c>
    </row>
    <row r="38" s="4" customFormat="1" spans="1:24">
      <c r="A38" s="4">
        <v>16028279794</v>
      </c>
      <c r="B38" s="4" t="s">
        <v>25</v>
      </c>
      <c r="C38" s="4" t="s">
        <v>26</v>
      </c>
      <c r="D38" s="4" t="s">
        <v>104</v>
      </c>
      <c r="E38" s="4" t="s">
        <v>105</v>
      </c>
      <c r="F38" s="5">
        <v>44415</v>
      </c>
      <c r="G38" s="5">
        <v>44416</v>
      </c>
      <c r="H38" s="4">
        <v>1</v>
      </c>
      <c r="I38" s="4">
        <v>1</v>
      </c>
      <c r="J38" s="4">
        <v>1</v>
      </c>
      <c r="K38" s="4" t="s">
        <v>29</v>
      </c>
      <c r="L38" s="4">
        <v>305.16</v>
      </c>
      <c r="M38" s="4">
        <v>305.16</v>
      </c>
      <c r="N38" s="4" t="s">
        <v>106</v>
      </c>
      <c r="O38" s="4" t="s">
        <v>31</v>
      </c>
      <c r="P38" s="4" t="s">
        <v>32</v>
      </c>
      <c r="Q38" s="4">
        <v>0</v>
      </c>
      <c r="R38" s="6">
        <v>44415</v>
      </c>
      <c r="S38" s="5">
        <v>44419</v>
      </c>
      <c r="T38" s="4" t="s">
        <v>33</v>
      </c>
      <c r="U38" s="4">
        <v>305.16</v>
      </c>
      <c r="V38" s="4">
        <v>0</v>
      </c>
      <c r="W38" s="4">
        <v>0</v>
      </c>
      <c r="X38" s="4">
        <v>2218706</v>
      </c>
    </row>
    <row r="39" s="4" customFormat="1" spans="1:24">
      <c r="A39" s="4">
        <v>16028377411</v>
      </c>
      <c r="B39" s="4" t="s">
        <v>25</v>
      </c>
      <c r="C39" s="4" t="s">
        <v>26</v>
      </c>
      <c r="D39" s="4" t="s">
        <v>107</v>
      </c>
      <c r="E39" s="4" t="s">
        <v>68</v>
      </c>
      <c r="F39" s="5">
        <v>44415</v>
      </c>
      <c r="G39" s="5">
        <v>44416</v>
      </c>
      <c r="H39" s="4">
        <v>1</v>
      </c>
      <c r="I39" s="4">
        <v>1</v>
      </c>
      <c r="J39" s="4">
        <v>1</v>
      </c>
      <c r="K39" s="4" t="s">
        <v>29</v>
      </c>
      <c r="L39" s="4">
        <v>144.78</v>
      </c>
      <c r="M39" s="4">
        <v>144.78</v>
      </c>
      <c r="N39" s="4" t="s">
        <v>108</v>
      </c>
      <c r="O39" s="4" t="s">
        <v>31</v>
      </c>
      <c r="P39" s="4" t="s">
        <v>32</v>
      </c>
      <c r="Q39" s="4">
        <v>0</v>
      </c>
      <c r="R39" s="6">
        <v>44415</v>
      </c>
      <c r="S39" s="5">
        <v>44419</v>
      </c>
      <c r="T39" s="4" t="s">
        <v>33</v>
      </c>
      <c r="U39" s="4">
        <v>144.78</v>
      </c>
      <c r="V39" s="4">
        <v>0</v>
      </c>
      <c r="W39" s="4">
        <v>0</v>
      </c>
      <c r="X39" s="4">
        <v>2218724</v>
      </c>
    </row>
    <row r="40" s="4" customFormat="1" spans="1:24">
      <c r="A40" s="4">
        <v>16028400482</v>
      </c>
      <c r="B40" s="4" t="s">
        <v>25</v>
      </c>
      <c r="C40" s="4" t="s">
        <v>26</v>
      </c>
      <c r="D40" s="4" t="s">
        <v>73</v>
      </c>
      <c r="E40" s="4" t="s">
        <v>74</v>
      </c>
      <c r="F40" s="5">
        <v>44415</v>
      </c>
      <c r="G40" s="5">
        <v>44416</v>
      </c>
      <c r="H40" s="4">
        <v>1</v>
      </c>
      <c r="I40" s="4">
        <v>1</v>
      </c>
      <c r="J40" s="4">
        <v>1</v>
      </c>
      <c r="K40" s="4" t="s">
        <v>29</v>
      </c>
      <c r="L40" s="4">
        <v>449.65</v>
      </c>
      <c r="M40" s="4">
        <v>449.65</v>
      </c>
      <c r="N40" s="4" t="s">
        <v>109</v>
      </c>
      <c r="O40" s="4" t="s">
        <v>31</v>
      </c>
      <c r="P40" s="4" t="s">
        <v>32</v>
      </c>
      <c r="Q40" s="4">
        <v>0</v>
      </c>
      <c r="R40" s="6">
        <v>44415</v>
      </c>
      <c r="S40" s="5">
        <v>44419</v>
      </c>
      <c r="T40" s="4" t="s">
        <v>33</v>
      </c>
      <c r="U40" s="4">
        <v>449.65</v>
      </c>
      <c r="V40" s="4">
        <v>0</v>
      </c>
      <c r="W40" s="4">
        <v>0</v>
      </c>
      <c r="X40" s="4">
        <v>2218733</v>
      </c>
    </row>
    <row r="41" s="4" customFormat="1" spans="1:24">
      <c r="A41" s="4">
        <v>16028474389</v>
      </c>
      <c r="B41" s="4" t="s">
        <v>25</v>
      </c>
      <c r="C41" s="4" t="s">
        <v>26</v>
      </c>
      <c r="D41" s="4" t="s">
        <v>110</v>
      </c>
      <c r="E41" s="4" t="s">
        <v>111</v>
      </c>
      <c r="F41" s="5">
        <v>44415</v>
      </c>
      <c r="G41" s="5">
        <v>44416</v>
      </c>
      <c r="H41" s="4">
        <v>1</v>
      </c>
      <c r="I41" s="4">
        <v>1</v>
      </c>
      <c r="J41" s="4">
        <v>1</v>
      </c>
      <c r="K41" s="4" t="s">
        <v>29</v>
      </c>
      <c r="L41" s="4">
        <v>104.55</v>
      </c>
      <c r="M41" s="4">
        <v>104.55</v>
      </c>
      <c r="N41" s="4" t="s">
        <v>112</v>
      </c>
      <c r="O41" s="4" t="s">
        <v>31</v>
      </c>
      <c r="P41" s="4" t="s">
        <v>32</v>
      </c>
      <c r="Q41" s="4">
        <v>0</v>
      </c>
      <c r="R41" s="6">
        <v>44415</v>
      </c>
      <c r="S41" s="5">
        <v>44419</v>
      </c>
      <c r="T41" s="4" t="s">
        <v>33</v>
      </c>
      <c r="U41" s="4">
        <v>104.55</v>
      </c>
      <c r="V41" s="4">
        <v>0</v>
      </c>
      <c r="W41" s="4">
        <v>0</v>
      </c>
      <c r="X41" s="4">
        <v>2218747</v>
      </c>
    </row>
    <row r="42" s="4" customFormat="1" spans="1:24">
      <c r="A42" s="4">
        <v>16028867279</v>
      </c>
      <c r="B42" s="4" t="s">
        <v>25</v>
      </c>
      <c r="C42" s="4" t="s">
        <v>26</v>
      </c>
      <c r="D42" s="4" t="s">
        <v>113</v>
      </c>
      <c r="E42" s="4" t="s">
        <v>35</v>
      </c>
      <c r="F42" s="5">
        <v>44415</v>
      </c>
      <c r="G42" s="5">
        <v>44416</v>
      </c>
      <c r="H42" s="4">
        <v>1</v>
      </c>
      <c r="I42" s="4">
        <v>1</v>
      </c>
      <c r="J42" s="4">
        <v>1</v>
      </c>
      <c r="K42" s="4" t="s">
        <v>29</v>
      </c>
      <c r="L42" s="4">
        <v>223.98</v>
      </c>
      <c r="M42" s="4">
        <v>223.98</v>
      </c>
      <c r="N42" s="4" t="s">
        <v>114</v>
      </c>
      <c r="O42" s="4" t="s">
        <v>31</v>
      </c>
      <c r="P42" s="4" t="s">
        <v>32</v>
      </c>
      <c r="Q42" s="4">
        <v>0</v>
      </c>
      <c r="R42" s="6">
        <v>44415</v>
      </c>
      <c r="S42" s="5">
        <v>44419</v>
      </c>
      <c r="T42" s="4" t="s">
        <v>33</v>
      </c>
      <c r="U42" s="4">
        <v>223.98</v>
      </c>
      <c r="V42" s="4">
        <v>0</v>
      </c>
      <c r="W42" s="4">
        <v>0</v>
      </c>
      <c r="X42" s="4">
        <v>2218819</v>
      </c>
    </row>
    <row r="43" s="4" customFormat="1" spans="1:24">
      <c r="A43" s="4">
        <v>16029428093</v>
      </c>
      <c r="B43" s="4" t="s">
        <v>25</v>
      </c>
      <c r="C43" s="4" t="s">
        <v>26</v>
      </c>
      <c r="D43" s="4" t="s">
        <v>115</v>
      </c>
      <c r="E43" s="4" t="s">
        <v>68</v>
      </c>
      <c r="F43" s="5">
        <v>44415</v>
      </c>
      <c r="G43" s="5">
        <v>44416</v>
      </c>
      <c r="H43" s="4">
        <v>1</v>
      </c>
      <c r="I43" s="4">
        <v>1</v>
      </c>
      <c r="J43" s="4">
        <v>1</v>
      </c>
      <c r="K43" s="4" t="s">
        <v>29</v>
      </c>
      <c r="L43" s="4">
        <v>341.47</v>
      </c>
      <c r="M43" s="4">
        <v>341.47</v>
      </c>
      <c r="N43" s="4" t="s">
        <v>116</v>
      </c>
      <c r="O43" s="4" t="s">
        <v>31</v>
      </c>
      <c r="P43" s="4" t="s">
        <v>32</v>
      </c>
      <c r="Q43" s="4">
        <v>0</v>
      </c>
      <c r="R43" s="6">
        <v>44415</v>
      </c>
      <c r="S43" s="5">
        <v>44419</v>
      </c>
      <c r="T43" s="4" t="s">
        <v>33</v>
      </c>
      <c r="U43" s="4">
        <v>341.47</v>
      </c>
      <c r="V43" s="4">
        <v>0</v>
      </c>
      <c r="W43" s="4">
        <v>0</v>
      </c>
      <c r="X43" s="4">
        <v>2218898</v>
      </c>
    </row>
    <row r="44" s="4" customFormat="1" spans="1:24">
      <c r="A44" s="4">
        <v>16029434404</v>
      </c>
      <c r="B44" s="4" t="s">
        <v>25</v>
      </c>
      <c r="C44" s="4" t="s">
        <v>26</v>
      </c>
      <c r="D44" s="4" t="s">
        <v>115</v>
      </c>
      <c r="E44" s="4" t="s">
        <v>117</v>
      </c>
      <c r="F44" s="5">
        <v>44415</v>
      </c>
      <c r="G44" s="5">
        <v>44416</v>
      </c>
      <c r="H44" s="4">
        <v>1</v>
      </c>
      <c r="I44" s="4">
        <v>1</v>
      </c>
      <c r="J44" s="4">
        <v>1</v>
      </c>
      <c r="K44" s="4" t="s">
        <v>29</v>
      </c>
      <c r="L44" s="4">
        <v>315.36</v>
      </c>
      <c r="M44" s="4">
        <v>315.36</v>
      </c>
      <c r="N44" s="4" t="s">
        <v>116</v>
      </c>
      <c r="O44" s="4" t="s">
        <v>31</v>
      </c>
      <c r="P44" s="4" t="s">
        <v>32</v>
      </c>
      <c r="Q44" s="4">
        <v>0</v>
      </c>
      <c r="R44" s="6">
        <v>44415</v>
      </c>
      <c r="S44" s="5">
        <v>44419</v>
      </c>
      <c r="T44" s="4" t="s">
        <v>33</v>
      </c>
      <c r="U44" s="4">
        <v>315.36</v>
      </c>
      <c r="V44" s="4">
        <v>0</v>
      </c>
      <c r="W44" s="4">
        <v>0</v>
      </c>
      <c r="X44" s="4">
        <v>2218899</v>
      </c>
    </row>
    <row r="45" s="4" customFormat="1" spans="1:24">
      <c r="A45" s="4">
        <v>16029428093</v>
      </c>
      <c r="B45" s="4" t="s">
        <v>25</v>
      </c>
      <c r="C45" s="4" t="s">
        <v>43</v>
      </c>
      <c r="D45" s="4" t="s">
        <v>115</v>
      </c>
      <c r="E45" s="4" t="s">
        <v>68</v>
      </c>
      <c r="F45" s="5">
        <v>44415</v>
      </c>
      <c r="G45" s="5">
        <v>44416</v>
      </c>
      <c r="H45" s="4">
        <v>1</v>
      </c>
      <c r="I45" s="4">
        <v>1</v>
      </c>
      <c r="J45" s="4">
        <v>1</v>
      </c>
      <c r="K45" s="4" t="s">
        <v>29</v>
      </c>
      <c r="L45" s="4">
        <v>-341.47</v>
      </c>
      <c r="M45" s="4">
        <v>-341.47</v>
      </c>
      <c r="N45" s="4" t="s">
        <v>116</v>
      </c>
      <c r="O45" s="4" t="s">
        <v>31</v>
      </c>
      <c r="P45" s="4" t="s">
        <v>32</v>
      </c>
      <c r="Q45" s="4">
        <v>0</v>
      </c>
      <c r="R45" s="6">
        <v>44415</v>
      </c>
      <c r="S45" s="5">
        <v>44419</v>
      </c>
      <c r="T45" s="4" t="s">
        <v>33</v>
      </c>
      <c r="U45" s="4">
        <v>-341.47</v>
      </c>
      <c r="V45" s="4">
        <v>0</v>
      </c>
      <c r="W45" s="4">
        <v>0</v>
      </c>
      <c r="X45" s="4">
        <v>2218898</v>
      </c>
    </row>
    <row r="46" s="4" customFormat="1" spans="1:24">
      <c r="A46" s="4">
        <v>16029434404</v>
      </c>
      <c r="B46" s="4" t="s">
        <v>25</v>
      </c>
      <c r="C46" s="4" t="s">
        <v>43</v>
      </c>
      <c r="D46" s="4" t="s">
        <v>115</v>
      </c>
      <c r="E46" s="4" t="s">
        <v>117</v>
      </c>
      <c r="F46" s="5">
        <v>44415</v>
      </c>
      <c r="G46" s="5">
        <v>44416</v>
      </c>
      <c r="H46" s="4">
        <v>1</v>
      </c>
      <c r="I46" s="4">
        <v>1</v>
      </c>
      <c r="J46" s="4">
        <v>1</v>
      </c>
      <c r="K46" s="4" t="s">
        <v>29</v>
      </c>
      <c r="L46" s="4">
        <v>-315.36</v>
      </c>
      <c r="M46" s="4">
        <v>-315.36</v>
      </c>
      <c r="N46" s="4" t="s">
        <v>116</v>
      </c>
      <c r="O46" s="4" t="s">
        <v>31</v>
      </c>
      <c r="P46" s="4" t="s">
        <v>32</v>
      </c>
      <c r="Q46" s="4">
        <v>0</v>
      </c>
      <c r="R46" s="6">
        <v>44415</v>
      </c>
      <c r="S46" s="5">
        <v>44419</v>
      </c>
      <c r="T46" s="4" t="s">
        <v>33</v>
      </c>
      <c r="U46" s="4">
        <v>-315.36</v>
      </c>
      <c r="V46" s="4">
        <v>0</v>
      </c>
      <c r="W46" s="4">
        <v>0</v>
      </c>
      <c r="X46" s="4">
        <v>2218899</v>
      </c>
    </row>
    <row r="47" s="4" customFormat="1" spans="1:24">
      <c r="A47" s="4">
        <v>16029502569</v>
      </c>
      <c r="B47" s="4" t="s">
        <v>25</v>
      </c>
      <c r="C47" s="4" t="s">
        <v>26</v>
      </c>
      <c r="D47" s="4" t="s">
        <v>118</v>
      </c>
      <c r="E47" s="4" t="s">
        <v>119</v>
      </c>
      <c r="F47" s="5">
        <v>44415</v>
      </c>
      <c r="G47" s="5">
        <v>44416</v>
      </c>
      <c r="H47" s="4">
        <v>1</v>
      </c>
      <c r="I47" s="4">
        <v>1</v>
      </c>
      <c r="J47" s="4">
        <v>1</v>
      </c>
      <c r="K47" s="4" t="s">
        <v>29</v>
      </c>
      <c r="L47" s="4">
        <v>124.58</v>
      </c>
      <c r="M47" s="4">
        <v>124.58</v>
      </c>
      <c r="N47" s="4" t="s">
        <v>120</v>
      </c>
      <c r="O47" s="4" t="s">
        <v>31</v>
      </c>
      <c r="P47" s="4" t="s">
        <v>32</v>
      </c>
      <c r="Q47" s="4">
        <v>0</v>
      </c>
      <c r="R47" s="6">
        <v>44415</v>
      </c>
      <c r="S47" s="5">
        <v>44419</v>
      </c>
      <c r="T47" s="4" t="s">
        <v>33</v>
      </c>
      <c r="U47" s="4">
        <v>124.58</v>
      </c>
      <c r="V47" s="4">
        <v>0</v>
      </c>
      <c r="W47" s="4">
        <v>0</v>
      </c>
      <c r="X47" s="4">
        <v>2218914</v>
      </c>
    </row>
    <row r="48" s="4" customFormat="1" spans="1:24">
      <c r="A48" s="4">
        <v>16029690348</v>
      </c>
      <c r="B48" s="4" t="s">
        <v>25</v>
      </c>
      <c r="C48" s="4" t="s">
        <v>26</v>
      </c>
      <c r="D48" s="4" t="s">
        <v>121</v>
      </c>
      <c r="E48" s="4" t="s">
        <v>35</v>
      </c>
      <c r="F48" s="5">
        <v>44415</v>
      </c>
      <c r="G48" s="5">
        <v>44416</v>
      </c>
      <c r="H48" s="4">
        <v>1</v>
      </c>
      <c r="I48" s="4">
        <v>1</v>
      </c>
      <c r="J48" s="4">
        <v>1</v>
      </c>
      <c r="K48" s="4" t="s">
        <v>29</v>
      </c>
      <c r="L48" s="4">
        <v>123.71</v>
      </c>
      <c r="M48" s="4">
        <v>123.71</v>
      </c>
      <c r="N48" s="4" t="s">
        <v>122</v>
      </c>
      <c r="O48" s="4" t="s">
        <v>31</v>
      </c>
      <c r="P48" s="4" t="s">
        <v>32</v>
      </c>
      <c r="Q48" s="4">
        <v>0</v>
      </c>
      <c r="R48" s="6">
        <v>44415</v>
      </c>
      <c r="S48" s="5">
        <v>44419</v>
      </c>
      <c r="T48" s="4" t="s">
        <v>33</v>
      </c>
      <c r="U48" s="4">
        <v>123.71</v>
      </c>
      <c r="V48" s="4">
        <v>0</v>
      </c>
      <c r="W48" s="4">
        <v>0</v>
      </c>
      <c r="X48" s="4">
        <v>2218946</v>
      </c>
    </row>
    <row r="49" s="4" customFormat="1" spans="1:24">
      <c r="A49" s="4">
        <v>16029869169</v>
      </c>
      <c r="B49" s="4" t="s">
        <v>25</v>
      </c>
      <c r="C49" s="4" t="s">
        <v>26</v>
      </c>
      <c r="D49" s="4" t="s">
        <v>123</v>
      </c>
      <c r="E49" s="4" t="s">
        <v>124</v>
      </c>
      <c r="F49" s="5">
        <v>44415</v>
      </c>
      <c r="G49" s="5">
        <v>44416</v>
      </c>
      <c r="H49" s="4">
        <v>1</v>
      </c>
      <c r="I49" s="4">
        <v>1</v>
      </c>
      <c r="J49" s="4">
        <v>1</v>
      </c>
      <c r="K49" s="4" t="s">
        <v>29</v>
      </c>
      <c r="L49" s="4">
        <v>768.76</v>
      </c>
      <c r="M49" s="4">
        <v>768.76</v>
      </c>
      <c r="N49" s="4" t="s">
        <v>125</v>
      </c>
      <c r="O49" s="4" t="s">
        <v>31</v>
      </c>
      <c r="P49" s="4" t="s">
        <v>32</v>
      </c>
      <c r="Q49" s="4">
        <v>0</v>
      </c>
      <c r="R49" s="6">
        <v>44415</v>
      </c>
      <c r="S49" s="5">
        <v>44419</v>
      </c>
      <c r="T49" s="4" t="s">
        <v>33</v>
      </c>
      <c r="U49" s="4">
        <v>768.76</v>
      </c>
      <c r="V49" s="4">
        <v>0</v>
      </c>
      <c r="W49" s="4">
        <v>0</v>
      </c>
      <c r="X49" s="4">
        <v>2218977</v>
      </c>
    </row>
    <row r="50" s="4" customFormat="1" spans="1:24">
      <c r="A50" s="4">
        <v>16029954688</v>
      </c>
      <c r="B50" s="4" t="s">
        <v>25</v>
      </c>
      <c r="C50" s="4" t="s">
        <v>26</v>
      </c>
      <c r="D50" s="4" t="s">
        <v>126</v>
      </c>
      <c r="E50" s="4" t="s">
        <v>51</v>
      </c>
      <c r="F50" s="5">
        <v>44415</v>
      </c>
      <c r="G50" s="5">
        <v>44416</v>
      </c>
      <c r="H50" s="4">
        <v>1</v>
      </c>
      <c r="I50" s="4">
        <v>1</v>
      </c>
      <c r="J50" s="4">
        <v>1</v>
      </c>
      <c r="K50" s="4" t="s">
        <v>29</v>
      </c>
      <c r="L50" s="4">
        <v>540.13</v>
      </c>
      <c r="M50" s="4">
        <v>540.13</v>
      </c>
      <c r="N50" s="4" t="s">
        <v>127</v>
      </c>
      <c r="O50" s="4" t="s">
        <v>31</v>
      </c>
      <c r="P50" s="4" t="s">
        <v>32</v>
      </c>
      <c r="Q50" s="4">
        <v>0</v>
      </c>
      <c r="R50" s="6">
        <v>44415</v>
      </c>
      <c r="S50" s="5">
        <v>44419</v>
      </c>
      <c r="T50" s="4" t="s">
        <v>33</v>
      </c>
      <c r="U50" s="4">
        <v>540.13</v>
      </c>
      <c r="V50" s="4">
        <v>0</v>
      </c>
      <c r="W50" s="4">
        <v>0</v>
      </c>
      <c r="X50" s="4">
        <v>2219001</v>
      </c>
    </row>
    <row r="51" s="4" customFormat="1" spans="1:24">
      <c r="A51" s="4">
        <v>16030072588</v>
      </c>
      <c r="B51" s="4" t="s">
        <v>25</v>
      </c>
      <c r="C51" s="4" t="s">
        <v>26</v>
      </c>
      <c r="D51" s="4" t="s">
        <v>40</v>
      </c>
      <c r="E51" s="4" t="s">
        <v>128</v>
      </c>
      <c r="F51" s="5">
        <v>44415</v>
      </c>
      <c r="G51" s="5">
        <v>44416</v>
      </c>
      <c r="H51" s="4">
        <v>1</v>
      </c>
      <c r="I51" s="4">
        <v>1</v>
      </c>
      <c r="J51" s="4">
        <v>1</v>
      </c>
      <c r="K51" s="4" t="s">
        <v>29</v>
      </c>
      <c r="L51" s="4">
        <v>675.25</v>
      </c>
      <c r="M51" s="4">
        <v>675.25</v>
      </c>
      <c r="N51" s="4" t="s">
        <v>129</v>
      </c>
      <c r="O51" s="4" t="s">
        <v>31</v>
      </c>
      <c r="P51" s="4" t="s">
        <v>32</v>
      </c>
      <c r="Q51" s="4">
        <v>0</v>
      </c>
      <c r="R51" s="6">
        <v>44415</v>
      </c>
      <c r="S51" s="5">
        <v>44419</v>
      </c>
      <c r="T51" s="4" t="s">
        <v>33</v>
      </c>
      <c r="U51" s="4">
        <v>675.25</v>
      </c>
      <c r="V51" s="4">
        <v>0</v>
      </c>
      <c r="W51" s="4">
        <v>0</v>
      </c>
      <c r="X51" s="4">
        <v>2219032</v>
      </c>
    </row>
    <row r="52" s="4" customFormat="1" spans="1:24">
      <c r="A52" s="4">
        <v>16030110786</v>
      </c>
      <c r="B52" s="4" t="s">
        <v>25</v>
      </c>
      <c r="C52" s="4" t="s">
        <v>26</v>
      </c>
      <c r="D52" s="4" t="s">
        <v>86</v>
      </c>
      <c r="E52" s="4" t="s">
        <v>87</v>
      </c>
      <c r="F52" s="5">
        <v>44415</v>
      </c>
      <c r="G52" s="5">
        <v>44416</v>
      </c>
      <c r="H52" s="4">
        <v>1</v>
      </c>
      <c r="I52" s="4">
        <v>1</v>
      </c>
      <c r="J52" s="4">
        <v>1</v>
      </c>
      <c r="K52" s="4" t="s">
        <v>29</v>
      </c>
      <c r="L52" s="4">
        <v>247.24</v>
      </c>
      <c r="M52" s="4">
        <v>247.24</v>
      </c>
      <c r="N52" s="4" t="s">
        <v>130</v>
      </c>
      <c r="O52" s="4" t="s">
        <v>31</v>
      </c>
      <c r="P52" s="4" t="s">
        <v>32</v>
      </c>
      <c r="Q52" s="4">
        <v>0</v>
      </c>
      <c r="R52" s="6">
        <v>44415</v>
      </c>
      <c r="S52" s="5">
        <v>44419</v>
      </c>
      <c r="T52" s="4" t="s">
        <v>33</v>
      </c>
      <c r="U52" s="4">
        <v>247.24</v>
      </c>
      <c r="V52" s="4">
        <v>0</v>
      </c>
      <c r="W52" s="4">
        <v>0</v>
      </c>
      <c r="X52" s="4">
        <v>2219038</v>
      </c>
    </row>
    <row r="53" s="4" customFormat="1" spans="1:24">
      <c r="A53" s="4">
        <v>16030117087</v>
      </c>
      <c r="B53" s="4" t="s">
        <v>25</v>
      </c>
      <c r="C53" s="4" t="s">
        <v>26</v>
      </c>
      <c r="D53" s="4" t="s">
        <v>131</v>
      </c>
      <c r="E53" s="4" t="s">
        <v>132</v>
      </c>
      <c r="F53" s="5">
        <v>44415</v>
      </c>
      <c r="G53" s="5">
        <v>44416</v>
      </c>
      <c r="H53" s="4">
        <v>1</v>
      </c>
      <c r="I53" s="4">
        <v>1</v>
      </c>
      <c r="J53" s="4">
        <v>1</v>
      </c>
      <c r="K53" s="4" t="s">
        <v>29</v>
      </c>
      <c r="L53" s="4">
        <v>293.96</v>
      </c>
      <c r="M53" s="4">
        <v>293.96</v>
      </c>
      <c r="N53" s="4" t="s">
        <v>133</v>
      </c>
      <c r="O53" s="4" t="s">
        <v>31</v>
      </c>
      <c r="P53" s="4" t="s">
        <v>32</v>
      </c>
      <c r="Q53" s="4">
        <v>0</v>
      </c>
      <c r="R53" s="6">
        <v>44415</v>
      </c>
      <c r="S53" s="5">
        <v>44419</v>
      </c>
      <c r="T53" s="4" t="s">
        <v>33</v>
      </c>
      <c r="U53" s="4">
        <v>293.96</v>
      </c>
      <c r="V53" s="4">
        <v>0</v>
      </c>
      <c r="W53" s="4">
        <v>0</v>
      </c>
      <c r="X53" s="4">
        <v>2219040</v>
      </c>
    </row>
    <row r="54" s="4" customFormat="1" spans="1:24">
      <c r="A54" s="4">
        <v>16030164811</v>
      </c>
      <c r="B54" s="4" t="s">
        <v>25</v>
      </c>
      <c r="C54" s="4" t="s">
        <v>26</v>
      </c>
      <c r="D54" s="4" t="s">
        <v>134</v>
      </c>
      <c r="E54" s="4" t="s">
        <v>135</v>
      </c>
      <c r="F54" s="5">
        <v>44415</v>
      </c>
      <c r="G54" s="5">
        <v>44416</v>
      </c>
      <c r="H54" s="4">
        <v>1</v>
      </c>
      <c r="I54" s="4">
        <v>1</v>
      </c>
      <c r="J54" s="4">
        <v>1</v>
      </c>
      <c r="K54" s="4" t="s">
        <v>29</v>
      </c>
      <c r="L54" s="4">
        <v>150.94</v>
      </c>
      <c r="M54" s="4">
        <v>150.94</v>
      </c>
      <c r="N54" s="4" t="s">
        <v>136</v>
      </c>
      <c r="O54" s="4" t="s">
        <v>31</v>
      </c>
      <c r="P54" s="4" t="s">
        <v>32</v>
      </c>
      <c r="Q54" s="4">
        <v>0</v>
      </c>
      <c r="R54" s="6">
        <v>44415</v>
      </c>
      <c r="S54" s="5">
        <v>44419</v>
      </c>
      <c r="T54" s="4" t="s">
        <v>33</v>
      </c>
      <c r="U54" s="4">
        <v>150.94</v>
      </c>
      <c r="V54" s="4">
        <v>0</v>
      </c>
      <c r="W54" s="4">
        <v>0</v>
      </c>
      <c r="X54" s="4">
        <v>2219054</v>
      </c>
    </row>
    <row r="55" s="4" customFormat="1" spans="1:24">
      <c r="A55" s="4">
        <v>16030202590</v>
      </c>
      <c r="B55" s="4" t="s">
        <v>25</v>
      </c>
      <c r="C55" s="4" t="s">
        <v>26</v>
      </c>
      <c r="D55" s="4" t="s">
        <v>137</v>
      </c>
      <c r="E55" s="4" t="s">
        <v>68</v>
      </c>
      <c r="F55" s="5">
        <v>44415</v>
      </c>
      <c r="G55" s="5">
        <v>44416</v>
      </c>
      <c r="H55" s="4">
        <v>1</v>
      </c>
      <c r="I55" s="4">
        <v>1</v>
      </c>
      <c r="J55" s="4">
        <v>1</v>
      </c>
      <c r="K55" s="4" t="s">
        <v>29</v>
      </c>
      <c r="L55" s="4">
        <v>227.89</v>
      </c>
      <c r="M55" s="4">
        <v>227.89</v>
      </c>
      <c r="N55" s="4" t="s">
        <v>138</v>
      </c>
      <c r="O55" s="4" t="s">
        <v>31</v>
      </c>
      <c r="P55" s="4" t="s">
        <v>32</v>
      </c>
      <c r="Q55" s="4">
        <v>0</v>
      </c>
      <c r="R55" s="6">
        <v>44415</v>
      </c>
      <c r="S55" s="5">
        <v>44419</v>
      </c>
      <c r="T55" s="4" t="s">
        <v>33</v>
      </c>
      <c r="U55" s="4">
        <v>227.89</v>
      </c>
      <c r="V55" s="4">
        <v>0</v>
      </c>
      <c r="W55" s="4">
        <v>0</v>
      </c>
      <c r="X55" s="4">
        <v>2219060</v>
      </c>
    </row>
    <row r="56" s="4" customFormat="1" spans="1:24">
      <c r="A56" s="4">
        <v>16034176175</v>
      </c>
      <c r="B56" s="4" t="s">
        <v>25</v>
      </c>
      <c r="C56" s="4" t="s">
        <v>26</v>
      </c>
      <c r="D56" s="4" t="s">
        <v>70</v>
      </c>
      <c r="E56" s="4" t="s">
        <v>105</v>
      </c>
      <c r="F56" s="5">
        <v>44415</v>
      </c>
      <c r="G56" s="5">
        <v>44416</v>
      </c>
      <c r="H56" s="4">
        <v>1</v>
      </c>
      <c r="I56" s="4">
        <v>1</v>
      </c>
      <c r="J56" s="4">
        <v>1</v>
      </c>
      <c r="K56" s="4" t="s">
        <v>29</v>
      </c>
      <c r="L56" s="4">
        <v>461.41</v>
      </c>
      <c r="M56" s="4">
        <v>461.41</v>
      </c>
      <c r="N56" s="4" t="s">
        <v>139</v>
      </c>
      <c r="O56" s="4" t="s">
        <v>31</v>
      </c>
      <c r="P56" s="4" t="s">
        <v>32</v>
      </c>
      <c r="Q56" s="4">
        <v>0</v>
      </c>
      <c r="R56" s="6">
        <v>44415</v>
      </c>
      <c r="S56" s="5">
        <v>44419</v>
      </c>
      <c r="T56" s="4" t="s">
        <v>33</v>
      </c>
      <c r="U56" s="4">
        <v>461.41</v>
      </c>
      <c r="V56" s="4">
        <v>0</v>
      </c>
      <c r="W56" s="4">
        <v>0</v>
      </c>
      <c r="X56" s="4">
        <v>2219061</v>
      </c>
    </row>
    <row r="57" s="4" customFormat="1" spans="1:24">
      <c r="A57" s="4">
        <v>16030117087</v>
      </c>
      <c r="B57" s="4" t="s">
        <v>25</v>
      </c>
      <c r="C57" s="4" t="s">
        <v>43</v>
      </c>
      <c r="D57" s="4" t="s">
        <v>131</v>
      </c>
      <c r="E57" s="4" t="s">
        <v>132</v>
      </c>
      <c r="F57" s="5">
        <v>44415</v>
      </c>
      <c r="G57" s="5">
        <v>44416</v>
      </c>
      <c r="H57" s="4">
        <v>1</v>
      </c>
      <c r="I57" s="4">
        <v>1</v>
      </c>
      <c r="J57" s="4">
        <v>1</v>
      </c>
      <c r="K57" s="4" t="s">
        <v>29</v>
      </c>
      <c r="L57" s="4">
        <v>-293.96</v>
      </c>
      <c r="M57" s="4">
        <v>-293.96</v>
      </c>
      <c r="N57" s="4" t="s">
        <v>133</v>
      </c>
      <c r="O57" s="4" t="s">
        <v>31</v>
      </c>
      <c r="P57" s="4" t="s">
        <v>32</v>
      </c>
      <c r="Q57" s="4">
        <v>0</v>
      </c>
      <c r="R57" s="6">
        <v>44415</v>
      </c>
      <c r="S57" s="5">
        <v>44419</v>
      </c>
      <c r="T57" s="4" t="s">
        <v>33</v>
      </c>
      <c r="U57" s="4">
        <v>-293.96</v>
      </c>
      <c r="V57" s="4">
        <v>0</v>
      </c>
      <c r="W57" s="4">
        <v>0</v>
      </c>
      <c r="X57" s="4">
        <v>2219040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23" workbookViewId="0">
      <selection activeCell="E55" sqref="E55"/>
    </sheetView>
  </sheetViews>
  <sheetFormatPr defaultColWidth="9" defaultRowHeight="13.5"/>
  <cols>
    <col min="1" max="1" width="14.375" style="4" customWidth="1"/>
    <col min="2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140</v>
      </c>
    </row>
    <row r="2" s="4" customFormat="1" hidden="1" spans="1:9">
      <c r="A2" s="4">
        <v>15786010888</v>
      </c>
      <c r="B2" s="5">
        <v>44415</v>
      </c>
      <c r="C2" s="5">
        <v>44416</v>
      </c>
      <c r="D2" s="4">
        <v>0</v>
      </c>
      <c r="E2" s="4" t="str">
        <f>VLOOKUP(A2,HOP!A:L,12,0)</f>
        <v>0.00</v>
      </c>
      <c r="F2" s="4" t="str">
        <f>VLOOKUP(A2,HOP!A:C,3,0)</f>
        <v>2194811</v>
      </c>
      <c r="G2" s="4">
        <f>D2-E2</f>
        <v>0</v>
      </c>
      <c r="H2" s="4" t="str">
        <f>$H$1&amp;F2</f>
        <v>，2194811</v>
      </c>
      <c r="I2" s="4" t="str">
        <f>VLOOKUP(A2,HOP!A:T,20,0)</f>
        <v>直连</v>
      </c>
    </row>
    <row r="3" s="4" customFormat="1" hidden="1" spans="1:9">
      <c r="A3" s="4">
        <v>15940720956</v>
      </c>
      <c r="B3" s="5">
        <v>44415</v>
      </c>
      <c r="C3" s="5">
        <v>44416</v>
      </c>
      <c r="D3" s="4">
        <v>0</v>
      </c>
      <c r="E3" s="4" t="str">
        <f>VLOOKUP(A3,HOP!A:L,12,0)</f>
        <v>0.00</v>
      </c>
      <c r="F3" s="4" t="str">
        <f>VLOOKUP(A3,HOP!A:C,3,0)</f>
        <v>2209505</v>
      </c>
      <c r="G3" s="4">
        <f>D3-E3</f>
        <v>0</v>
      </c>
      <c r="H3" s="4" t="str">
        <f>$H$1&amp;F3</f>
        <v>，2209505</v>
      </c>
      <c r="I3" s="4" t="str">
        <f>VLOOKUP(A3,HOP!A:T,20,0)</f>
        <v>直连</v>
      </c>
    </row>
    <row r="4" s="4" customFormat="1" hidden="1" spans="1:9">
      <c r="A4" s="4">
        <v>15956687929</v>
      </c>
      <c r="B4" s="5">
        <v>44415</v>
      </c>
      <c r="C4" s="5">
        <v>44416</v>
      </c>
      <c r="D4" s="4">
        <v>0</v>
      </c>
      <c r="E4" s="4" t="str">
        <f>VLOOKUP(A4,HOP!A:L,12,0)</f>
        <v>0.00</v>
      </c>
      <c r="F4" s="4" t="str">
        <f>VLOOKUP(A4,HOP!A:C,3,0)</f>
        <v>2210885</v>
      </c>
      <c r="G4" s="4">
        <f>D4-E4</f>
        <v>0</v>
      </c>
      <c r="H4" s="4" t="str">
        <f>$H$1&amp;F4</f>
        <v>，2210885</v>
      </c>
      <c r="I4" s="4" t="str">
        <f>VLOOKUP(A4,HOP!A:T,20,0)</f>
        <v>直连</v>
      </c>
    </row>
    <row r="5" s="4" customFormat="1" spans="1:9">
      <c r="A5" s="4">
        <v>15967595988</v>
      </c>
      <c r="B5" s="5">
        <v>44415</v>
      </c>
      <c r="C5" s="5">
        <v>44416</v>
      </c>
      <c r="D5" s="4">
        <v>730.29</v>
      </c>
      <c r="E5" s="4" t="str">
        <f>VLOOKUP(A5,HOP!A:L,12,0)</f>
        <v>730.29</v>
      </c>
      <c r="F5" s="4" t="str">
        <f>VLOOKUP(A5,HOP!A:C,3,0)</f>
        <v>2212656</v>
      </c>
      <c r="G5" s="4">
        <f>D5-E5</f>
        <v>0</v>
      </c>
      <c r="H5" s="4" t="str">
        <f>$H$1&amp;F5</f>
        <v>，2212656</v>
      </c>
      <c r="I5" s="4" t="str">
        <f>VLOOKUP(A5,HOP!A:T,20,0)</f>
        <v>直连</v>
      </c>
    </row>
    <row r="6" s="4" customFormat="1" hidden="1" spans="1:9">
      <c r="A6" s="4">
        <v>15974718717</v>
      </c>
      <c r="B6" s="5">
        <v>44414</v>
      </c>
      <c r="C6" s="5">
        <v>44416</v>
      </c>
      <c r="D6" s="4">
        <v>0</v>
      </c>
      <c r="E6" s="4" t="str">
        <f>VLOOKUP(A6,HOP!A:L,12,0)</f>
        <v>0.00</v>
      </c>
      <c r="F6" s="4" t="str">
        <f>VLOOKUP(A6,HOP!A:C,3,0)</f>
        <v>2213209</v>
      </c>
      <c r="G6" s="4">
        <f>D6-E6</f>
        <v>0</v>
      </c>
      <c r="H6" s="4" t="str">
        <f>$H$1&amp;F6</f>
        <v>，2213209</v>
      </c>
      <c r="I6" s="4" t="str">
        <f>VLOOKUP(A6,HOP!A:T,20,0)</f>
        <v>直连</v>
      </c>
    </row>
    <row r="7" s="4" customFormat="1" hidden="1" spans="1:9">
      <c r="A7" s="4">
        <v>15976595935</v>
      </c>
      <c r="B7" s="5">
        <v>44415</v>
      </c>
      <c r="C7" s="5">
        <v>44416</v>
      </c>
      <c r="D7" s="4">
        <v>0</v>
      </c>
      <c r="E7" s="4" t="str">
        <f>VLOOKUP(A7,HOP!A:L,12,0)</f>
        <v>0.00</v>
      </c>
      <c r="F7" s="4" t="str">
        <f>VLOOKUP(A7,HOP!A:C,3,0)</f>
        <v>2213465</v>
      </c>
      <c r="G7" s="4">
        <f>D7-E7</f>
        <v>0</v>
      </c>
      <c r="H7" s="4" t="str">
        <f>$H$1&amp;F7</f>
        <v>，2213465</v>
      </c>
      <c r="I7" s="4" t="str">
        <f>VLOOKUP(A7,HOP!A:T,20,0)</f>
        <v>直连</v>
      </c>
    </row>
    <row r="8" s="4" customFormat="1" spans="1:9">
      <c r="A8" s="4">
        <v>15982022264</v>
      </c>
      <c r="B8" s="5">
        <v>44415</v>
      </c>
      <c r="C8" s="5">
        <v>44416</v>
      </c>
      <c r="D8" s="4">
        <v>493.2</v>
      </c>
      <c r="E8" s="4" t="str">
        <f>VLOOKUP(A8,HOP!A:L,12,0)</f>
        <v>493.20</v>
      </c>
      <c r="F8" s="4" t="str">
        <f>VLOOKUP(A8,HOP!A:C,3,0)</f>
        <v>2213824</v>
      </c>
      <c r="G8" s="4">
        <f>D8-E8</f>
        <v>0</v>
      </c>
      <c r="H8" s="4" t="str">
        <f>$H$1&amp;F8</f>
        <v>，2213824</v>
      </c>
      <c r="I8" s="4" t="str">
        <f>VLOOKUP(A8,HOP!A:T,20,0)</f>
        <v>直连</v>
      </c>
    </row>
    <row r="9" s="4" customFormat="1" spans="1:9">
      <c r="A9" s="4">
        <v>16004818814</v>
      </c>
      <c r="B9" s="5">
        <v>44413</v>
      </c>
      <c r="C9" s="5">
        <v>44416</v>
      </c>
      <c r="D9" s="4">
        <v>1757.67</v>
      </c>
      <c r="E9" s="4" t="str">
        <f>VLOOKUP(A9,HOP!A:L,12,0)</f>
        <v>1757.67</v>
      </c>
      <c r="F9" s="4" t="str">
        <f>VLOOKUP(A9,HOP!A:C,3,0)</f>
        <v>2216173</v>
      </c>
      <c r="G9" s="4">
        <f>D9-E9</f>
        <v>0</v>
      </c>
      <c r="H9" s="4" t="str">
        <f>$H$1&amp;F9</f>
        <v>，2216173</v>
      </c>
      <c r="I9" s="4" t="str">
        <f>VLOOKUP(A9,HOP!A:T,20,0)</f>
        <v>直连</v>
      </c>
    </row>
    <row r="10" s="4" customFormat="1" hidden="1" spans="1:9">
      <c r="A10" s="4">
        <v>16008402393</v>
      </c>
      <c r="B10" s="5">
        <v>44412</v>
      </c>
      <c r="C10" s="5">
        <v>44416</v>
      </c>
      <c r="D10" s="4">
        <v>0</v>
      </c>
      <c r="E10" s="4" t="str">
        <f>VLOOKUP(A10,HOP!A:L,12,0)</f>
        <v>0.00</v>
      </c>
      <c r="F10" s="4" t="str">
        <f>VLOOKUP(A10,HOP!A:C,3,0)</f>
        <v>2216721</v>
      </c>
      <c r="G10" s="4">
        <f>D10-E10</f>
        <v>0</v>
      </c>
      <c r="H10" s="4" t="str">
        <f>$H$1&amp;F10</f>
        <v>，2216721</v>
      </c>
      <c r="I10" s="4" t="str">
        <f>VLOOKUP(A10,HOP!A:T,20,0)</f>
        <v>直连</v>
      </c>
    </row>
    <row r="11" s="4" customFormat="1" spans="1:9">
      <c r="A11" s="4">
        <v>16013330213</v>
      </c>
      <c r="B11" s="5">
        <v>44415</v>
      </c>
      <c r="C11" s="5">
        <v>44416</v>
      </c>
      <c r="D11" s="4">
        <v>165.15</v>
      </c>
      <c r="E11" s="4" t="str">
        <f>VLOOKUP(A11,HOP!A:L,12,0)</f>
        <v>165.15</v>
      </c>
      <c r="F11" s="4" t="str">
        <f>VLOOKUP(A11,HOP!A:C,3,0)</f>
        <v>2216825</v>
      </c>
      <c r="G11" s="4">
        <f>D11-E11</f>
        <v>0</v>
      </c>
      <c r="H11" s="4" t="str">
        <f>$H$1&amp;F11</f>
        <v>，2216825</v>
      </c>
      <c r="I11" s="4" t="str">
        <f>VLOOKUP(A11,HOP!A:T,20,0)</f>
        <v>直连</v>
      </c>
    </row>
    <row r="12" s="4" customFormat="1" spans="1:9">
      <c r="A12" s="4">
        <v>16013687810</v>
      </c>
      <c r="B12" s="5">
        <v>44415</v>
      </c>
      <c r="C12" s="5">
        <v>44416</v>
      </c>
      <c r="D12" s="4">
        <v>275.6</v>
      </c>
      <c r="E12" s="4" t="str">
        <f>VLOOKUP(A12,HOP!A:L,12,0)</f>
        <v>275.60</v>
      </c>
      <c r="F12" s="4" t="str">
        <f>VLOOKUP(A12,HOP!A:C,3,0)</f>
        <v>2216847</v>
      </c>
      <c r="G12" s="4">
        <f>D12-E12</f>
        <v>0</v>
      </c>
      <c r="H12" s="4" t="str">
        <f>$H$1&amp;F12</f>
        <v>，2216847</v>
      </c>
      <c r="I12" s="4" t="str">
        <f>VLOOKUP(A12,HOP!A:T,20,0)</f>
        <v>直连</v>
      </c>
    </row>
    <row r="13" s="4" customFormat="1" spans="1:9">
      <c r="A13" s="4">
        <v>16014066205</v>
      </c>
      <c r="B13" s="5">
        <v>44414</v>
      </c>
      <c r="C13" s="5">
        <v>44416</v>
      </c>
      <c r="D13" s="4">
        <v>1094</v>
      </c>
      <c r="E13" s="4" t="str">
        <f>VLOOKUP(A13,HOP!A:L,12,0)</f>
        <v>1094.00</v>
      </c>
      <c r="F13" s="4" t="str">
        <f>VLOOKUP(A13,HOP!A:C,3,0)</f>
        <v>2216911</v>
      </c>
      <c r="G13" s="4">
        <f>D13-E13</f>
        <v>0</v>
      </c>
      <c r="H13" s="4" t="str">
        <f>$H$1&amp;F13</f>
        <v>，2216911</v>
      </c>
      <c r="I13" s="4" t="str">
        <f>VLOOKUP(A13,HOP!A:T,20,0)</f>
        <v>直采</v>
      </c>
    </row>
    <row r="14" s="4" customFormat="1" spans="1:9">
      <c r="A14" s="4">
        <v>16014235678</v>
      </c>
      <c r="B14" s="5">
        <v>44415</v>
      </c>
      <c r="C14" s="5">
        <v>44416</v>
      </c>
      <c r="D14" s="4">
        <v>702.28</v>
      </c>
      <c r="E14" s="4" t="str">
        <f>VLOOKUP(A14,HOP!A:L,12,0)</f>
        <v>702.28</v>
      </c>
      <c r="F14" s="4" t="str">
        <f>VLOOKUP(A14,HOP!A:C,3,0)</f>
        <v>2216950</v>
      </c>
      <c r="G14" s="4">
        <f>D14-E14</f>
        <v>0</v>
      </c>
      <c r="H14" s="4" t="str">
        <f>$H$1&amp;F14</f>
        <v>，2216950</v>
      </c>
      <c r="I14" s="4" t="str">
        <f>VLOOKUP(A14,HOP!A:T,20,0)</f>
        <v>直连</v>
      </c>
    </row>
    <row r="15" s="4" customFormat="1" spans="1:9">
      <c r="A15" s="4">
        <v>16014342023</v>
      </c>
      <c r="B15" s="5">
        <v>44415</v>
      </c>
      <c r="C15" s="5">
        <v>44416</v>
      </c>
      <c r="D15" s="4">
        <v>457.88</v>
      </c>
      <c r="E15" s="4" t="str">
        <f>VLOOKUP(A15,HOP!A:L,12,0)</f>
        <v>457.88</v>
      </c>
      <c r="F15" s="4" t="str">
        <f>VLOOKUP(A15,HOP!A:C,3,0)</f>
        <v>2216965</v>
      </c>
      <c r="G15" s="4">
        <f>D15-E15</f>
        <v>0</v>
      </c>
      <c r="H15" s="4" t="str">
        <f>$H$1&amp;F15</f>
        <v>，2216965</v>
      </c>
      <c r="I15" s="4" t="str">
        <f>VLOOKUP(A15,HOP!A:T,20,0)</f>
        <v>直连</v>
      </c>
    </row>
    <row r="16" s="4" customFormat="1" spans="1:9">
      <c r="A16" s="4">
        <v>16016551734</v>
      </c>
      <c r="B16" s="5">
        <v>44415</v>
      </c>
      <c r="C16" s="5">
        <v>44416</v>
      </c>
      <c r="D16" s="4">
        <v>917.11</v>
      </c>
      <c r="E16" s="4" t="str">
        <f>VLOOKUP(A16,HOP!A:L,12,0)</f>
        <v>917.11</v>
      </c>
      <c r="F16" s="4" t="str">
        <f>VLOOKUP(A16,HOP!A:C,3,0)</f>
        <v>2217403</v>
      </c>
      <c r="G16" s="4">
        <f>D16-E16</f>
        <v>0</v>
      </c>
      <c r="H16" s="4" t="str">
        <f>$H$1&amp;F16</f>
        <v>，2217403</v>
      </c>
      <c r="I16" s="4" t="str">
        <f>VLOOKUP(A16,HOP!A:T,20,0)</f>
        <v>直连</v>
      </c>
    </row>
    <row r="17" s="4" customFormat="1" spans="1:9">
      <c r="A17" s="4">
        <v>16017042296</v>
      </c>
      <c r="B17" s="5">
        <v>44415</v>
      </c>
      <c r="C17" s="5">
        <v>44416</v>
      </c>
      <c r="D17" s="4">
        <v>446.6</v>
      </c>
      <c r="E17" s="4" t="str">
        <f>VLOOKUP(A17,HOP!A:L,12,0)</f>
        <v>446.60</v>
      </c>
      <c r="F17" s="4" t="str">
        <f>VLOOKUP(A17,HOP!A:C,3,0)</f>
        <v>2217480</v>
      </c>
      <c r="G17" s="4">
        <f>D17-E17</f>
        <v>0</v>
      </c>
      <c r="H17" s="4" t="str">
        <f>$H$1&amp;F17</f>
        <v>，2217480</v>
      </c>
      <c r="I17" s="4" t="str">
        <f>VLOOKUP(A17,HOP!A:T,20,0)</f>
        <v>直连</v>
      </c>
    </row>
    <row r="18" s="4" customFormat="1" spans="1:9">
      <c r="A18" s="4">
        <v>16018136738</v>
      </c>
      <c r="B18" s="5">
        <v>44415</v>
      </c>
      <c r="C18" s="5">
        <v>44416</v>
      </c>
      <c r="D18" s="4">
        <v>446.6</v>
      </c>
      <c r="E18" s="4" t="str">
        <f>VLOOKUP(A18,HOP!A:L,12,0)</f>
        <v>446.60</v>
      </c>
      <c r="F18" s="4" t="str">
        <f>VLOOKUP(A18,HOP!A:C,3,0)</f>
        <v>2217667</v>
      </c>
      <c r="G18" s="4">
        <f>D18-E18</f>
        <v>0</v>
      </c>
      <c r="H18" s="4" t="str">
        <f>$H$1&amp;F18</f>
        <v>，2217667</v>
      </c>
      <c r="I18" s="4" t="str">
        <f>VLOOKUP(A18,HOP!A:T,20,0)</f>
        <v>直连</v>
      </c>
    </row>
    <row r="19" s="4" customFormat="1" spans="1:9">
      <c r="A19" s="4">
        <v>16024776353</v>
      </c>
      <c r="B19" s="5">
        <v>44414</v>
      </c>
      <c r="C19" s="5">
        <v>44416</v>
      </c>
      <c r="D19" s="4">
        <v>893.2</v>
      </c>
      <c r="E19" s="4" t="str">
        <f>VLOOKUP(A19,HOP!A:L,12,0)</f>
        <v>893.20</v>
      </c>
      <c r="F19" s="4" t="str">
        <f>VLOOKUP(A19,HOP!A:C,3,0)</f>
        <v>2218083</v>
      </c>
      <c r="G19" s="4">
        <f>D19-E19</f>
        <v>0</v>
      </c>
      <c r="H19" s="4" t="str">
        <f>$H$1&amp;F19</f>
        <v>，2218083</v>
      </c>
      <c r="I19" s="4" t="str">
        <f>VLOOKUP(A19,HOP!A:T,20,0)</f>
        <v>直连</v>
      </c>
    </row>
    <row r="20" s="4" customFormat="1" spans="1:9">
      <c r="A20" s="4">
        <v>16023122473</v>
      </c>
      <c r="B20" s="5">
        <v>44415</v>
      </c>
      <c r="C20" s="5">
        <v>44416</v>
      </c>
      <c r="D20" s="4">
        <v>58.1</v>
      </c>
      <c r="E20" s="4" t="str">
        <f>VLOOKUP(A20,HOP!A:L,12,0)</f>
        <v>58.10</v>
      </c>
      <c r="F20" s="4" t="str">
        <f>VLOOKUP(A20,HOP!A:C,3,0)</f>
        <v>2217897</v>
      </c>
      <c r="G20" s="4">
        <f t="shared" ref="G20:G26" si="0">D20-E20</f>
        <v>0</v>
      </c>
      <c r="H20" s="4" t="str">
        <f t="shared" ref="H20:H26" si="1">$H$1&amp;F20</f>
        <v>，2217897</v>
      </c>
      <c r="I20" s="4" t="str">
        <f>VLOOKUP(A20,HOP!A:T,20,0)</f>
        <v>直采</v>
      </c>
    </row>
    <row r="21" s="4" customFormat="1" spans="1:9">
      <c r="A21" s="4">
        <v>16027336533</v>
      </c>
      <c r="B21" s="5">
        <v>44415</v>
      </c>
      <c r="C21" s="5">
        <v>44416</v>
      </c>
      <c r="D21" s="4">
        <v>125.86</v>
      </c>
      <c r="E21" s="4" t="str">
        <f>VLOOKUP(A21,HOP!A:L,12,0)</f>
        <v>125.86</v>
      </c>
      <c r="F21" s="4" t="str">
        <f>VLOOKUP(A21,HOP!A:C,3,0)</f>
        <v>2218507</v>
      </c>
      <c r="G21" s="4">
        <f t="shared" si="0"/>
        <v>0</v>
      </c>
      <c r="H21" s="4" t="str">
        <f t="shared" si="1"/>
        <v>，2218507</v>
      </c>
      <c r="I21" s="4" t="str">
        <f>VLOOKUP(A21,HOP!A:T,20,0)</f>
        <v>直连</v>
      </c>
    </row>
    <row r="22" s="4" customFormat="1" spans="1:9">
      <c r="A22" s="4">
        <v>16027535868</v>
      </c>
      <c r="B22" s="5">
        <v>44415</v>
      </c>
      <c r="C22" s="5">
        <v>44416</v>
      </c>
      <c r="D22" s="4">
        <v>138.9</v>
      </c>
      <c r="E22" s="4" t="str">
        <f>VLOOKUP(A22,HOP!A:L,12,0)</f>
        <v>138.90</v>
      </c>
      <c r="F22" s="4" t="str">
        <f>VLOOKUP(A22,HOP!A:C,3,0)</f>
        <v>2218572</v>
      </c>
      <c r="G22" s="4">
        <f t="shared" si="0"/>
        <v>0</v>
      </c>
      <c r="H22" s="4" t="str">
        <f t="shared" si="1"/>
        <v>，2218572</v>
      </c>
      <c r="I22" s="4" t="str">
        <f>VLOOKUP(A22,HOP!A:T,20,0)</f>
        <v>直连</v>
      </c>
    </row>
    <row r="23" s="4" customFormat="1" spans="1:9">
      <c r="A23" s="4">
        <v>16027587958</v>
      </c>
      <c r="B23" s="5">
        <v>44415</v>
      </c>
      <c r="C23" s="5">
        <v>44416</v>
      </c>
      <c r="D23" s="4">
        <v>247.24</v>
      </c>
      <c r="E23" s="4" t="str">
        <f>VLOOKUP(A23,HOP!A:L,12,0)</f>
        <v>247.24</v>
      </c>
      <c r="F23" s="4" t="str">
        <f>VLOOKUP(A23,HOP!A:C,3,0)</f>
        <v>2218586</v>
      </c>
      <c r="G23" s="4">
        <f t="shared" si="0"/>
        <v>0</v>
      </c>
      <c r="H23" s="4" t="str">
        <f t="shared" si="1"/>
        <v>，2218586</v>
      </c>
      <c r="I23" s="4" t="str">
        <f>VLOOKUP(A23,HOP!A:T,20,0)</f>
        <v>直连</v>
      </c>
    </row>
    <row r="24" s="4" customFormat="1" spans="1:9">
      <c r="A24" s="4">
        <v>16027886716</v>
      </c>
      <c r="B24" s="5">
        <v>44415</v>
      </c>
      <c r="C24" s="5">
        <v>44416</v>
      </c>
      <c r="D24" s="4">
        <v>188.04</v>
      </c>
      <c r="E24" s="4" t="str">
        <f>VLOOKUP(A24,HOP!A:L,12,0)</f>
        <v>188.04</v>
      </c>
      <c r="F24" s="4" t="str">
        <f>VLOOKUP(A24,HOP!A:C,3,0)</f>
        <v>2218634</v>
      </c>
      <c r="G24" s="4">
        <f t="shared" si="0"/>
        <v>0</v>
      </c>
      <c r="H24" s="4" t="str">
        <f t="shared" si="1"/>
        <v>，2218634</v>
      </c>
      <c r="I24" s="4" t="str">
        <f>VLOOKUP(A24,HOP!A:T,20,0)</f>
        <v>直连</v>
      </c>
    </row>
    <row r="25" s="4" customFormat="1" spans="1:9">
      <c r="A25" s="4">
        <v>16027944766</v>
      </c>
      <c r="B25" s="5">
        <v>44415</v>
      </c>
      <c r="C25" s="5">
        <v>44416</v>
      </c>
      <c r="D25" s="4">
        <v>142.1</v>
      </c>
      <c r="E25" s="4" t="str">
        <f>VLOOKUP(A25,HOP!A:L,12,0)</f>
        <v>142.10</v>
      </c>
      <c r="F25" s="4" t="str">
        <f>VLOOKUP(A25,HOP!A:C,3,0)</f>
        <v>2218646</v>
      </c>
      <c r="G25" s="4">
        <f t="shared" si="0"/>
        <v>0</v>
      </c>
      <c r="H25" s="4" t="str">
        <f t="shared" si="1"/>
        <v>，2218646</v>
      </c>
      <c r="I25" s="4" t="str">
        <f>VLOOKUP(A25,HOP!A:T,20,0)</f>
        <v>直连</v>
      </c>
    </row>
    <row r="26" s="4" customFormat="1" spans="1:9">
      <c r="A26" s="4">
        <v>16027981083</v>
      </c>
      <c r="B26" s="5">
        <v>44415</v>
      </c>
      <c r="C26" s="5">
        <v>44416</v>
      </c>
      <c r="D26" s="4">
        <v>691.91</v>
      </c>
      <c r="E26" s="4" t="str">
        <f>VLOOKUP(A26,HOP!A:L,12,0)</f>
        <v>691.91</v>
      </c>
      <c r="F26" s="4" t="str">
        <f>VLOOKUP(A26,HOP!A:C,3,0)</f>
        <v>2218653</v>
      </c>
      <c r="G26" s="4">
        <f t="shared" si="0"/>
        <v>0</v>
      </c>
      <c r="H26" s="4" t="str">
        <f t="shared" si="1"/>
        <v>，2218653</v>
      </c>
      <c r="I26" s="4" t="str">
        <f>VLOOKUP(A26,HOP!A:T,20,0)</f>
        <v>直连</v>
      </c>
    </row>
    <row r="27" s="4" customFormat="1" spans="1:9">
      <c r="A27" s="4">
        <v>16028009436</v>
      </c>
      <c r="B27" s="5">
        <v>44415</v>
      </c>
      <c r="C27" s="5">
        <v>44416</v>
      </c>
      <c r="D27" s="4">
        <v>419.2</v>
      </c>
      <c r="E27" s="4" t="str">
        <f>VLOOKUP(A27,HOP!A:L,12,0)</f>
        <v>419.20</v>
      </c>
      <c r="F27" s="4" t="str">
        <f>VLOOKUP(A27,HOP!A:C,3,0)</f>
        <v>2218659</v>
      </c>
      <c r="G27" s="4">
        <f>D27-E27</f>
        <v>0</v>
      </c>
      <c r="H27" s="4" t="str">
        <f>$H$1&amp;F27</f>
        <v>，2218659</v>
      </c>
      <c r="I27" s="4" t="str">
        <f>VLOOKUP(A27,HOP!A:T,20,0)</f>
        <v>直连</v>
      </c>
    </row>
    <row r="28" s="4" customFormat="1" spans="1:9">
      <c r="A28" s="4">
        <v>16028094697</v>
      </c>
      <c r="B28" s="5">
        <v>44415</v>
      </c>
      <c r="C28" s="5">
        <v>44416</v>
      </c>
      <c r="D28" s="4">
        <v>217.21</v>
      </c>
      <c r="E28" s="4" t="str">
        <f>VLOOKUP(A28,HOP!A:L,12,0)</f>
        <v>217.21</v>
      </c>
      <c r="F28" s="4" t="str">
        <f>VLOOKUP(A28,HOP!A:C,3,0)</f>
        <v>2218683</v>
      </c>
      <c r="G28" s="4">
        <f>D28-E28</f>
        <v>0</v>
      </c>
      <c r="H28" s="4" t="str">
        <f>$H$1&amp;F28</f>
        <v>，2218683</v>
      </c>
      <c r="I28" s="4" t="str">
        <f>VLOOKUP(A28,HOP!A:T,20,0)</f>
        <v>直连</v>
      </c>
    </row>
    <row r="29" s="4" customFormat="1" spans="1:9">
      <c r="A29" s="4">
        <v>16028268744</v>
      </c>
      <c r="B29" s="5">
        <v>44415</v>
      </c>
      <c r="C29" s="5">
        <v>44416</v>
      </c>
      <c r="D29" s="4">
        <v>1674</v>
      </c>
      <c r="E29" s="4" t="str">
        <f>VLOOKUP(A29,HOP!A:L,12,0)</f>
        <v>1674.00</v>
      </c>
      <c r="F29" s="4" t="str">
        <f>VLOOKUP(A29,HOP!A:C,3,0)</f>
        <v>2218704</v>
      </c>
      <c r="G29" s="4">
        <f>D29-E29</f>
        <v>0</v>
      </c>
      <c r="H29" s="4" t="str">
        <f>$H$1&amp;F29</f>
        <v>，2218704</v>
      </c>
      <c r="I29" s="4" t="str">
        <f>VLOOKUP(A29,HOP!A:T,20,0)</f>
        <v>直采</v>
      </c>
    </row>
    <row r="30" s="4" customFormat="1" spans="1:9">
      <c r="A30" s="4">
        <v>16028279794</v>
      </c>
      <c r="B30" s="5">
        <v>44415</v>
      </c>
      <c r="C30" s="5">
        <v>44416</v>
      </c>
      <c r="D30" s="4">
        <v>305.16</v>
      </c>
      <c r="E30" s="4" t="str">
        <f>VLOOKUP(A30,HOP!A:L,12,0)</f>
        <v>305.16</v>
      </c>
      <c r="F30" s="4" t="str">
        <f>VLOOKUP(A30,HOP!A:C,3,0)</f>
        <v>2218706</v>
      </c>
      <c r="G30" s="4">
        <f>D30-E30</f>
        <v>0</v>
      </c>
      <c r="H30" s="4" t="str">
        <f>$H$1&amp;F30</f>
        <v>，2218706</v>
      </c>
      <c r="I30" s="4" t="str">
        <f>VLOOKUP(A30,HOP!A:T,20,0)</f>
        <v>直连</v>
      </c>
    </row>
    <row r="31" s="4" customFormat="1" spans="1:9">
      <c r="A31" s="4">
        <v>16028377411</v>
      </c>
      <c r="B31" s="5">
        <v>44415</v>
      </c>
      <c r="C31" s="5">
        <v>44416</v>
      </c>
      <c r="D31" s="4">
        <v>144.78</v>
      </c>
      <c r="E31" s="4" t="str">
        <f>VLOOKUP(A31,HOP!A:L,12,0)</f>
        <v>144.78</v>
      </c>
      <c r="F31" s="4" t="str">
        <f>VLOOKUP(A31,HOP!A:C,3,0)</f>
        <v>2218724</v>
      </c>
      <c r="G31" s="4">
        <f>D31-E31</f>
        <v>0</v>
      </c>
      <c r="H31" s="4" t="str">
        <f>$H$1&amp;F31</f>
        <v>，2218724</v>
      </c>
      <c r="I31" s="4" t="str">
        <f>VLOOKUP(A31,HOP!A:T,20,0)</f>
        <v>直连</v>
      </c>
    </row>
    <row r="32" s="4" customFormat="1" spans="1:9">
      <c r="A32" s="4">
        <v>16028400482</v>
      </c>
      <c r="B32" s="5">
        <v>44415</v>
      </c>
      <c r="C32" s="5">
        <v>44416</v>
      </c>
      <c r="D32" s="4">
        <v>449.65</v>
      </c>
      <c r="E32" s="4" t="str">
        <f>VLOOKUP(A32,HOP!A:L,12,0)</f>
        <v>449.65</v>
      </c>
      <c r="F32" s="4" t="str">
        <f>VLOOKUP(A32,HOP!A:C,3,0)</f>
        <v>2218733</v>
      </c>
      <c r="G32" s="4">
        <f>D32-E32</f>
        <v>0</v>
      </c>
      <c r="H32" s="4" t="str">
        <f>$H$1&amp;F32</f>
        <v>，2218733</v>
      </c>
      <c r="I32" s="4" t="str">
        <f>VLOOKUP(A32,HOP!A:T,20,0)</f>
        <v>直连</v>
      </c>
    </row>
    <row r="33" s="4" customFormat="1" spans="1:9">
      <c r="A33" s="4">
        <v>16028474389</v>
      </c>
      <c r="B33" s="5">
        <v>44415</v>
      </c>
      <c r="C33" s="5">
        <v>44416</v>
      </c>
      <c r="D33" s="4">
        <v>104.55</v>
      </c>
      <c r="E33" s="4" t="str">
        <f>VLOOKUP(A33,HOP!A:L,12,0)</f>
        <v>104.55</v>
      </c>
      <c r="F33" s="4" t="str">
        <f>VLOOKUP(A33,HOP!A:C,3,0)</f>
        <v>2218747</v>
      </c>
      <c r="G33" s="4">
        <f>D33-E33</f>
        <v>0</v>
      </c>
      <c r="H33" s="4" t="str">
        <f>$H$1&amp;F33</f>
        <v>，2218747</v>
      </c>
      <c r="I33" s="4" t="str">
        <f>VLOOKUP(A33,HOP!A:T,20,0)</f>
        <v>直连</v>
      </c>
    </row>
    <row r="34" s="4" customFormat="1" spans="1:9">
      <c r="A34" s="4">
        <v>16028867279</v>
      </c>
      <c r="B34" s="5">
        <v>44415</v>
      </c>
      <c r="C34" s="5">
        <v>44416</v>
      </c>
      <c r="D34" s="4">
        <v>223.98</v>
      </c>
      <c r="E34" s="4" t="str">
        <f>VLOOKUP(A34,HOP!A:L,12,0)</f>
        <v>223.98</v>
      </c>
      <c r="F34" s="4" t="str">
        <f>VLOOKUP(A34,HOP!A:C,3,0)</f>
        <v>2218819</v>
      </c>
      <c r="G34" s="4">
        <f>D34-E34</f>
        <v>0</v>
      </c>
      <c r="H34" s="4" t="str">
        <f>$H$1&amp;F34</f>
        <v>，2218819</v>
      </c>
      <c r="I34" s="4" t="str">
        <f>VLOOKUP(A34,HOP!A:T,20,0)</f>
        <v>直连</v>
      </c>
    </row>
    <row r="35" s="4" customFormat="1" hidden="1" spans="1:9">
      <c r="A35" s="4">
        <v>16029428093</v>
      </c>
      <c r="B35" s="5">
        <v>44415</v>
      </c>
      <c r="C35" s="5">
        <v>44416</v>
      </c>
      <c r="D35" s="4">
        <v>0</v>
      </c>
      <c r="E35" s="4" t="str">
        <f>VLOOKUP(A35,HOP!A:L,12,0)</f>
        <v>0.00</v>
      </c>
      <c r="F35" s="4" t="str">
        <f>VLOOKUP(A35,HOP!A:C,3,0)</f>
        <v>2218898</v>
      </c>
      <c r="G35" s="4">
        <f>D35-E35</f>
        <v>0</v>
      </c>
      <c r="H35" s="4" t="str">
        <f>$H$1&amp;F35</f>
        <v>，2218898</v>
      </c>
      <c r="I35" s="4" t="str">
        <f>VLOOKUP(A35,HOP!A:T,20,0)</f>
        <v>直连</v>
      </c>
    </row>
    <row r="36" s="4" customFormat="1" hidden="1" spans="1:9">
      <c r="A36" s="4">
        <v>16029434404</v>
      </c>
      <c r="B36" s="5">
        <v>44415</v>
      </c>
      <c r="C36" s="5">
        <v>44416</v>
      </c>
      <c r="D36" s="4">
        <v>0</v>
      </c>
      <c r="E36" s="4" t="str">
        <f>VLOOKUP(A36,HOP!A:L,12,0)</f>
        <v>0.00</v>
      </c>
      <c r="F36" s="4" t="str">
        <f>VLOOKUP(A36,HOP!A:C,3,0)</f>
        <v>2218899</v>
      </c>
      <c r="G36" s="4">
        <f>D36-E36</f>
        <v>0</v>
      </c>
      <c r="H36" s="4" t="str">
        <f>$H$1&amp;F36</f>
        <v>，2218899</v>
      </c>
      <c r="I36" s="4" t="str">
        <f>VLOOKUP(A36,HOP!A:T,20,0)</f>
        <v>直连</v>
      </c>
    </row>
    <row r="37" s="4" customFormat="1" spans="1:9">
      <c r="A37" s="4">
        <v>16029502569</v>
      </c>
      <c r="B37" s="5">
        <v>44415</v>
      </c>
      <c r="C37" s="5">
        <v>44416</v>
      </c>
      <c r="D37" s="4">
        <v>124.58</v>
      </c>
      <c r="E37" s="4" t="str">
        <f>VLOOKUP(A37,HOP!A:L,12,0)</f>
        <v>124.58</v>
      </c>
      <c r="F37" s="4" t="str">
        <f>VLOOKUP(A37,HOP!A:C,3,0)</f>
        <v>2218914</v>
      </c>
      <c r="G37" s="4">
        <f t="shared" ref="G37:G47" si="2">D37-E37</f>
        <v>0</v>
      </c>
      <c r="H37" s="4" t="str">
        <f t="shared" ref="H37:H47" si="3">$H$1&amp;F37</f>
        <v>，2218914</v>
      </c>
      <c r="I37" s="4" t="str">
        <f>VLOOKUP(A37,HOP!A:T,20,0)</f>
        <v>直连</v>
      </c>
    </row>
    <row r="38" s="4" customFormat="1" spans="1:9">
      <c r="A38" s="4">
        <v>16029690348</v>
      </c>
      <c r="B38" s="5">
        <v>44415</v>
      </c>
      <c r="C38" s="5">
        <v>44416</v>
      </c>
      <c r="D38" s="4">
        <v>123.71</v>
      </c>
      <c r="E38" s="4" t="str">
        <f>VLOOKUP(A38,HOP!A:L,12,0)</f>
        <v>123.71</v>
      </c>
      <c r="F38" s="4" t="str">
        <f>VLOOKUP(A38,HOP!A:C,3,0)</f>
        <v>2218946</v>
      </c>
      <c r="G38" s="4">
        <f t="shared" si="2"/>
        <v>0</v>
      </c>
      <c r="H38" s="4" t="str">
        <f t="shared" si="3"/>
        <v>，2218946</v>
      </c>
      <c r="I38" s="4" t="str">
        <f>VLOOKUP(A38,HOP!A:T,20,0)</f>
        <v>直连</v>
      </c>
    </row>
    <row r="39" s="4" customFormat="1" spans="1:9">
      <c r="A39" s="4">
        <v>16029869169</v>
      </c>
      <c r="B39" s="5">
        <v>44415</v>
      </c>
      <c r="C39" s="5">
        <v>44416</v>
      </c>
      <c r="D39" s="4">
        <v>768.76</v>
      </c>
      <c r="E39" s="4" t="str">
        <f>VLOOKUP(A39,HOP!A:L,12,0)</f>
        <v>768.76</v>
      </c>
      <c r="F39" s="4" t="str">
        <f>VLOOKUP(A39,HOP!A:C,3,0)</f>
        <v>2218977</v>
      </c>
      <c r="G39" s="4">
        <f t="shared" si="2"/>
        <v>0</v>
      </c>
      <c r="H39" s="4" t="str">
        <f t="shared" si="3"/>
        <v>，2218977</v>
      </c>
      <c r="I39" s="4" t="str">
        <f>VLOOKUP(A39,HOP!A:T,20,0)</f>
        <v>直连</v>
      </c>
    </row>
    <row r="40" s="4" customFormat="1" spans="1:9">
      <c r="A40" s="4">
        <v>16029954688</v>
      </c>
      <c r="B40" s="5">
        <v>44415</v>
      </c>
      <c r="C40" s="5">
        <v>44416</v>
      </c>
      <c r="D40" s="4">
        <v>540.13</v>
      </c>
      <c r="E40" s="4" t="str">
        <f>VLOOKUP(A40,HOP!A:L,12,0)</f>
        <v>540.13</v>
      </c>
      <c r="F40" s="4" t="str">
        <f>VLOOKUP(A40,HOP!A:C,3,0)</f>
        <v>2219001</v>
      </c>
      <c r="G40" s="4">
        <f t="shared" si="2"/>
        <v>0</v>
      </c>
      <c r="H40" s="4" t="str">
        <f t="shared" si="3"/>
        <v>，2219001</v>
      </c>
      <c r="I40" s="4" t="str">
        <f>VLOOKUP(A40,HOP!A:T,20,0)</f>
        <v>直连</v>
      </c>
    </row>
    <row r="41" s="4" customFormat="1" spans="1:9">
      <c r="A41" s="4">
        <v>16030072588</v>
      </c>
      <c r="B41" s="5">
        <v>44415</v>
      </c>
      <c r="C41" s="5">
        <v>44416</v>
      </c>
      <c r="D41" s="4">
        <v>675.25</v>
      </c>
      <c r="E41" s="4" t="str">
        <f>VLOOKUP(A41,HOP!A:L,12,0)</f>
        <v>675.25</v>
      </c>
      <c r="F41" s="4" t="str">
        <f>VLOOKUP(A41,HOP!A:C,3,0)</f>
        <v>2219032</v>
      </c>
      <c r="G41" s="4">
        <f t="shared" si="2"/>
        <v>0</v>
      </c>
      <c r="H41" s="4" t="str">
        <f t="shared" si="3"/>
        <v>，2219032</v>
      </c>
      <c r="I41" s="4" t="str">
        <f>VLOOKUP(A41,HOP!A:T,20,0)</f>
        <v>直连</v>
      </c>
    </row>
    <row r="42" s="4" customFormat="1" spans="1:9">
      <c r="A42" s="4">
        <v>16030110786</v>
      </c>
      <c r="B42" s="5">
        <v>44415</v>
      </c>
      <c r="C42" s="5">
        <v>44416</v>
      </c>
      <c r="D42" s="4">
        <v>247.24</v>
      </c>
      <c r="E42" s="4" t="str">
        <f>VLOOKUP(A42,HOP!A:L,12,0)</f>
        <v>247.24</v>
      </c>
      <c r="F42" s="4" t="str">
        <f>VLOOKUP(A42,HOP!A:C,3,0)</f>
        <v>2219038</v>
      </c>
      <c r="G42" s="4">
        <f t="shared" si="2"/>
        <v>0</v>
      </c>
      <c r="H42" s="4" t="str">
        <f t="shared" si="3"/>
        <v>，2219038</v>
      </c>
      <c r="I42" s="4" t="str">
        <f>VLOOKUP(A42,HOP!A:T,20,0)</f>
        <v>直连</v>
      </c>
    </row>
    <row r="43" s="4" customFormat="1" hidden="1" spans="1:9">
      <c r="A43" s="4">
        <v>16030117087</v>
      </c>
      <c r="B43" s="5">
        <v>44415</v>
      </c>
      <c r="C43" s="5">
        <v>44416</v>
      </c>
      <c r="D43" s="4">
        <v>0</v>
      </c>
      <c r="E43" s="4" t="str">
        <f>VLOOKUP(A43,HOP!A:L,12,0)</f>
        <v>0.00</v>
      </c>
      <c r="F43" s="4" t="str">
        <f>VLOOKUP(A43,HOP!A:C,3,0)</f>
        <v>2219040</v>
      </c>
      <c r="G43" s="4">
        <f t="shared" si="2"/>
        <v>0</v>
      </c>
      <c r="H43" s="4" t="str">
        <f t="shared" si="3"/>
        <v>，2219040</v>
      </c>
      <c r="I43" s="4" t="str">
        <f>VLOOKUP(A43,HOP!A:T,20,0)</f>
        <v>直连</v>
      </c>
    </row>
    <row r="44" s="4" customFormat="1" spans="1:9">
      <c r="A44" s="4">
        <v>16030164811</v>
      </c>
      <c r="B44" s="5">
        <v>44415</v>
      </c>
      <c r="C44" s="5">
        <v>44416</v>
      </c>
      <c r="D44" s="4">
        <v>150.94</v>
      </c>
      <c r="E44" s="4" t="str">
        <f>VLOOKUP(A44,HOP!A:L,12,0)</f>
        <v>150.94</v>
      </c>
      <c r="F44" s="4" t="str">
        <f>VLOOKUP(A44,HOP!A:C,3,0)</f>
        <v>2219054</v>
      </c>
      <c r="G44" s="4">
        <f t="shared" si="2"/>
        <v>0</v>
      </c>
      <c r="H44" s="4" t="str">
        <f t="shared" si="3"/>
        <v>，2219054</v>
      </c>
      <c r="I44" s="4" t="str">
        <f>VLOOKUP(A44,HOP!A:T,20,0)</f>
        <v>直连</v>
      </c>
    </row>
    <row r="45" s="4" customFormat="1" spans="1:9">
      <c r="A45" s="4">
        <v>16030202590</v>
      </c>
      <c r="B45" s="5">
        <v>44415</v>
      </c>
      <c r="C45" s="5">
        <v>44416</v>
      </c>
      <c r="D45" s="4">
        <v>227.89</v>
      </c>
      <c r="E45" s="4" t="str">
        <f>VLOOKUP(A45,HOP!A:L,12,0)</f>
        <v>227.89</v>
      </c>
      <c r="F45" s="4" t="str">
        <f>VLOOKUP(A45,HOP!A:C,3,0)</f>
        <v>2219060</v>
      </c>
      <c r="G45" s="4">
        <f t="shared" si="2"/>
        <v>0</v>
      </c>
      <c r="H45" s="4" t="str">
        <f t="shared" si="3"/>
        <v>，2219060</v>
      </c>
      <c r="I45" s="4" t="str">
        <f>VLOOKUP(A45,HOP!A:T,20,0)</f>
        <v>直连</v>
      </c>
    </row>
    <row r="46" s="4" customFormat="1" spans="1:9">
      <c r="A46" s="4">
        <v>16034176175</v>
      </c>
      <c r="B46" s="5">
        <v>44415</v>
      </c>
      <c r="C46" s="5">
        <v>44416</v>
      </c>
      <c r="D46" s="4">
        <v>461.41</v>
      </c>
      <c r="E46" s="4" t="str">
        <f>VLOOKUP(A46,HOP!A:L,12,0)</f>
        <v>461.41</v>
      </c>
      <c r="F46" s="4" t="str">
        <f>VLOOKUP(A46,HOP!A:C,3,0)</f>
        <v>2219061</v>
      </c>
      <c r="G46" s="4">
        <f t="shared" si="2"/>
        <v>0</v>
      </c>
      <c r="H46" s="4" t="str">
        <f t="shared" si="3"/>
        <v>，2219061</v>
      </c>
      <c r="I46" s="4" t="str">
        <f>VLOOKUP(A46,HOP!A:T,20,0)</f>
        <v>直连</v>
      </c>
    </row>
    <row r="48" spans="4:4">
      <c r="D48" s="4">
        <f>SUM(D2:D47)</f>
        <v>16830.17</v>
      </c>
    </row>
    <row r="50" spans="1:1">
      <c r="A50" s="4" t="s">
        <v>141</v>
      </c>
    </row>
    <row r="51" spans="1:1">
      <c r="A51" s="4" t="s">
        <v>142</v>
      </c>
    </row>
    <row r="52" spans="1:1">
      <c r="A52" s="4" t="s">
        <v>143</v>
      </c>
    </row>
    <row r="53" spans="1:1">
      <c r="A53" s="4" t="s">
        <v>144</v>
      </c>
    </row>
  </sheetData>
  <autoFilter ref="A1:XFD53">
    <filterColumn colId="3">
      <filters blank="1">
        <filter val="691.91"/>
        <filter val="917.11"/>
        <filter val="540.13"/>
        <filter val="1094"/>
        <filter val="150.94"/>
        <filter val="104.55"/>
        <filter val="165.15"/>
        <filter val="305.16"/>
        <filter val="16830.17"/>
        <filter val="124.58"/>
        <filter val="223.98"/>
        <filter val="58.1"/>
        <filter val="142.1"/>
        <filter val="217.21"/>
        <filter val="419.2"/>
        <filter val="493.2"/>
        <filter val="893.2"/>
        <filter val="247.24"/>
        <filter val="449.65"/>
        <filter val="675.25"/>
        <filter val="275.6"/>
        <filter val="446.6"/>
        <filter val="702.28"/>
        <filter val="138.9"/>
        <filter val="730.29"/>
        <filter val="123.71"/>
        <filter val="1674"/>
        <filter val="768.76"/>
        <filter val="1757.67"/>
        <filter val="144.78"/>
        <filter val="461.41"/>
        <filter val="188.04"/>
        <filter val="125.86"/>
        <filter val="457.88"/>
        <filter val="227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</row>
    <row r="2" s="1" customFormat="1" spans="1:20">
      <c r="A2" s="3">
        <v>16034176175</v>
      </c>
      <c r="B2" s="1" t="s">
        <v>162</v>
      </c>
      <c r="C2" s="1" t="s">
        <v>163</v>
      </c>
      <c r="D2" s="1" t="s">
        <v>164</v>
      </c>
      <c r="E2" s="1" t="s">
        <v>139</v>
      </c>
      <c r="F2" s="1" t="s">
        <v>162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spans="1:20">
      <c r="A3" s="3">
        <v>16030202590</v>
      </c>
      <c r="B3" s="1" t="s">
        <v>162</v>
      </c>
      <c r="C3" s="1" t="s">
        <v>176</v>
      </c>
      <c r="D3" s="1" t="s">
        <v>177</v>
      </c>
      <c r="E3" s="1" t="s">
        <v>138</v>
      </c>
      <c r="F3" s="1" t="s">
        <v>162</v>
      </c>
      <c r="G3" s="1" t="s">
        <v>165</v>
      </c>
      <c r="H3" s="1" t="s">
        <v>166</v>
      </c>
      <c r="I3" s="1" t="s">
        <v>178</v>
      </c>
      <c r="J3" s="1" t="s">
        <v>168</v>
      </c>
      <c r="K3" s="1" t="s">
        <v>178</v>
      </c>
      <c r="L3" s="1" t="s">
        <v>178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179</v>
      </c>
      <c r="R3" s="1" t="s">
        <v>173</v>
      </c>
      <c r="S3" s="1" t="s">
        <v>174</v>
      </c>
      <c r="T3" s="1" t="s">
        <v>175</v>
      </c>
    </row>
    <row r="4" s="1" customFormat="1" spans="1:20">
      <c r="A4" s="3">
        <v>16030164811</v>
      </c>
      <c r="B4" s="1" t="s">
        <v>162</v>
      </c>
      <c r="C4" s="1" t="s">
        <v>180</v>
      </c>
      <c r="D4" s="1" t="s">
        <v>181</v>
      </c>
      <c r="E4" s="1" t="s">
        <v>136</v>
      </c>
      <c r="F4" s="1" t="s">
        <v>162</v>
      </c>
      <c r="G4" s="1" t="s">
        <v>165</v>
      </c>
      <c r="H4" s="1" t="s">
        <v>166</v>
      </c>
      <c r="I4" s="1" t="s">
        <v>182</v>
      </c>
      <c r="J4" s="1" t="s">
        <v>168</v>
      </c>
      <c r="K4" s="1" t="s">
        <v>182</v>
      </c>
      <c r="L4" s="1" t="s">
        <v>182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183</v>
      </c>
      <c r="R4" s="1" t="s">
        <v>173</v>
      </c>
      <c r="S4" s="1" t="s">
        <v>174</v>
      </c>
      <c r="T4" s="1" t="s">
        <v>175</v>
      </c>
    </row>
    <row r="5" s="1" customFormat="1" spans="1:20">
      <c r="A5" s="3">
        <v>16030117087</v>
      </c>
      <c r="B5" s="1" t="s">
        <v>162</v>
      </c>
      <c r="C5" s="1" t="s">
        <v>184</v>
      </c>
      <c r="D5" s="1" t="s">
        <v>185</v>
      </c>
      <c r="E5" s="1" t="s">
        <v>133</v>
      </c>
      <c r="F5" s="1" t="s">
        <v>162</v>
      </c>
      <c r="G5" s="1" t="s">
        <v>165</v>
      </c>
      <c r="H5" s="1" t="s">
        <v>166</v>
      </c>
      <c r="I5" s="1" t="s">
        <v>170</v>
      </c>
      <c r="J5" s="1" t="s">
        <v>168</v>
      </c>
      <c r="K5" s="1" t="s">
        <v>170</v>
      </c>
      <c r="L5" s="1" t="s">
        <v>170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186</v>
      </c>
      <c r="R5" s="1" t="s">
        <v>173</v>
      </c>
      <c r="S5" s="1" t="s">
        <v>174</v>
      </c>
      <c r="T5" s="1" t="s">
        <v>175</v>
      </c>
    </row>
    <row r="6" s="1" customFormat="1" spans="1:20">
      <c r="A6" s="3">
        <v>16030110786</v>
      </c>
      <c r="B6" s="1" t="s">
        <v>162</v>
      </c>
      <c r="C6" s="1" t="s">
        <v>187</v>
      </c>
      <c r="D6" s="1" t="s">
        <v>188</v>
      </c>
      <c r="E6" s="1" t="s">
        <v>130</v>
      </c>
      <c r="F6" s="1" t="s">
        <v>162</v>
      </c>
      <c r="G6" s="1" t="s">
        <v>165</v>
      </c>
      <c r="H6" s="1" t="s">
        <v>166</v>
      </c>
      <c r="I6" s="1" t="s">
        <v>189</v>
      </c>
      <c r="J6" s="1" t="s">
        <v>168</v>
      </c>
      <c r="K6" s="1" t="s">
        <v>189</v>
      </c>
      <c r="L6" s="1" t="s">
        <v>189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190</v>
      </c>
      <c r="R6" s="1" t="s">
        <v>173</v>
      </c>
      <c r="S6" s="1" t="s">
        <v>174</v>
      </c>
      <c r="T6" s="1" t="s">
        <v>175</v>
      </c>
    </row>
    <row r="7" s="1" customFormat="1" spans="1:20">
      <c r="A7" s="3">
        <v>16030072588</v>
      </c>
      <c r="B7" s="1" t="s">
        <v>162</v>
      </c>
      <c r="C7" s="1" t="s">
        <v>191</v>
      </c>
      <c r="D7" s="1" t="s">
        <v>192</v>
      </c>
      <c r="E7" s="1" t="s">
        <v>129</v>
      </c>
      <c r="F7" s="1" t="s">
        <v>162</v>
      </c>
      <c r="G7" s="1" t="s">
        <v>165</v>
      </c>
      <c r="H7" s="1" t="s">
        <v>166</v>
      </c>
      <c r="I7" s="1" t="s">
        <v>193</v>
      </c>
      <c r="J7" s="1" t="s">
        <v>168</v>
      </c>
      <c r="K7" s="1" t="s">
        <v>193</v>
      </c>
      <c r="L7" s="1" t="s">
        <v>193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194</v>
      </c>
      <c r="R7" s="1" t="s">
        <v>173</v>
      </c>
      <c r="S7" s="1" t="s">
        <v>174</v>
      </c>
      <c r="T7" s="1" t="s">
        <v>175</v>
      </c>
    </row>
    <row r="8" s="1" customFormat="1" spans="1:20">
      <c r="A8" s="3">
        <v>16029954688</v>
      </c>
      <c r="B8" s="1" t="s">
        <v>162</v>
      </c>
      <c r="C8" s="1" t="s">
        <v>195</v>
      </c>
      <c r="D8" s="1" t="s">
        <v>196</v>
      </c>
      <c r="E8" s="1" t="s">
        <v>127</v>
      </c>
      <c r="F8" s="1" t="s">
        <v>162</v>
      </c>
      <c r="G8" s="1" t="s">
        <v>165</v>
      </c>
      <c r="H8" s="1" t="s">
        <v>166</v>
      </c>
      <c r="I8" s="1" t="s">
        <v>197</v>
      </c>
      <c r="J8" s="1" t="s">
        <v>168</v>
      </c>
      <c r="K8" s="1" t="s">
        <v>197</v>
      </c>
      <c r="L8" s="1" t="s">
        <v>197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198</v>
      </c>
      <c r="R8" s="1" t="s">
        <v>173</v>
      </c>
      <c r="S8" s="1" t="s">
        <v>174</v>
      </c>
      <c r="T8" s="1" t="s">
        <v>175</v>
      </c>
    </row>
    <row r="9" s="1" customFormat="1" spans="1:20">
      <c r="A9" s="3">
        <v>16029869169</v>
      </c>
      <c r="B9" s="1" t="s">
        <v>162</v>
      </c>
      <c r="C9" s="1" t="s">
        <v>199</v>
      </c>
      <c r="D9" s="1" t="s">
        <v>200</v>
      </c>
      <c r="E9" s="1" t="s">
        <v>125</v>
      </c>
      <c r="F9" s="1" t="s">
        <v>162</v>
      </c>
      <c r="G9" s="1" t="s">
        <v>165</v>
      </c>
      <c r="H9" s="1" t="s">
        <v>166</v>
      </c>
      <c r="I9" s="1" t="s">
        <v>201</v>
      </c>
      <c r="J9" s="1" t="s">
        <v>168</v>
      </c>
      <c r="K9" s="1" t="s">
        <v>201</v>
      </c>
      <c r="L9" s="1" t="s">
        <v>201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202</v>
      </c>
      <c r="R9" s="1" t="s">
        <v>173</v>
      </c>
      <c r="S9" s="1" t="s">
        <v>174</v>
      </c>
      <c r="T9" s="1" t="s">
        <v>175</v>
      </c>
    </row>
    <row r="10" s="1" customFormat="1" spans="1:20">
      <c r="A10" s="3">
        <v>16029690348</v>
      </c>
      <c r="B10" s="1" t="s">
        <v>162</v>
      </c>
      <c r="C10" s="1" t="s">
        <v>203</v>
      </c>
      <c r="D10" s="1" t="s">
        <v>204</v>
      </c>
      <c r="E10" s="1" t="s">
        <v>122</v>
      </c>
      <c r="F10" s="1" t="s">
        <v>162</v>
      </c>
      <c r="G10" s="1" t="s">
        <v>165</v>
      </c>
      <c r="H10" s="1" t="s">
        <v>166</v>
      </c>
      <c r="I10" s="1" t="s">
        <v>205</v>
      </c>
      <c r="J10" s="1" t="s">
        <v>168</v>
      </c>
      <c r="K10" s="1" t="s">
        <v>205</v>
      </c>
      <c r="L10" s="1" t="s">
        <v>205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206</v>
      </c>
      <c r="R10" s="1" t="s">
        <v>173</v>
      </c>
      <c r="S10" s="1" t="s">
        <v>174</v>
      </c>
      <c r="T10" s="1" t="s">
        <v>175</v>
      </c>
    </row>
    <row r="11" s="1" customFormat="1" spans="1:20">
      <c r="A11" s="3">
        <v>16029502569</v>
      </c>
      <c r="B11" s="1" t="s">
        <v>162</v>
      </c>
      <c r="C11" s="1" t="s">
        <v>207</v>
      </c>
      <c r="D11" s="1" t="s">
        <v>208</v>
      </c>
      <c r="E11" s="1" t="s">
        <v>120</v>
      </c>
      <c r="F11" s="1" t="s">
        <v>162</v>
      </c>
      <c r="G11" s="1" t="s">
        <v>165</v>
      </c>
      <c r="H11" s="1" t="s">
        <v>166</v>
      </c>
      <c r="I11" s="1" t="s">
        <v>209</v>
      </c>
      <c r="J11" s="1" t="s">
        <v>168</v>
      </c>
      <c r="K11" s="1" t="s">
        <v>209</v>
      </c>
      <c r="L11" s="1" t="s">
        <v>209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210</v>
      </c>
      <c r="R11" s="1" t="s">
        <v>173</v>
      </c>
      <c r="S11" s="1" t="s">
        <v>174</v>
      </c>
      <c r="T11" s="1" t="s">
        <v>175</v>
      </c>
    </row>
    <row r="12" s="1" customFormat="1" spans="1:20">
      <c r="A12" s="3">
        <v>16029434404</v>
      </c>
      <c r="B12" s="1" t="s">
        <v>162</v>
      </c>
      <c r="C12" s="1" t="s">
        <v>211</v>
      </c>
      <c r="D12" s="1" t="s">
        <v>212</v>
      </c>
      <c r="E12" s="1" t="s">
        <v>116</v>
      </c>
      <c r="F12" s="1" t="s">
        <v>162</v>
      </c>
      <c r="G12" s="1" t="s">
        <v>165</v>
      </c>
      <c r="H12" s="1" t="s">
        <v>166</v>
      </c>
      <c r="I12" s="1" t="s">
        <v>170</v>
      </c>
      <c r="J12" s="1" t="s">
        <v>168</v>
      </c>
      <c r="K12" s="1" t="s">
        <v>170</v>
      </c>
      <c r="L12" s="1" t="s">
        <v>170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213</v>
      </c>
      <c r="R12" s="1" t="s">
        <v>173</v>
      </c>
      <c r="S12" s="1" t="s">
        <v>174</v>
      </c>
      <c r="T12" s="1" t="s">
        <v>175</v>
      </c>
    </row>
    <row r="13" s="1" customFormat="1" spans="1:20">
      <c r="A13" s="3">
        <v>16029428093</v>
      </c>
      <c r="B13" s="1" t="s">
        <v>162</v>
      </c>
      <c r="C13" s="1" t="s">
        <v>214</v>
      </c>
      <c r="D13" s="1" t="s">
        <v>212</v>
      </c>
      <c r="E13" s="1" t="s">
        <v>116</v>
      </c>
      <c r="F13" s="1" t="s">
        <v>162</v>
      </c>
      <c r="G13" s="1" t="s">
        <v>165</v>
      </c>
      <c r="H13" s="1" t="s">
        <v>166</v>
      </c>
      <c r="I13" s="1" t="s">
        <v>170</v>
      </c>
      <c r="J13" s="1" t="s">
        <v>168</v>
      </c>
      <c r="K13" s="1" t="s">
        <v>170</v>
      </c>
      <c r="L13" s="1" t="s">
        <v>170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215</v>
      </c>
      <c r="R13" s="1" t="s">
        <v>173</v>
      </c>
      <c r="S13" s="1" t="s">
        <v>174</v>
      </c>
      <c r="T13" s="1" t="s">
        <v>175</v>
      </c>
    </row>
    <row r="14" s="1" customFormat="1" spans="1:20">
      <c r="A14" s="3">
        <v>16028867279</v>
      </c>
      <c r="B14" s="1" t="s">
        <v>162</v>
      </c>
      <c r="C14" s="1" t="s">
        <v>216</v>
      </c>
      <c r="D14" s="1" t="s">
        <v>217</v>
      </c>
      <c r="E14" s="1" t="s">
        <v>114</v>
      </c>
      <c r="F14" s="1" t="s">
        <v>162</v>
      </c>
      <c r="G14" s="1" t="s">
        <v>165</v>
      </c>
      <c r="H14" s="1" t="s">
        <v>166</v>
      </c>
      <c r="I14" s="1" t="s">
        <v>218</v>
      </c>
      <c r="J14" s="1" t="s">
        <v>168</v>
      </c>
      <c r="K14" s="1" t="s">
        <v>218</v>
      </c>
      <c r="L14" s="1" t="s">
        <v>218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219</v>
      </c>
      <c r="R14" s="1" t="s">
        <v>173</v>
      </c>
      <c r="S14" s="1" t="s">
        <v>174</v>
      </c>
      <c r="T14" s="1" t="s">
        <v>175</v>
      </c>
    </row>
    <row r="15" s="1" customFormat="1" spans="1:20">
      <c r="A15" s="3">
        <v>16028474389</v>
      </c>
      <c r="B15" s="1" t="s">
        <v>162</v>
      </c>
      <c r="C15" s="1" t="s">
        <v>220</v>
      </c>
      <c r="D15" s="1" t="s">
        <v>221</v>
      </c>
      <c r="E15" s="1" t="s">
        <v>112</v>
      </c>
      <c r="F15" s="1" t="s">
        <v>162</v>
      </c>
      <c r="G15" s="1" t="s">
        <v>165</v>
      </c>
      <c r="H15" s="1" t="s">
        <v>166</v>
      </c>
      <c r="I15" s="1" t="s">
        <v>222</v>
      </c>
      <c r="J15" s="1" t="s">
        <v>168</v>
      </c>
      <c r="K15" s="1" t="s">
        <v>222</v>
      </c>
      <c r="L15" s="1" t="s">
        <v>222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223</v>
      </c>
      <c r="R15" s="1" t="s">
        <v>173</v>
      </c>
      <c r="S15" s="1" t="s">
        <v>174</v>
      </c>
      <c r="T15" s="1" t="s">
        <v>175</v>
      </c>
    </row>
    <row r="16" s="1" customFormat="1" spans="1:20">
      <c r="A16" s="3">
        <v>16028400482</v>
      </c>
      <c r="B16" s="1" t="s">
        <v>162</v>
      </c>
      <c r="C16" s="1" t="s">
        <v>224</v>
      </c>
      <c r="D16" s="1" t="s">
        <v>225</v>
      </c>
      <c r="E16" s="1" t="s">
        <v>226</v>
      </c>
      <c r="F16" s="1" t="s">
        <v>162</v>
      </c>
      <c r="G16" s="1" t="s">
        <v>165</v>
      </c>
      <c r="H16" s="1" t="s">
        <v>166</v>
      </c>
      <c r="I16" s="1" t="s">
        <v>227</v>
      </c>
      <c r="J16" s="1" t="s">
        <v>168</v>
      </c>
      <c r="K16" s="1" t="s">
        <v>227</v>
      </c>
      <c r="L16" s="1" t="s">
        <v>227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228</v>
      </c>
      <c r="R16" s="1" t="s">
        <v>173</v>
      </c>
      <c r="S16" s="1" t="s">
        <v>174</v>
      </c>
      <c r="T16" s="1" t="s">
        <v>175</v>
      </c>
    </row>
    <row r="17" s="1" customFormat="1" spans="1:20">
      <c r="A17" s="3">
        <v>16028377411</v>
      </c>
      <c r="B17" s="1" t="s">
        <v>162</v>
      </c>
      <c r="C17" s="1" t="s">
        <v>229</v>
      </c>
      <c r="D17" s="1" t="s">
        <v>230</v>
      </c>
      <c r="E17" s="1" t="s">
        <v>108</v>
      </c>
      <c r="F17" s="1" t="s">
        <v>162</v>
      </c>
      <c r="G17" s="1" t="s">
        <v>165</v>
      </c>
      <c r="H17" s="1" t="s">
        <v>166</v>
      </c>
      <c r="I17" s="1" t="s">
        <v>231</v>
      </c>
      <c r="J17" s="1" t="s">
        <v>168</v>
      </c>
      <c r="K17" s="1" t="s">
        <v>231</v>
      </c>
      <c r="L17" s="1" t="s">
        <v>231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232</v>
      </c>
      <c r="R17" s="1" t="s">
        <v>173</v>
      </c>
      <c r="S17" s="1" t="s">
        <v>174</v>
      </c>
      <c r="T17" s="1" t="s">
        <v>175</v>
      </c>
    </row>
    <row r="18" s="1" customFormat="1" spans="1:20">
      <c r="A18" s="3">
        <v>16028279794</v>
      </c>
      <c r="B18" s="1" t="s">
        <v>162</v>
      </c>
      <c r="C18" s="1" t="s">
        <v>233</v>
      </c>
      <c r="D18" s="1" t="s">
        <v>234</v>
      </c>
      <c r="E18" s="1" t="s">
        <v>106</v>
      </c>
      <c r="F18" s="1" t="s">
        <v>162</v>
      </c>
      <c r="G18" s="1" t="s">
        <v>165</v>
      </c>
      <c r="H18" s="1" t="s">
        <v>166</v>
      </c>
      <c r="I18" s="1" t="s">
        <v>235</v>
      </c>
      <c r="J18" s="1" t="s">
        <v>168</v>
      </c>
      <c r="K18" s="1" t="s">
        <v>235</v>
      </c>
      <c r="L18" s="1" t="s">
        <v>235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236</v>
      </c>
      <c r="R18" s="1" t="s">
        <v>173</v>
      </c>
      <c r="S18" s="1" t="s">
        <v>174</v>
      </c>
      <c r="T18" s="1" t="s">
        <v>175</v>
      </c>
    </row>
    <row r="19" s="1" customFormat="1" spans="1:20">
      <c r="A19" s="3">
        <v>16028268744</v>
      </c>
      <c r="B19" s="1" t="s">
        <v>162</v>
      </c>
      <c r="C19" s="1" t="s">
        <v>237</v>
      </c>
      <c r="D19" s="1" t="s">
        <v>238</v>
      </c>
      <c r="E19" s="1" t="s">
        <v>103</v>
      </c>
      <c r="F19" s="1" t="s">
        <v>162</v>
      </c>
      <c r="G19" s="1" t="s">
        <v>165</v>
      </c>
      <c r="H19" s="1" t="s">
        <v>166</v>
      </c>
      <c r="I19" s="1" t="s">
        <v>239</v>
      </c>
      <c r="J19" s="1" t="s">
        <v>168</v>
      </c>
      <c r="K19" s="1" t="s">
        <v>239</v>
      </c>
      <c r="L19" s="1" t="s">
        <v>239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240</v>
      </c>
      <c r="R19" s="1" t="s">
        <v>173</v>
      </c>
      <c r="S19" s="1" t="s">
        <v>174</v>
      </c>
      <c r="T19" s="1" t="s">
        <v>241</v>
      </c>
    </row>
    <row r="20" s="1" customFormat="1" spans="1:20">
      <c r="A20" s="3">
        <v>16028094697</v>
      </c>
      <c r="B20" s="1" t="s">
        <v>162</v>
      </c>
      <c r="C20" s="1" t="s">
        <v>242</v>
      </c>
      <c r="D20" s="1" t="s">
        <v>243</v>
      </c>
      <c r="E20" s="1" t="s">
        <v>102</v>
      </c>
      <c r="F20" s="1" t="s">
        <v>162</v>
      </c>
      <c r="G20" s="1" t="s">
        <v>165</v>
      </c>
      <c r="H20" s="1" t="s">
        <v>166</v>
      </c>
      <c r="I20" s="1" t="s">
        <v>244</v>
      </c>
      <c r="J20" s="1" t="s">
        <v>168</v>
      </c>
      <c r="K20" s="1" t="s">
        <v>244</v>
      </c>
      <c r="L20" s="1" t="s">
        <v>244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245</v>
      </c>
      <c r="R20" s="1" t="s">
        <v>173</v>
      </c>
      <c r="S20" s="1" t="s">
        <v>174</v>
      </c>
      <c r="T20" s="1" t="s">
        <v>175</v>
      </c>
    </row>
    <row r="21" s="1" customFormat="1" spans="1:20">
      <c r="A21" s="3">
        <v>16028009436</v>
      </c>
      <c r="B21" s="1" t="s">
        <v>162</v>
      </c>
      <c r="C21" s="1" t="s">
        <v>246</v>
      </c>
      <c r="D21" s="1" t="s">
        <v>247</v>
      </c>
      <c r="E21" s="1" t="s">
        <v>99</v>
      </c>
      <c r="F21" s="1" t="s">
        <v>162</v>
      </c>
      <c r="G21" s="1" t="s">
        <v>165</v>
      </c>
      <c r="H21" s="1" t="s">
        <v>166</v>
      </c>
      <c r="I21" s="1" t="s">
        <v>248</v>
      </c>
      <c r="J21" s="1" t="s">
        <v>168</v>
      </c>
      <c r="K21" s="1" t="s">
        <v>248</v>
      </c>
      <c r="L21" s="1" t="s">
        <v>248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249</v>
      </c>
      <c r="R21" s="1" t="s">
        <v>173</v>
      </c>
      <c r="S21" s="1" t="s">
        <v>174</v>
      </c>
      <c r="T21" s="1" t="s">
        <v>175</v>
      </c>
    </row>
    <row r="22" s="1" customFormat="1" spans="1:20">
      <c r="A22" s="3">
        <v>16027981083</v>
      </c>
      <c r="B22" s="1" t="s">
        <v>162</v>
      </c>
      <c r="C22" s="1" t="s">
        <v>250</v>
      </c>
      <c r="D22" s="1" t="s">
        <v>251</v>
      </c>
      <c r="E22" s="1" t="s">
        <v>96</v>
      </c>
      <c r="F22" s="1" t="s">
        <v>162</v>
      </c>
      <c r="G22" s="1" t="s">
        <v>165</v>
      </c>
      <c r="H22" s="1" t="s">
        <v>166</v>
      </c>
      <c r="I22" s="1" t="s">
        <v>252</v>
      </c>
      <c r="J22" s="1" t="s">
        <v>168</v>
      </c>
      <c r="K22" s="1" t="s">
        <v>252</v>
      </c>
      <c r="L22" s="1" t="s">
        <v>252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253</v>
      </c>
      <c r="R22" s="1" t="s">
        <v>173</v>
      </c>
      <c r="S22" s="1" t="s">
        <v>174</v>
      </c>
      <c r="T22" s="1" t="s">
        <v>175</v>
      </c>
    </row>
    <row r="23" s="1" customFormat="1" spans="1:20">
      <c r="A23" s="3">
        <v>16027944766</v>
      </c>
      <c r="B23" s="1" t="s">
        <v>162</v>
      </c>
      <c r="C23" s="1" t="s">
        <v>254</v>
      </c>
      <c r="D23" s="1" t="s">
        <v>255</v>
      </c>
      <c r="E23" s="1" t="s">
        <v>94</v>
      </c>
      <c r="F23" s="1" t="s">
        <v>162</v>
      </c>
      <c r="G23" s="1" t="s">
        <v>165</v>
      </c>
      <c r="H23" s="1" t="s">
        <v>166</v>
      </c>
      <c r="I23" s="1" t="s">
        <v>256</v>
      </c>
      <c r="J23" s="1" t="s">
        <v>168</v>
      </c>
      <c r="K23" s="1" t="s">
        <v>256</v>
      </c>
      <c r="L23" s="1" t="s">
        <v>256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257</v>
      </c>
      <c r="R23" s="1" t="s">
        <v>173</v>
      </c>
      <c r="S23" s="1" t="s">
        <v>174</v>
      </c>
      <c r="T23" s="1" t="s">
        <v>175</v>
      </c>
    </row>
    <row r="24" s="1" customFormat="1" spans="1:20">
      <c r="A24" s="3">
        <v>16027886716</v>
      </c>
      <c r="B24" s="1" t="s">
        <v>162</v>
      </c>
      <c r="C24" s="1" t="s">
        <v>258</v>
      </c>
      <c r="D24" s="1" t="s">
        <v>259</v>
      </c>
      <c r="E24" s="1" t="s">
        <v>91</v>
      </c>
      <c r="F24" s="1" t="s">
        <v>162</v>
      </c>
      <c r="G24" s="1" t="s">
        <v>165</v>
      </c>
      <c r="H24" s="1" t="s">
        <v>166</v>
      </c>
      <c r="I24" s="1" t="s">
        <v>260</v>
      </c>
      <c r="J24" s="1" t="s">
        <v>168</v>
      </c>
      <c r="K24" s="1" t="s">
        <v>260</v>
      </c>
      <c r="L24" s="1" t="s">
        <v>260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261</v>
      </c>
      <c r="R24" s="1" t="s">
        <v>173</v>
      </c>
      <c r="S24" s="1" t="s">
        <v>174</v>
      </c>
      <c r="T24" s="1" t="s">
        <v>175</v>
      </c>
    </row>
    <row r="25" s="1" customFormat="1" spans="1:20">
      <c r="A25" s="3">
        <v>16027587958</v>
      </c>
      <c r="B25" s="1" t="s">
        <v>162</v>
      </c>
      <c r="C25" s="1" t="s">
        <v>262</v>
      </c>
      <c r="D25" s="1" t="s">
        <v>188</v>
      </c>
      <c r="E25" s="1" t="s">
        <v>88</v>
      </c>
      <c r="F25" s="1" t="s">
        <v>162</v>
      </c>
      <c r="G25" s="1" t="s">
        <v>165</v>
      </c>
      <c r="H25" s="1" t="s">
        <v>166</v>
      </c>
      <c r="I25" s="1" t="s">
        <v>189</v>
      </c>
      <c r="J25" s="1" t="s">
        <v>168</v>
      </c>
      <c r="K25" s="1" t="s">
        <v>189</v>
      </c>
      <c r="L25" s="1" t="s">
        <v>189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263</v>
      </c>
      <c r="R25" s="1" t="s">
        <v>173</v>
      </c>
      <c r="S25" s="1" t="s">
        <v>174</v>
      </c>
      <c r="T25" s="1" t="s">
        <v>175</v>
      </c>
    </row>
    <row r="26" s="1" customFormat="1" spans="1:20">
      <c r="A26" s="3">
        <v>16027535868</v>
      </c>
      <c r="B26" s="1" t="s">
        <v>162</v>
      </c>
      <c r="C26" s="1" t="s">
        <v>264</v>
      </c>
      <c r="D26" s="1" t="s">
        <v>265</v>
      </c>
      <c r="E26" s="1" t="s">
        <v>85</v>
      </c>
      <c r="F26" s="1" t="s">
        <v>162</v>
      </c>
      <c r="G26" s="1" t="s">
        <v>165</v>
      </c>
      <c r="H26" s="1" t="s">
        <v>166</v>
      </c>
      <c r="I26" s="1" t="s">
        <v>266</v>
      </c>
      <c r="J26" s="1" t="s">
        <v>168</v>
      </c>
      <c r="K26" s="1" t="s">
        <v>266</v>
      </c>
      <c r="L26" s="1" t="s">
        <v>266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267</v>
      </c>
      <c r="R26" s="1" t="s">
        <v>173</v>
      </c>
      <c r="S26" s="1" t="s">
        <v>174</v>
      </c>
      <c r="T26" s="1" t="s">
        <v>175</v>
      </c>
    </row>
    <row r="27" s="1" customFormat="1" spans="1:20">
      <c r="A27" s="3">
        <v>16027336533</v>
      </c>
      <c r="B27" s="1" t="s">
        <v>162</v>
      </c>
      <c r="C27" s="1" t="s">
        <v>268</v>
      </c>
      <c r="D27" s="1" t="s">
        <v>269</v>
      </c>
      <c r="E27" s="1" t="s">
        <v>82</v>
      </c>
      <c r="F27" s="1" t="s">
        <v>162</v>
      </c>
      <c r="G27" s="1" t="s">
        <v>165</v>
      </c>
      <c r="H27" s="1" t="s">
        <v>166</v>
      </c>
      <c r="I27" s="1" t="s">
        <v>270</v>
      </c>
      <c r="J27" s="1" t="s">
        <v>168</v>
      </c>
      <c r="K27" s="1" t="s">
        <v>270</v>
      </c>
      <c r="L27" s="1" t="s">
        <v>270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271</v>
      </c>
      <c r="R27" s="1" t="s">
        <v>173</v>
      </c>
      <c r="S27" s="1" t="s">
        <v>174</v>
      </c>
      <c r="T27" s="1" t="s">
        <v>175</v>
      </c>
    </row>
    <row r="28" s="1" customFormat="1" spans="1:20">
      <c r="A28" s="3">
        <v>16024776353</v>
      </c>
      <c r="B28" s="1" t="s">
        <v>272</v>
      </c>
      <c r="C28" s="1" t="s">
        <v>273</v>
      </c>
      <c r="D28" s="1" t="s">
        <v>225</v>
      </c>
      <c r="E28" s="1" t="s">
        <v>274</v>
      </c>
      <c r="F28" s="1" t="s">
        <v>272</v>
      </c>
      <c r="G28" s="1" t="s">
        <v>165</v>
      </c>
      <c r="H28" s="1" t="s">
        <v>166</v>
      </c>
      <c r="I28" s="1" t="s">
        <v>275</v>
      </c>
      <c r="J28" s="1" t="s">
        <v>168</v>
      </c>
      <c r="K28" s="1" t="s">
        <v>275</v>
      </c>
      <c r="L28" s="1" t="s">
        <v>275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276</v>
      </c>
      <c r="R28" s="1" t="s">
        <v>173</v>
      </c>
      <c r="S28" s="1" t="s">
        <v>174</v>
      </c>
      <c r="T28" s="1" t="s">
        <v>175</v>
      </c>
    </row>
    <row r="29" s="1" customFormat="1" spans="1:20">
      <c r="A29" s="3">
        <v>16023122473</v>
      </c>
      <c r="B29" s="1" t="s">
        <v>272</v>
      </c>
      <c r="C29" s="1" t="s">
        <v>277</v>
      </c>
      <c r="D29" s="1" t="s">
        <v>238</v>
      </c>
      <c r="E29" s="1" t="s">
        <v>77</v>
      </c>
      <c r="F29" s="1" t="s">
        <v>162</v>
      </c>
      <c r="G29" s="1" t="s">
        <v>165</v>
      </c>
      <c r="H29" s="1" t="s">
        <v>166</v>
      </c>
      <c r="I29" s="1" t="s">
        <v>278</v>
      </c>
      <c r="J29" s="1" t="s">
        <v>168</v>
      </c>
      <c r="K29" s="1" t="s">
        <v>278</v>
      </c>
      <c r="L29" s="1" t="s">
        <v>279</v>
      </c>
      <c r="M29" s="1" t="s">
        <v>280</v>
      </c>
      <c r="N29" s="1" t="s">
        <v>280</v>
      </c>
      <c r="O29" s="1" t="s">
        <v>170</v>
      </c>
      <c r="P29" s="1" t="s">
        <v>171</v>
      </c>
      <c r="Q29" s="1" t="s">
        <v>281</v>
      </c>
      <c r="R29" s="1" t="s">
        <v>173</v>
      </c>
      <c r="S29" s="1" t="s">
        <v>174</v>
      </c>
      <c r="T29" s="1" t="s">
        <v>241</v>
      </c>
    </row>
    <row r="30" s="1" customFormat="1" spans="1:20">
      <c r="A30" s="3">
        <v>16018136738</v>
      </c>
      <c r="B30" s="1" t="s">
        <v>282</v>
      </c>
      <c r="C30" s="1" t="s">
        <v>283</v>
      </c>
      <c r="D30" s="1" t="s">
        <v>225</v>
      </c>
      <c r="E30" s="1" t="s">
        <v>284</v>
      </c>
      <c r="F30" s="1" t="s">
        <v>162</v>
      </c>
      <c r="G30" s="1" t="s">
        <v>165</v>
      </c>
      <c r="H30" s="1" t="s">
        <v>166</v>
      </c>
      <c r="I30" s="1" t="s">
        <v>285</v>
      </c>
      <c r="J30" s="1" t="s">
        <v>168</v>
      </c>
      <c r="K30" s="1" t="s">
        <v>285</v>
      </c>
      <c r="L30" s="1" t="s">
        <v>285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286</v>
      </c>
      <c r="R30" s="1" t="s">
        <v>173</v>
      </c>
      <c r="S30" s="1" t="s">
        <v>174</v>
      </c>
      <c r="T30" s="1" t="s">
        <v>175</v>
      </c>
    </row>
    <row r="31" s="1" customFormat="1" spans="1:20">
      <c r="A31" s="3">
        <v>16017042296</v>
      </c>
      <c r="B31" s="1" t="s">
        <v>282</v>
      </c>
      <c r="C31" s="1" t="s">
        <v>287</v>
      </c>
      <c r="D31" s="1" t="s">
        <v>225</v>
      </c>
      <c r="E31" s="1" t="s">
        <v>288</v>
      </c>
      <c r="F31" s="1" t="s">
        <v>162</v>
      </c>
      <c r="G31" s="1" t="s">
        <v>165</v>
      </c>
      <c r="H31" s="1" t="s">
        <v>166</v>
      </c>
      <c r="I31" s="1" t="s">
        <v>285</v>
      </c>
      <c r="J31" s="1" t="s">
        <v>168</v>
      </c>
      <c r="K31" s="1" t="s">
        <v>285</v>
      </c>
      <c r="L31" s="1" t="s">
        <v>285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289</v>
      </c>
      <c r="R31" s="1" t="s">
        <v>173</v>
      </c>
      <c r="S31" s="1" t="s">
        <v>174</v>
      </c>
      <c r="T31" s="1" t="s">
        <v>175</v>
      </c>
    </row>
    <row r="32" s="1" customFormat="1" spans="1:20">
      <c r="A32" s="3">
        <v>16016551734</v>
      </c>
      <c r="B32" s="1" t="s">
        <v>282</v>
      </c>
      <c r="C32" s="1" t="s">
        <v>290</v>
      </c>
      <c r="D32" s="1" t="s">
        <v>164</v>
      </c>
      <c r="E32" s="1" t="s">
        <v>72</v>
      </c>
      <c r="F32" s="1" t="s">
        <v>162</v>
      </c>
      <c r="G32" s="1" t="s">
        <v>165</v>
      </c>
      <c r="H32" s="1" t="s">
        <v>166</v>
      </c>
      <c r="I32" s="1" t="s">
        <v>291</v>
      </c>
      <c r="J32" s="1" t="s">
        <v>168</v>
      </c>
      <c r="K32" s="1" t="s">
        <v>291</v>
      </c>
      <c r="L32" s="1" t="s">
        <v>291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292</v>
      </c>
      <c r="R32" s="1" t="s">
        <v>173</v>
      </c>
      <c r="S32" s="1" t="s">
        <v>174</v>
      </c>
      <c r="T32" s="1" t="s">
        <v>175</v>
      </c>
    </row>
    <row r="33" s="1" customFormat="1" spans="1:20">
      <c r="A33" s="3">
        <v>16014342023</v>
      </c>
      <c r="B33" s="1" t="s">
        <v>293</v>
      </c>
      <c r="C33" s="1" t="s">
        <v>294</v>
      </c>
      <c r="D33" s="1" t="s">
        <v>295</v>
      </c>
      <c r="E33" s="1" t="s">
        <v>69</v>
      </c>
      <c r="F33" s="1" t="s">
        <v>162</v>
      </c>
      <c r="G33" s="1" t="s">
        <v>165</v>
      </c>
      <c r="H33" s="1" t="s">
        <v>166</v>
      </c>
      <c r="I33" s="1" t="s">
        <v>296</v>
      </c>
      <c r="J33" s="1" t="s">
        <v>168</v>
      </c>
      <c r="K33" s="1" t="s">
        <v>296</v>
      </c>
      <c r="L33" s="1" t="s">
        <v>296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297</v>
      </c>
      <c r="R33" s="1" t="s">
        <v>173</v>
      </c>
      <c r="S33" s="1" t="s">
        <v>174</v>
      </c>
      <c r="T33" s="1" t="s">
        <v>175</v>
      </c>
    </row>
    <row r="34" s="1" customFormat="1" spans="1:20">
      <c r="A34" s="3">
        <v>16014235678</v>
      </c>
      <c r="B34" s="1" t="s">
        <v>293</v>
      </c>
      <c r="C34" s="1" t="s">
        <v>298</v>
      </c>
      <c r="D34" s="1" t="s">
        <v>299</v>
      </c>
      <c r="E34" s="1" t="s">
        <v>66</v>
      </c>
      <c r="F34" s="1" t="s">
        <v>162</v>
      </c>
      <c r="G34" s="1" t="s">
        <v>165</v>
      </c>
      <c r="H34" s="1" t="s">
        <v>166</v>
      </c>
      <c r="I34" s="1" t="s">
        <v>300</v>
      </c>
      <c r="J34" s="1" t="s">
        <v>168</v>
      </c>
      <c r="K34" s="1" t="s">
        <v>300</v>
      </c>
      <c r="L34" s="1" t="s">
        <v>300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301</v>
      </c>
      <c r="R34" s="1" t="s">
        <v>173</v>
      </c>
      <c r="S34" s="1" t="s">
        <v>174</v>
      </c>
      <c r="T34" s="1" t="s">
        <v>175</v>
      </c>
    </row>
    <row r="35" s="1" customFormat="1" spans="1:20">
      <c r="A35" s="3">
        <v>16014066205</v>
      </c>
      <c r="B35" s="1" t="s">
        <v>293</v>
      </c>
      <c r="C35" s="1" t="s">
        <v>302</v>
      </c>
      <c r="D35" s="1" t="s">
        <v>238</v>
      </c>
      <c r="E35" s="1" t="s">
        <v>63</v>
      </c>
      <c r="F35" s="1" t="s">
        <v>272</v>
      </c>
      <c r="G35" s="1" t="s">
        <v>165</v>
      </c>
      <c r="H35" s="1" t="s">
        <v>166</v>
      </c>
      <c r="I35" s="1" t="s">
        <v>303</v>
      </c>
      <c r="J35" s="1" t="s">
        <v>168</v>
      </c>
      <c r="K35" s="1" t="s">
        <v>303</v>
      </c>
      <c r="L35" s="1" t="s">
        <v>303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304</v>
      </c>
      <c r="R35" s="1" t="s">
        <v>173</v>
      </c>
      <c r="S35" s="1" t="s">
        <v>174</v>
      </c>
      <c r="T35" s="1" t="s">
        <v>241</v>
      </c>
    </row>
    <row r="36" s="1" customFormat="1" spans="1:20">
      <c r="A36" s="3">
        <v>16013687810</v>
      </c>
      <c r="B36" s="1" t="s">
        <v>293</v>
      </c>
      <c r="C36" s="1" t="s">
        <v>305</v>
      </c>
      <c r="D36" s="1" t="s">
        <v>306</v>
      </c>
      <c r="E36" s="1" t="s">
        <v>60</v>
      </c>
      <c r="F36" s="1" t="s">
        <v>162</v>
      </c>
      <c r="G36" s="1" t="s">
        <v>165</v>
      </c>
      <c r="H36" s="1" t="s">
        <v>166</v>
      </c>
      <c r="I36" s="1" t="s">
        <v>307</v>
      </c>
      <c r="J36" s="1" t="s">
        <v>168</v>
      </c>
      <c r="K36" s="1" t="s">
        <v>307</v>
      </c>
      <c r="L36" s="1" t="s">
        <v>307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308</v>
      </c>
      <c r="R36" s="1" t="s">
        <v>173</v>
      </c>
      <c r="S36" s="1" t="s">
        <v>174</v>
      </c>
      <c r="T36" s="1" t="s">
        <v>175</v>
      </c>
    </row>
    <row r="37" s="1" customFormat="1" spans="1:20">
      <c r="A37" s="3">
        <v>16013330213</v>
      </c>
      <c r="B37" s="1" t="s">
        <v>293</v>
      </c>
      <c r="C37" s="1" t="s">
        <v>309</v>
      </c>
      <c r="D37" s="1" t="s">
        <v>310</v>
      </c>
      <c r="E37" s="1" t="s">
        <v>57</v>
      </c>
      <c r="F37" s="1" t="s">
        <v>162</v>
      </c>
      <c r="G37" s="1" t="s">
        <v>165</v>
      </c>
      <c r="H37" s="1" t="s">
        <v>166</v>
      </c>
      <c r="I37" s="1" t="s">
        <v>311</v>
      </c>
      <c r="J37" s="1" t="s">
        <v>168</v>
      </c>
      <c r="K37" s="1" t="s">
        <v>311</v>
      </c>
      <c r="L37" s="1" t="s">
        <v>311</v>
      </c>
      <c r="M37" s="1" t="s">
        <v>169</v>
      </c>
      <c r="N37" s="1" t="s">
        <v>169</v>
      </c>
      <c r="O37" s="1" t="s">
        <v>170</v>
      </c>
      <c r="P37" s="1" t="s">
        <v>171</v>
      </c>
      <c r="Q37" s="1" t="s">
        <v>312</v>
      </c>
      <c r="R37" s="1" t="s">
        <v>173</v>
      </c>
      <c r="S37" s="1" t="s">
        <v>174</v>
      </c>
      <c r="T37" s="1" t="s">
        <v>175</v>
      </c>
    </row>
    <row r="38" s="1" customFormat="1" spans="1:20">
      <c r="A38" s="3">
        <v>16008402393</v>
      </c>
      <c r="B38" s="1" t="s">
        <v>293</v>
      </c>
      <c r="C38" s="1" t="s">
        <v>313</v>
      </c>
      <c r="D38" s="1" t="s">
        <v>314</v>
      </c>
      <c r="E38" s="1" t="s">
        <v>55</v>
      </c>
      <c r="F38" s="1" t="s">
        <v>293</v>
      </c>
      <c r="G38" s="1" t="s">
        <v>165</v>
      </c>
      <c r="H38" s="1" t="s">
        <v>166</v>
      </c>
      <c r="I38" s="1" t="s">
        <v>170</v>
      </c>
      <c r="J38" s="1" t="s">
        <v>168</v>
      </c>
      <c r="K38" s="1" t="s">
        <v>170</v>
      </c>
      <c r="L38" s="1" t="s">
        <v>170</v>
      </c>
      <c r="M38" s="1" t="s">
        <v>169</v>
      </c>
      <c r="N38" s="1" t="s">
        <v>169</v>
      </c>
      <c r="O38" s="1" t="s">
        <v>170</v>
      </c>
      <c r="P38" s="1" t="s">
        <v>171</v>
      </c>
      <c r="Q38" s="1" t="s">
        <v>315</v>
      </c>
      <c r="R38" s="1" t="s">
        <v>173</v>
      </c>
      <c r="S38" s="1" t="s">
        <v>174</v>
      </c>
      <c r="T38" s="1" t="s">
        <v>175</v>
      </c>
    </row>
    <row r="39" s="1" customFormat="1" spans="1:20">
      <c r="A39" s="3">
        <v>16004818814</v>
      </c>
      <c r="B39" s="1" t="s">
        <v>316</v>
      </c>
      <c r="C39" s="1" t="s">
        <v>317</v>
      </c>
      <c r="D39" s="1" t="s">
        <v>251</v>
      </c>
      <c r="E39" s="1" t="s">
        <v>52</v>
      </c>
      <c r="F39" s="1" t="s">
        <v>282</v>
      </c>
      <c r="G39" s="1" t="s">
        <v>165</v>
      </c>
      <c r="H39" s="1" t="s">
        <v>166</v>
      </c>
      <c r="I39" s="1" t="s">
        <v>318</v>
      </c>
      <c r="J39" s="1" t="s">
        <v>168</v>
      </c>
      <c r="K39" s="1" t="s">
        <v>318</v>
      </c>
      <c r="L39" s="1" t="s">
        <v>318</v>
      </c>
      <c r="M39" s="1" t="s">
        <v>169</v>
      </c>
      <c r="N39" s="1" t="s">
        <v>169</v>
      </c>
      <c r="O39" s="1" t="s">
        <v>170</v>
      </c>
      <c r="P39" s="1" t="s">
        <v>171</v>
      </c>
      <c r="Q39" s="1" t="s">
        <v>319</v>
      </c>
      <c r="R39" s="1" t="s">
        <v>173</v>
      </c>
      <c r="S39" s="1" t="s">
        <v>174</v>
      </c>
      <c r="T39" s="1" t="s">
        <v>175</v>
      </c>
    </row>
    <row r="40" s="1" customFormat="1" spans="1:20">
      <c r="A40" s="3">
        <v>15982022264</v>
      </c>
      <c r="B40" s="1" t="s">
        <v>320</v>
      </c>
      <c r="C40" s="1" t="s">
        <v>321</v>
      </c>
      <c r="D40" s="1" t="s">
        <v>322</v>
      </c>
      <c r="E40" s="1" t="s">
        <v>49</v>
      </c>
      <c r="F40" s="1" t="s">
        <v>162</v>
      </c>
      <c r="G40" s="1" t="s">
        <v>165</v>
      </c>
      <c r="H40" s="1" t="s">
        <v>166</v>
      </c>
      <c r="I40" s="1" t="s">
        <v>323</v>
      </c>
      <c r="J40" s="1" t="s">
        <v>168</v>
      </c>
      <c r="K40" s="1" t="s">
        <v>323</v>
      </c>
      <c r="L40" s="1" t="s">
        <v>323</v>
      </c>
      <c r="M40" s="1" t="s">
        <v>169</v>
      </c>
      <c r="N40" s="1" t="s">
        <v>169</v>
      </c>
      <c r="O40" s="1" t="s">
        <v>170</v>
      </c>
      <c r="P40" s="1" t="s">
        <v>171</v>
      </c>
      <c r="Q40" s="1" t="s">
        <v>324</v>
      </c>
      <c r="R40" s="1" t="s">
        <v>173</v>
      </c>
      <c r="S40" s="1" t="s">
        <v>174</v>
      </c>
      <c r="T40" s="1" t="s">
        <v>175</v>
      </c>
    </row>
    <row r="41" s="1" customFormat="1" spans="1:20">
      <c r="A41" s="3">
        <v>15976595935</v>
      </c>
      <c r="B41" s="1" t="s">
        <v>320</v>
      </c>
      <c r="C41" s="1" t="s">
        <v>325</v>
      </c>
      <c r="D41" s="1" t="s">
        <v>326</v>
      </c>
      <c r="E41" s="1" t="s">
        <v>39</v>
      </c>
      <c r="F41" s="1" t="s">
        <v>162</v>
      </c>
      <c r="G41" s="1" t="s">
        <v>165</v>
      </c>
      <c r="H41" s="1" t="s">
        <v>166</v>
      </c>
      <c r="I41" s="1" t="s">
        <v>170</v>
      </c>
      <c r="J41" s="1" t="s">
        <v>168</v>
      </c>
      <c r="K41" s="1" t="s">
        <v>170</v>
      </c>
      <c r="L41" s="1" t="s">
        <v>170</v>
      </c>
      <c r="M41" s="1" t="s">
        <v>169</v>
      </c>
      <c r="N41" s="1" t="s">
        <v>169</v>
      </c>
      <c r="O41" s="1" t="s">
        <v>170</v>
      </c>
      <c r="P41" s="1" t="s">
        <v>171</v>
      </c>
      <c r="Q41" s="1" t="s">
        <v>327</v>
      </c>
      <c r="R41" s="1" t="s">
        <v>173</v>
      </c>
      <c r="S41" s="1" t="s">
        <v>174</v>
      </c>
      <c r="T41" s="1" t="s">
        <v>175</v>
      </c>
    </row>
    <row r="42" s="1" customFormat="1" spans="1:20">
      <c r="A42" s="3">
        <v>15974718717</v>
      </c>
      <c r="B42" s="1" t="s">
        <v>320</v>
      </c>
      <c r="C42" s="1" t="s">
        <v>328</v>
      </c>
      <c r="D42" s="1" t="s">
        <v>329</v>
      </c>
      <c r="E42" s="1" t="s">
        <v>46</v>
      </c>
      <c r="F42" s="1" t="s">
        <v>272</v>
      </c>
      <c r="G42" s="1" t="s">
        <v>165</v>
      </c>
      <c r="H42" s="1" t="s">
        <v>166</v>
      </c>
      <c r="I42" s="1" t="s">
        <v>170</v>
      </c>
      <c r="J42" s="1" t="s">
        <v>168</v>
      </c>
      <c r="K42" s="1" t="s">
        <v>170</v>
      </c>
      <c r="L42" s="1" t="s">
        <v>170</v>
      </c>
      <c r="M42" s="1" t="s">
        <v>169</v>
      </c>
      <c r="N42" s="1" t="s">
        <v>169</v>
      </c>
      <c r="O42" s="1" t="s">
        <v>170</v>
      </c>
      <c r="P42" s="1" t="s">
        <v>171</v>
      </c>
      <c r="Q42" s="1" t="s">
        <v>330</v>
      </c>
      <c r="R42" s="1" t="s">
        <v>173</v>
      </c>
      <c r="S42" s="1" t="s">
        <v>174</v>
      </c>
      <c r="T42" s="1" t="s">
        <v>175</v>
      </c>
    </row>
    <row r="43" s="1" customFormat="1" spans="1:20">
      <c r="A43" s="3">
        <v>15967595988</v>
      </c>
      <c r="B43" s="1" t="s">
        <v>331</v>
      </c>
      <c r="C43" s="1" t="s">
        <v>332</v>
      </c>
      <c r="D43" s="1" t="s">
        <v>192</v>
      </c>
      <c r="E43" s="1" t="s">
        <v>42</v>
      </c>
      <c r="F43" s="1" t="s">
        <v>162</v>
      </c>
      <c r="G43" s="1" t="s">
        <v>165</v>
      </c>
      <c r="H43" s="1" t="s">
        <v>166</v>
      </c>
      <c r="I43" s="1" t="s">
        <v>333</v>
      </c>
      <c r="J43" s="1" t="s">
        <v>168</v>
      </c>
      <c r="K43" s="1" t="s">
        <v>333</v>
      </c>
      <c r="L43" s="1" t="s">
        <v>333</v>
      </c>
      <c r="M43" s="1" t="s">
        <v>169</v>
      </c>
      <c r="N43" s="1" t="s">
        <v>169</v>
      </c>
      <c r="O43" s="1" t="s">
        <v>170</v>
      </c>
      <c r="P43" s="1" t="s">
        <v>171</v>
      </c>
      <c r="Q43" s="1" t="s">
        <v>334</v>
      </c>
      <c r="R43" s="1" t="s">
        <v>173</v>
      </c>
      <c r="S43" s="1" t="s">
        <v>174</v>
      </c>
      <c r="T43" s="1" t="s">
        <v>175</v>
      </c>
    </row>
    <row r="44" s="1" customFormat="1" spans="1:20">
      <c r="A44" s="3">
        <v>15956687929</v>
      </c>
      <c r="B44" s="1" t="s">
        <v>335</v>
      </c>
      <c r="C44" s="1" t="s">
        <v>336</v>
      </c>
      <c r="D44" s="1" t="s">
        <v>326</v>
      </c>
      <c r="E44" s="1" t="s">
        <v>39</v>
      </c>
      <c r="F44" s="1" t="s">
        <v>162</v>
      </c>
      <c r="G44" s="1" t="s">
        <v>165</v>
      </c>
      <c r="H44" s="1" t="s">
        <v>166</v>
      </c>
      <c r="I44" s="1" t="s">
        <v>170</v>
      </c>
      <c r="J44" s="1" t="s">
        <v>168</v>
      </c>
      <c r="K44" s="1" t="s">
        <v>170</v>
      </c>
      <c r="L44" s="1" t="s">
        <v>170</v>
      </c>
      <c r="M44" s="1" t="s">
        <v>169</v>
      </c>
      <c r="N44" s="1" t="s">
        <v>169</v>
      </c>
      <c r="O44" s="1" t="s">
        <v>170</v>
      </c>
      <c r="P44" s="1" t="s">
        <v>171</v>
      </c>
      <c r="Q44" s="1" t="s">
        <v>337</v>
      </c>
      <c r="R44" s="1" t="s">
        <v>173</v>
      </c>
      <c r="S44" s="1" t="s">
        <v>174</v>
      </c>
      <c r="T44" s="1" t="s">
        <v>175</v>
      </c>
    </row>
    <row r="45" s="1" customFormat="1" spans="1:20">
      <c r="A45" s="3">
        <v>15940720956</v>
      </c>
      <c r="B45" s="1" t="s">
        <v>338</v>
      </c>
      <c r="C45" s="1" t="s">
        <v>339</v>
      </c>
      <c r="D45" s="1" t="s">
        <v>340</v>
      </c>
      <c r="E45" s="1" t="s">
        <v>36</v>
      </c>
      <c r="F45" s="1" t="s">
        <v>162</v>
      </c>
      <c r="G45" s="1" t="s">
        <v>165</v>
      </c>
      <c r="H45" s="1" t="s">
        <v>166</v>
      </c>
      <c r="I45" s="1" t="s">
        <v>170</v>
      </c>
      <c r="J45" s="1" t="s">
        <v>168</v>
      </c>
      <c r="K45" s="1" t="s">
        <v>170</v>
      </c>
      <c r="L45" s="1" t="s">
        <v>170</v>
      </c>
      <c r="M45" s="1" t="s">
        <v>169</v>
      </c>
      <c r="N45" s="1" t="s">
        <v>169</v>
      </c>
      <c r="O45" s="1" t="s">
        <v>170</v>
      </c>
      <c r="P45" s="1" t="s">
        <v>171</v>
      </c>
      <c r="Q45" s="1" t="s">
        <v>341</v>
      </c>
      <c r="R45" s="1" t="s">
        <v>173</v>
      </c>
      <c r="S45" s="1" t="s">
        <v>174</v>
      </c>
      <c r="T45" s="1" t="s">
        <v>175</v>
      </c>
    </row>
    <row r="46" s="1" customFormat="1" spans="1:20">
      <c r="A46" s="3">
        <v>15786010888</v>
      </c>
      <c r="B46" s="1" t="s">
        <v>342</v>
      </c>
      <c r="C46" s="1" t="s">
        <v>343</v>
      </c>
      <c r="D46" s="1" t="s">
        <v>344</v>
      </c>
      <c r="E46" s="1" t="s">
        <v>30</v>
      </c>
      <c r="F46" s="1" t="s">
        <v>162</v>
      </c>
      <c r="G46" s="1" t="s">
        <v>165</v>
      </c>
      <c r="H46" s="1" t="s">
        <v>166</v>
      </c>
      <c r="I46" s="1" t="s">
        <v>170</v>
      </c>
      <c r="J46" s="1" t="s">
        <v>168</v>
      </c>
      <c r="K46" s="1" t="s">
        <v>170</v>
      </c>
      <c r="L46" s="1" t="s">
        <v>170</v>
      </c>
      <c r="M46" s="1" t="s">
        <v>169</v>
      </c>
      <c r="N46" s="1" t="s">
        <v>169</v>
      </c>
      <c r="O46" s="1" t="s">
        <v>170</v>
      </c>
      <c r="P46" s="1" t="s">
        <v>171</v>
      </c>
      <c r="Q46" s="1" t="s">
        <v>345</v>
      </c>
      <c r="R46" s="1" t="s">
        <v>173</v>
      </c>
      <c r="S46" s="1" t="s">
        <v>174</v>
      </c>
      <c r="T46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2021-08-11T01:39:24Z</dcterms:created>
  <dcterms:modified xsi:type="dcterms:W3CDTF">2021-08-11T01:49:20Z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95EF371EF4944CE5981453907A6C92FD</vt:lpwstr>
  </property>
  <property fmtid="{D5CDD505-2E9C-101B-9397-08002B2CF9AE}" pid="3" name="KSOProductBuildVer">
    <vt:lpwstr>2052-11.1.0.10503</vt:lpwstr>
  </property>
</Properties>
</file>