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<sst xmlns="http://schemas.openxmlformats.org/spreadsheetml/2006/main" count="278" uniqueCount="110">
  <si>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</si>
  <si>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</si>
  <si>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</si>
  <si>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</si>
  <si>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</si>
  <si>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</si>
  <si>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</si>
  <si>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</si>
  <si>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</si>
  <si>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</si>
  <si>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</si>
  <si>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</si>
  <si>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</si>
  <si>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</si>
  <si>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</si>
  <si>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</si>
  <si>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</si>
  <si>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</si>
  <si>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</si>
  <si>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</si>
  <si>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</si>
  <si>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</si>
  <si>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</si>
  <si>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</si>
  <si>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</si>
  <si>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</si>
  <si>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</si>
  <si>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</si>
  <si>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豪华双床房&lt;双人入住&gt;&lt;双早&gt;</t>
  </si>
  <si>
    <t>CNY</t>
  </si>
  <si>
    <t>刘景文,黄海锋</t>
  </si>
  <si>
    <t>CA363210812CNY</t>
  </si>
  <si>
    <t>未提现</t>
  </si>
  <si>
    <t>携程开票</t>
  </si>
  <si>
    <t>[安顺]安顺豪生温泉度假酒店(77244103)</t>
  </si>
  <si>
    <t>轻奢大床房&lt;双人入住&gt;&lt;中宾&gt;&lt;双早&gt;</t>
  </si>
  <si>
    <t>张镇城</t>
  </si>
  <si>
    <t>[北京]7天连锁酒店(北京青年路地铁站大悦城店)(67323354)</t>
  </si>
  <si>
    <t>高级大床房&lt;双人入住&gt;&lt;内宾&gt;&lt;预付&gt;&lt;无早&gt;</t>
  </si>
  <si>
    <t>苏春利</t>
  </si>
  <si>
    <t>胡晋鹏</t>
  </si>
  <si>
    <t>李倩倩</t>
  </si>
  <si>
    <t>[香港]香港俪凯酒店(Le Prabelle Hotel)(10108824)</t>
  </si>
  <si>
    <t>豪華房 (兩張單人床)&lt;双人入住&gt;&lt;内宾&gt;&lt;预付&gt;&lt;无早&gt;</t>
  </si>
  <si>
    <t>Wong/Ho Leung</t>
  </si>
  <si>
    <t>豪华大床房&lt;双人入住&gt;&lt;双早&gt;</t>
  </si>
  <si>
    <t>高治军</t>
  </si>
  <si>
    <t>li/mingsheng,xin/min</t>
  </si>
  <si>
    <t>，</t>
  </si>
  <si>
    <t>A210812095957481</t>
  </si>
  <si>
    <t>A210812100039481</t>
  </si>
  <si>
    <t>CNY / HKD 当前参考汇率: 1.200634691</t>
  </si>
  <si>
    <t>总计：3409.76 CNY/
4093.88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</si>
  <si>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</si>
  <si>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</si>
  <si>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</si>
  <si>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</si>
  <si>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</si>
  <si>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</si>
  <si>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</si>
  <si>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</si>
  <si>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</si>
  <si>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</si>
  <si>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</si>
  <si>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</si>
  <si>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</si>
  <si>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</si>
  <si>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</si>
  <si>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</si>
  <si>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</si>
  <si>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2021-07-27</t>
  </si>
  <si>
    <t>2210315</t>
  </si>
  <si>
    <t>香港俪凯酒店</t>
  </si>
  <si>
    <t>li mingsheng,xin min</t>
  </si>
  <si>
    <t>2021-07-28</t>
  </si>
  <si>
    <t>退房日周结</t>
  </si>
  <si>
    <t>270.18</t>
  </si>
  <si>
    <t>RMB</t>
  </si>
  <si>
    <t>0</t>
  </si>
  <si>
    <t>0.00</t>
  </si>
  <si>
    <t>携程国内直连(DD)</t>
  </si>
  <si>
    <t>2021-07-27 21:46:46</t>
  </si>
  <si>
    <t>否</t>
  </si>
  <si>
    <t>汇智国际旅游发展有限公司</t>
  </si>
  <si>
    <t>直连</t>
  </si>
  <si>
    <t>2210297</t>
  </si>
  <si>
    <t>广州白云宾馆</t>
  </si>
  <si>
    <t>569.70</t>
  </si>
  <si>
    <t>2021-07-27 22:04:06</t>
  </si>
  <si>
    <t>直采</t>
  </si>
  <si>
    <t>2210182</t>
  </si>
  <si>
    <t>Wong Ho Leung</t>
  </si>
  <si>
    <t>264.44</t>
  </si>
  <si>
    <t>2021-07-27 20:21:05</t>
  </si>
  <si>
    <t>2210145</t>
  </si>
  <si>
    <t>7天连锁酒店(北京青年路地铁站大悦城店)</t>
  </si>
  <si>
    <t>222.08</t>
  </si>
  <si>
    <t>2021-07-27 19:57:26</t>
  </si>
  <si>
    <t>2210114</t>
  </si>
  <si>
    <t>2021-07-27 19:32:28</t>
  </si>
  <si>
    <t>2210038</t>
  </si>
  <si>
    <t>2021-07-27 18:26:17</t>
  </si>
  <si>
    <t>2209935</t>
  </si>
  <si>
    <t>安顺豪生温泉度假酒店</t>
  </si>
  <si>
    <t>499.80</t>
  </si>
  <si>
    <t>2021-07-27 16:51:54</t>
  </si>
  <si>
    <t>2021-07-26</t>
  </si>
  <si>
    <t>2209300</t>
  </si>
  <si>
    <t>1139.40</t>
  </si>
  <si>
    <t>2021-07-26 18:19:21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</si>
</sst>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1" fillId="9" borderId="1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15938865427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44403</v>
      </c>
      <c r="G2" s="5">
        <v>44405</v>
      </c>
      <c r="H2" s="4">
        <v>1</v>
      </c>
      <c r="I2" s="4">
        <v>2</v>
      </c>
      <c r="J2" s="4">
        <v>2</v>
      </c>
      <c r="K2" s="4" t="s">
        <v>29</v>
      </c>
      <c r="L2" s="4">
        <v>1139.4</v>
      </c>
      <c r="M2" s="4">
        <v>1139.4</v>
      </c>
      <c r="N2" s="4" t="s">
        <v>30</v>
      </c>
      <c r="O2" s="4" t="s">
        <v>31</v>
      </c>
      <c r="P2" s="4" t="s">
        <v>32</v>
      </c>
      <c r="Q2" s="4">
        <v>0</v>
      </c>
      <c r="R2" s="6">
        <v>44403</v>
      </c>
      <c r="S2" s="5">
        <v>44420</v>
      </c>
      <c r="T2" s="4" t="s">
        <v>33</v>
      </c>
      <c r="U2" s="4">
        <v>1139.4</v>
      </c>
      <c r="V2" s="4">
        <v>0</v>
      </c>
      <c r="W2" s="4">
        <v>0</v>
      </c>
    </row>
    <row r="3" s="4" customFormat="1" spans="1:24">
      <c r="A3" s="4">
        <v>15948532929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44404</v>
      </c>
      <c r="G3" s="5">
        <v>44405</v>
      </c>
      <c r="H3" s="4">
        <v>1</v>
      </c>
      <c r="I3" s="4">
        <v>1</v>
      </c>
      <c r="J3" s="4">
        <v>1</v>
      </c>
      <c r="K3" s="4" t="s">
        <v>29</v>
      </c>
      <c r="L3" s="4">
        <v>499.8</v>
      </c>
      <c r="M3" s="4">
        <v>499.8</v>
      </c>
      <c r="N3" s="4" t="s">
        <v>36</v>
      </c>
      <c r="O3" s="4" t="s">
        <v>31</v>
      </c>
      <c r="P3" s="4" t="s">
        <v>32</v>
      </c>
      <c r="Q3" s="4">
        <v>0</v>
      </c>
      <c r="R3" s="6">
        <v>44404</v>
      </c>
      <c r="S3" s="5">
        <v>44420</v>
      </c>
      <c r="T3" s="4" t="s">
        <v>33</v>
      </c>
      <c r="U3" s="4">
        <v>499.8</v>
      </c>
      <c r="V3" s="4">
        <v>0</v>
      </c>
      <c r="W3" s="4">
        <v>0</v>
      </c>
      <c r="X3" s="4">
        <v>2209935</v>
      </c>
    </row>
    <row r="4" s="4" customFormat="1" spans="1:24">
      <c r="A4" s="4">
        <v>15949125028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44404</v>
      </c>
      <c r="G4" s="5">
        <v>44405</v>
      </c>
      <c r="H4" s="4">
        <v>1</v>
      </c>
      <c r="I4" s="4">
        <v>1</v>
      </c>
      <c r="J4" s="4">
        <v>1</v>
      </c>
      <c r="K4" s="4" t="s">
        <v>29</v>
      </c>
      <c r="L4" s="4">
        <v>222.08</v>
      </c>
      <c r="M4" s="4">
        <v>222.08</v>
      </c>
      <c r="N4" s="4" t="s">
        <v>39</v>
      </c>
      <c r="O4" s="4" t="s">
        <v>31</v>
      </c>
      <c r="P4" s="4" t="s">
        <v>32</v>
      </c>
      <c r="Q4" s="4">
        <v>0</v>
      </c>
      <c r="R4" s="6">
        <v>44404</v>
      </c>
      <c r="S4" s="5">
        <v>44420</v>
      </c>
      <c r="T4" s="4" t="s">
        <v>33</v>
      </c>
      <c r="U4" s="4">
        <v>222.08</v>
      </c>
      <c r="V4" s="4">
        <v>0</v>
      </c>
      <c r="W4" s="4">
        <v>0</v>
      </c>
      <c r="X4" s="4">
        <v>2210038</v>
      </c>
    </row>
    <row r="5" s="4" customFormat="1" spans="1:24">
      <c r="A5" s="4">
        <v>15949545535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44404</v>
      </c>
      <c r="G5" s="5">
        <v>44405</v>
      </c>
      <c r="H5" s="4">
        <v>1</v>
      </c>
      <c r="I5" s="4">
        <v>1</v>
      </c>
      <c r="J5" s="4">
        <v>1</v>
      </c>
      <c r="K5" s="4" t="s">
        <v>29</v>
      </c>
      <c r="L5" s="4">
        <v>222.08</v>
      </c>
      <c r="M5" s="4">
        <v>222.08</v>
      </c>
      <c r="N5" s="4" t="s">
        <v>40</v>
      </c>
      <c r="O5" s="4" t="s">
        <v>31</v>
      </c>
      <c r="P5" s="4" t="s">
        <v>32</v>
      </c>
      <c r="Q5" s="4">
        <v>0</v>
      </c>
      <c r="R5" s="6">
        <v>44404</v>
      </c>
      <c r="S5" s="5">
        <v>44420</v>
      </c>
      <c r="T5" s="4" t="s">
        <v>33</v>
      </c>
      <c r="U5" s="4">
        <v>222.08</v>
      </c>
      <c r="V5" s="4">
        <v>0</v>
      </c>
      <c r="W5" s="4">
        <v>0</v>
      </c>
      <c r="X5" s="4">
        <v>2210114</v>
      </c>
    </row>
    <row r="6" s="4" customFormat="1" spans="1:24">
      <c r="A6" s="4">
        <v>15949701737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44404</v>
      </c>
      <c r="G6" s="5">
        <v>44405</v>
      </c>
      <c r="H6" s="4">
        <v>1</v>
      </c>
      <c r="I6" s="4">
        <v>1</v>
      </c>
      <c r="J6" s="4">
        <v>1</v>
      </c>
      <c r="K6" s="4" t="s">
        <v>29</v>
      </c>
      <c r="L6" s="4">
        <v>222.08</v>
      </c>
      <c r="M6" s="4">
        <v>222.08</v>
      </c>
      <c r="N6" s="4" t="s">
        <v>41</v>
      </c>
      <c r="O6" s="4" t="s">
        <v>31</v>
      </c>
      <c r="P6" s="4" t="s">
        <v>32</v>
      </c>
      <c r="Q6" s="4">
        <v>0</v>
      </c>
      <c r="R6" s="6">
        <v>44404</v>
      </c>
      <c r="S6" s="5">
        <v>44420</v>
      </c>
      <c r="T6" s="4" t="s">
        <v>33</v>
      </c>
      <c r="U6" s="4">
        <v>222.08</v>
      </c>
      <c r="V6" s="4">
        <v>0</v>
      </c>
      <c r="W6" s="4">
        <v>0</v>
      </c>
      <c r="X6" s="4">
        <v>2210145</v>
      </c>
    </row>
    <row r="7" s="4" customFormat="1" spans="1:24">
      <c r="A7" s="4">
        <v>15949847483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44404</v>
      </c>
      <c r="G7" s="5">
        <v>44405</v>
      </c>
      <c r="H7" s="4">
        <v>1</v>
      </c>
      <c r="I7" s="4">
        <v>1</v>
      </c>
      <c r="J7" s="4">
        <v>1</v>
      </c>
      <c r="K7" s="4" t="s">
        <v>29</v>
      </c>
      <c r="L7" s="4">
        <v>264.44</v>
      </c>
      <c r="M7" s="4">
        <v>264.44</v>
      </c>
      <c r="N7" s="4" t="s">
        <v>44</v>
      </c>
      <c r="O7" s="4" t="s">
        <v>31</v>
      </c>
      <c r="P7" s="4" t="s">
        <v>32</v>
      </c>
      <c r="Q7" s="4">
        <v>0</v>
      </c>
      <c r="R7" s="6">
        <v>44404</v>
      </c>
      <c r="S7" s="5">
        <v>44420</v>
      </c>
      <c r="T7" s="4" t="s">
        <v>33</v>
      </c>
      <c r="U7" s="4">
        <v>264.44</v>
      </c>
      <c r="V7" s="4">
        <v>0</v>
      </c>
      <c r="W7" s="4">
        <v>0</v>
      </c>
      <c r="X7" s="4">
        <v>2210182</v>
      </c>
    </row>
    <row r="8" s="4" customFormat="1" spans="1:24">
      <c r="A8" s="4">
        <v>15950320833</v>
      </c>
      <c r="B8" s="4" t="s">
        <v>25</v>
      </c>
      <c r="C8" s="4" t="s">
        <v>26</v>
      </c>
      <c r="D8" s="4" t="s">
        <v>27</v>
      </c>
      <c r="E8" s="4" t="s">
        <v>45</v>
      </c>
      <c r="F8" s="5">
        <v>44404</v>
      </c>
      <c r="G8" s="5">
        <v>44405</v>
      </c>
      <c r="H8" s="4">
        <v>1</v>
      </c>
      <c r="I8" s="4">
        <v>1</v>
      </c>
      <c r="J8" s="4">
        <v>1</v>
      </c>
      <c r="K8" s="4" t="s">
        <v>29</v>
      </c>
      <c r="L8" s="4">
        <v>569.7</v>
      </c>
      <c r="M8" s="4">
        <v>569.7</v>
      </c>
      <c r="N8" s="4" t="s">
        <v>46</v>
      </c>
      <c r="O8" s="4" t="s">
        <v>31</v>
      </c>
      <c r="P8" s="4" t="s">
        <v>32</v>
      </c>
      <c r="Q8" s="4">
        <v>0</v>
      </c>
      <c r="R8" s="6">
        <v>44404</v>
      </c>
      <c r="S8" s="5">
        <v>44420</v>
      </c>
      <c r="T8" s="4" t="s">
        <v>33</v>
      </c>
      <c r="U8" s="4">
        <v>569.7</v>
      </c>
      <c r="V8" s="4">
        <v>0</v>
      </c>
      <c r="W8" s="4">
        <v>0</v>
      </c>
      <c r="X8" s="4">
        <v>2210297</v>
      </c>
    </row>
    <row r="9" s="4" customFormat="1" spans="1:24">
      <c r="A9" s="4">
        <v>15950396577</v>
      </c>
      <c r="B9" s="4" t="s">
        <v>25</v>
      </c>
      <c r="C9" s="4" t="s">
        <v>26</v>
      </c>
      <c r="D9" s="4" t="s">
        <v>42</v>
      </c>
      <c r="E9" s="4" t="s">
        <v>43</v>
      </c>
      <c r="F9" s="5">
        <v>44404</v>
      </c>
      <c r="G9" s="5">
        <v>44405</v>
      </c>
      <c r="H9" s="4">
        <v>1</v>
      </c>
      <c r="I9" s="4">
        <v>1</v>
      </c>
      <c r="J9" s="4">
        <v>1</v>
      </c>
      <c r="K9" s="4" t="s">
        <v>29</v>
      </c>
      <c r="L9" s="4">
        <v>270.18</v>
      </c>
      <c r="M9" s="4">
        <v>270.18</v>
      </c>
      <c r="N9" s="4" t="s">
        <v>47</v>
      </c>
      <c r="O9" s="4" t="s">
        <v>31</v>
      </c>
      <c r="P9" s="4" t="s">
        <v>32</v>
      </c>
      <c r="Q9" s="4">
        <v>0</v>
      </c>
      <c r="R9" s="6">
        <v>44404</v>
      </c>
      <c r="S9" s="5">
        <v>44420</v>
      </c>
      <c r="T9" s="4" t="s">
        <v>33</v>
      </c>
      <c r="U9" s="4">
        <v>270.18</v>
      </c>
      <c r="V9" s="4">
        <v>0</v>
      </c>
      <c r="W9" s="4">
        <v>0</v>
      </c>
      <c r="X9" s="4">
        <v>2210315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A17"/>
    </sheetView>
  </sheetViews>
  <sheetFormatPr defaultColWidth="9" defaultRowHeight="13.5"/>
  <cols>
    <col min="1" max="1" width="15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4">
        <v>15938865427</v>
      </c>
      <c r="B2" s="5">
        <v>44403</v>
      </c>
      <c r="C2" s="5">
        <v>44405</v>
      </c>
      <c r="D2" s="4">
        <v>1139.4</v>
      </c>
      <c r="E2" s="4" t="str">
        <f>VLOOKUP(A2,HOP!A:L,12,0)</f>
        <v>1139.40</v>
      </c>
      <c r="F2" s="4" t="str">
        <f>VLOOKUP(A2,HOP!A:C,3,0)</f>
        <v>2209300</v>
      </c>
      <c r="G2" s="4">
        <f>D2-E2</f>
        <v>0</v>
      </c>
      <c r="H2" s="4" t="str">
        <f>$H$1&amp;F2</f>
        <v>，2209300</v>
      </c>
      <c r="I2" s="4" t="str">
        <f>VLOOKUP(A2,HOP!A:T,20,0)</f>
        <v>直采</v>
      </c>
    </row>
    <row r="3" s="4" customFormat="1" spans="1:9">
      <c r="A3" s="4">
        <v>15948532929</v>
      </c>
      <c r="B3" s="5">
        <v>44404</v>
      </c>
      <c r="C3" s="5">
        <v>44405</v>
      </c>
      <c r="D3" s="4">
        <v>499.8</v>
      </c>
      <c r="E3" s="4" t="str">
        <f>VLOOKUP(A3,HOP!A:L,12,0)</f>
        <v>499.80</v>
      </c>
      <c r="F3" s="4" t="str">
        <f>VLOOKUP(A3,HOP!A:C,3,0)</f>
        <v>2209935</v>
      </c>
      <c r="G3" s="4">
        <f t="shared" ref="G3:G9" si="0">D3-E3</f>
        <v>0</v>
      </c>
      <c r="H3" s="4" t="str">
        <f t="shared" ref="H3:H9" si="1">$H$1&amp;F3</f>
        <v>，2209935</v>
      </c>
      <c r="I3" s="4" t="str">
        <f>VLOOKUP(A3,HOP!A:T,20,0)</f>
        <v>直采</v>
      </c>
    </row>
    <row r="4" s="4" customFormat="1" spans="1:9">
      <c r="A4" s="4">
        <v>15949125028</v>
      </c>
      <c r="B4" s="5">
        <v>44404</v>
      </c>
      <c r="C4" s="5">
        <v>44405</v>
      </c>
      <c r="D4" s="4">
        <v>222.08</v>
      </c>
      <c r="E4" s="4" t="str">
        <f>VLOOKUP(A4,HOP!A:L,12,0)</f>
        <v>222.08</v>
      </c>
      <c r="F4" s="4" t="str">
        <f>VLOOKUP(A4,HOP!A:C,3,0)</f>
        <v>2210038</v>
      </c>
      <c r="G4" s="4">
        <f t="shared" si="0"/>
        <v>0</v>
      </c>
      <c r="H4" s="4" t="str">
        <f t="shared" si="1"/>
        <v>，2210038</v>
      </c>
      <c r="I4" s="4" t="str">
        <f>VLOOKUP(A4,HOP!A:T,20,0)</f>
        <v>直连</v>
      </c>
    </row>
    <row r="5" s="4" customFormat="1" spans="1:9">
      <c r="A5" s="4">
        <v>15949545535</v>
      </c>
      <c r="B5" s="5">
        <v>44404</v>
      </c>
      <c r="C5" s="5">
        <v>44405</v>
      </c>
      <c r="D5" s="4">
        <v>222.08</v>
      </c>
      <c r="E5" s="4" t="str">
        <f>VLOOKUP(A5,HOP!A:L,12,0)</f>
        <v>222.08</v>
      </c>
      <c r="F5" s="4" t="str">
        <f>VLOOKUP(A5,HOP!A:C,3,0)</f>
        <v>2210114</v>
      </c>
      <c r="G5" s="4">
        <f t="shared" si="0"/>
        <v>0</v>
      </c>
      <c r="H5" s="4" t="str">
        <f t="shared" si="1"/>
        <v>，2210114</v>
      </c>
      <c r="I5" s="4" t="str">
        <f>VLOOKUP(A5,HOP!A:T,20,0)</f>
        <v>直连</v>
      </c>
    </row>
    <row r="6" s="4" customFormat="1" spans="1:9">
      <c r="A6" s="4">
        <v>15949701737</v>
      </c>
      <c r="B6" s="5">
        <v>44404</v>
      </c>
      <c r="C6" s="5">
        <v>44405</v>
      </c>
      <c r="D6" s="4">
        <v>222.08</v>
      </c>
      <c r="E6" s="4" t="str">
        <f>VLOOKUP(A6,HOP!A:L,12,0)</f>
        <v>222.08</v>
      </c>
      <c r="F6" s="4" t="str">
        <f>VLOOKUP(A6,HOP!A:C,3,0)</f>
        <v>2210145</v>
      </c>
      <c r="G6" s="4">
        <f t="shared" si="0"/>
        <v>0</v>
      </c>
      <c r="H6" s="4" t="str">
        <f t="shared" si="1"/>
        <v>，2210145</v>
      </c>
      <c r="I6" s="4" t="str">
        <f>VLOOKUP(A6,HOP!A:T,20,0)</f>
        <v>直连</v>
      </c>
    </row>
    <row r="7" s="4" customFormat="1" spans="1:9">
      <c r="A7" s="4">
        <v>15949847483</v>
      </c>
      <c r="B7" s="5">
        <v>44404</v>
      </c>
      <c r="C7" s="5">
        <v>44405</v>
      </c>
      <c r="D7" s="4">
        <v>264.44</v>
      </c>
      <c r="E7" s="4" t="str">
        <f>VLOOKUP(A7,HOP!A:L,12,0)</f>
        <v>264.44</v>
      </c>
      <c r="F7" s="4" t="str">
        <f>VLOOKUP(A7,HOP!A:C,3,0)</f>
        <v>2210182</v>
      </c>
      <c r="G7" s="4">
        <f t="shared" si="0"/>
        <v>0</v>
      </c>
      <c r="H7" s="4" t="str">
        <f t="shared" si="1"/>
        <v>，2210182</v>
      </c>
      <c r="I7" s="4" t="str">
        <f>VLOOKUP(A7,HOP!A:T,20,0)</f>
        <v>直连</v>
      </c>
    </row>
    <row r="8" s="4" customFormat="1" spans="1:9">
      <c r="A8" s="4">
        <v>15950320833</v>
      </c>
      <c r="B8" s="5">
        <v>44404</v>
      </c>
      <c r="C8" s="5">
        <v>44405</v>
      </c>
      <c r="D8" s="4">
        <v>569.7</v>
      </c>
      <c r="E8" s="4" t="str">
        <f>VLOOKUP(A8,HOP!A:L,12,0)</f>
        <v>569.70</v>
      </c>
      <c r="F8" s="4" t="str">
        <f>VLOOKUP(A8,HOP!A:C,3,0)</f>
        <v>2210297</v>
      </c>
      <c r="G8" s="4">
        <f t="shared" si="0"/>
        <v>0</v>
      </c>
      <c r="H8" s="4" t="str">
        <f t="shared" si="1"/>
        <v>，2210297</v>
      </c>
      <c r="I8" s="4" t="str">
        <f>VLOOKUP(A8,HOP!A:T,20,0)</f>
        <v>直采</v>
      </c>
    </row>
    <row r="9" s="4" customFormat="1" spans="1:9">
      <c r="A9" s="4">
        <v>15950396577</v>
      </c>
      <c r="B9" s="5">
        <v>44404</v>
      </c>
      <c r="C9" s="5">
        <v>44405</v>
      </c>
      <c r="D9" s="4">
        <v>270.18</v>
      </c>
      <c r="E9" s="4" t="str">
        <f>VLOOKUP(A9,HOP!A:L,12,0)</f>
        <v>270.18</v>
      </c>
      <c r="F9" s="4" t="str">
        <f>VLOOKUP(A9,HOP!A:C,3,0)</f>
        <v>2210315</v>
      </c>
      <c r="G9" s="4">
        <f t="shared" si="0"/>
        <v>0</v>
      </c>
      <c r="H9" s="4" t="str">
        <f t="shared" si="1"/>
        <v>，2210315</v>
      </c>
      <c r="I9" s="4" t="str">
        <f>VLOOKUP(A9,HOP!A:T,20,0)</f>
        <v>直连</v>
      </c>
    </row>
    <row r="11" spans="4:4">
      <c r="D11" s="4">
        <f>SUM(D2:D10)</f>
        <v>3409.76</v>
      </c>
    </row>
    <row r="14" spans="1:1">
      <c r="A14" s="4" t="s">
        <v>49</v>
      </c>
    </row>
    <row r="15" spans="1:1">
      <c r="A15" s="4" t="s">
        <v>50</v>
      </c>
    </row>
    <row r="16" spans="1:1">
      <c r="A16" s="4" t="s">
        <v>51</v>
      </c>
    </row>
    <row r="17" spans="1:1">
      <c r="A17" s="4" t="s">
        <v>52</v>
      </c>
    </row>
  </sheetData>
  <autoFilter ref="A1:XFD1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15950396577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70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15950320833</v>
      </c>
      <c r="B3" s="1" t="s">
        <v>70</v>
      </c>
      <c r="C3" s="1" t="s">
        <v>85</v>
      </c>
      <c r="D3" s="1" t="s">
        <v>86</v>
      </c>
      <c r="E3" s="1" t="s">
        <v>46</v>
      </c>
      <c r="F3" s="1" t="s">
        <v>70</v>
      </c>
      <c r="G3" s="1" t="s">
        <v>74</v>
      </c>
      <c r="H3" s="1" t="s">
        <v>75</v>
      </c>
      <c r="I3" s="1" t="s">
        <v>87</v>
      </c>
      <c r="J3" s="1" t="s">
        <v>77</v>
      </c>
      <c r="K3" s="1" t="s">
        <v>87</v>
      </c>
      <c r="L3" s="1" t="s">
        <v>87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88</v>
      </c>
      <c r="R3" s="1" t="s">
        <v>82</v>
      </c>
      <c r="S3" s="1" t="s">
        <v>83</v>
      </c>
      <c r="T3" s="1" t="s">
        <v>89</v>
      </c>
    </row>
    <row r="4" s="1" customFormat="1" spans="1:20">
      <c r="A4" s="3">
        <v>15949847483</v>
      </c>
      <c r="B4" s="1" t="s">
        <v>70</v>
      </c>
      <c r="C4" s="1" t="s">
        <v>90</v>
      </c>
      <c r="D4" s="1" t="s">
        <v>72</v>
      </c>
      <c r="E4" s="1" t="s">
        <v>91</v>
      </c>
      <c r="F4" s="1" t="s">
        <v>70</v>
      </c>
      <c r="G4" s="1" t="s">
        <v>74</v>
      </c>
      <c r="H4" s="1" t="s">
        <v>75</v>
      </c>
      <c r="I4" s="1" t="s">
        <v>92</v>
      </c>
      <c r="J4" s="1" t="s">
        <v>77</v>
      </c>
      <c r="K4" s="1" t="s">
        <v>92</v>
      </c>
      <c r="L4" s="1" t="s">
        <v>92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93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15949701737</v>
      </c>
      <c r="B5" s="1" t="s">
        <v>70</v>
      </c>
      <c r="C5" s="1" t="s">
        <v>94</v>
      </c>
      <c r="D5" s="1" t="s">
        <v>95</v>
      </c>
      <c r="E5" s="1" t="s">
        <v>41</v>
      </c>
      <c r="F5" s="1" t="s">
        <v>70</v>
      </c>
      <c r="G5" s="1" t="s">
        <v>74</v>
      </c>
      <c r="H5" s="1" t="s">
        <v>75</v>
      </c>
      <c r="I5" s="1" t="s">
        <v>96</v>
      </c>
      <c r="J5" s="1" t="s">
        <v>77</v>
      </c>
      <c r="K5" s="1" t="s">
        <v>96</v>
      </c>
      <c r="L5" s="1" t="s">
        <v>96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97</v>
      </c>
      <c r="R5" s="1" t="s">
        <v>82</v>
      </c>
      <c r="S5" s="1" t="s">
        <v>83</v>
      </c>
      <c r="T5" s="1" t="s">
        <v>84</v>
      </c>
    </row>
    <row r="6" s="1" customFormat="1" spans="1:20">
      <c r="A6" s="3">
        <v>15949545535</v>
      </c>
      <c r="B6" s="1" t="s">
        <v>70</v>
      </c>
      <c r="C6" s="1" t="s">
        <v>98</v>
      </c>
      <c r="D6" s="1" t="s">
        <v>95</v>
      </c>
      <c r="E6" s="1" t="s">
        <v>40</v>
      </c>
      <c r="F6" s="1" t="s">
        <v>70</v>
      </c>
      <c r="G6" s="1" t="s">
        <v>74</v>
      </c>
      <c r="H6" s="1" t="s">
        <v>75</v>
      </c>
      <c r="I6" s="1" t="s">
        <v>96</v>
      </c>
      <c r="J6" s="1" t="s">
        <v>77</v>
      </c>
      <c r="K6" s="1" t="s">
        <v>96</v>
      </c>
      <c r="L6" s="1" t="s">
        <v>96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99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15949125028</v>
      </c>
      <c r="B7" s="1" t="s">
        <v>70</v>
      </c>
      <c r="C7" s="1" t="s">
        <v>100</v>
      </c>
      <c r="D7" s="1" t="s">
        <v>95</v>
      </c>
      <c r="E7" s="1" t="s">
        <v>39</v>
      </c>
      <c r="F7" s="1" t="s">
        <v>70</v>
      </c>
      <c r="G7" s="1" t="s">
        <v>74</v>
      </c>
      <c r="H7" s="1" t="s">
        <v>75</v>
      </c>
      <c r="I7" s="1" t="s">
        <v>96</v>
      </c>
      <c r="J7" s="1" t="s">
        <v>77</v>
      </c>
      <c r="K7" s="1" t="s">
        <v>96</v>
      </c>
      <c r="L7" s="1" t="s">
        <v>96</v>
      </c>
      <c r="M7" s="1" t="s">
        <v>78</v>
      </c>
      <c r="N7" s="1" t="s">
        <v>78</v>
      </c>
      <c r="O7" s="1" t="s">
        <v>79</v>
      </c>
      <c r="P7" s="1" t="s">
        <v>80</v>
      </c>
      <c r="Q7" s="1" t="s">
        <v>101</v>
      </c>
      <c r="R7" s="1" t="s">
        <v>82</v>
      </c>
      <c r="S7" s="1" t="s">
        <v>83</v>
      </c>
      <c r="T7" s="1" t="s">
        <v>84</v>
      </c>
    </row>
    <row r="8" s="1" customFormat="1" spans="1:20">
      <c r="A8" s="3">
        <v>15948532929</v>
      </c>
      <c r="B8" s="1" t="s">
        <v>70</v>
      </c>
      <c r="C8" s="1" t="s">
        <v>102</v>
      </c>
      <c r="D8" s="1" t="s">
        <v>103</v>
      </c>
      <c r="E8" s="1" t="s">
        <v>36</v>
      </c>
      <c r="F8" s="1" t="s">
        <v>70</v>
      </c>
      <c r="G8" s="1" t="s">
        <v>74</v>
      </c>
      <c r="H8" s="1" t="s">
        <v>75</v>
      </c>
      <c r="I8" s="1" t="s">
        <v>104</v>
      </c>
      <c r="J8" s="1" t="s">
        <v>77</v>
      </c>
      <c r="K8" s="1" t="s">
        <v>104</v>
      </c>
      <c r="L8" s="1" t="s">
        <v>104</v>
      </c>
      <c r="M8" s="1" t="s">
        <v>78</v>
      </c>
      <c r="N8" s="1" t="s">
        <v>78</v>
      </c>
      <c r="O8" s="1" t="s">
        <v>79</v>
      </c>
      <c r="P8" s="1" t="s">
        <v>80</v>
      </c>
      <c r="Q8" s="1" t="s">
        <v>105</v>
      </c>
      <c r="R8" s="1" t="s">
        <v>82</v>
      </c>
      <c r="S8" s="1" t="s">
        <v>83</v>
      </c>
      <c r="T8" s="1" t="s">
        <v>89</v>
      </c>
    </row>
    <row r="9" s="1" customFormat="1" spans="1:20">
      <c r="A9" s="3">
        <v>15938865427</v>
      </c>
      <c r="B9" s="1" t="s">
        <v>106</v>
      </c>
      <c r="C9" s="1" t="s">
        <v>107</v>
      </c>
      <c r="D9" s="1" t="s">
        <v>86</v>
      </c>
      <c r="E9" s="1" t="s">
        <v>30</v>
      </c>
      <c r="F9" s="1" t="s">
        <v>106</v>
      </c>
      <c r="G9" s="1" t="s">
        <v>74</v>
      </c>
      <c r="H9" s="1" t="s">
        <v>75</v>
      </c>
      <c r="I9" s="1" t="s">
        <v>108</v>
      </c>
      <c r="J9" s="1" t="s">
        <v>77</v>
      </c>
      <c r="K9" s="1" t="s">
        <v>108</v>
      </c>
      <c r="L9" s="1" t="s">
        <v>108</v>
      </c>
      <c r="M9" s="1" t="s">
        <v>78</v>
      </c>
      <c r="N9" s="1" t="s">
        <v>78</v>
      </c>
      <c r="O9" s="1" t="s">
        <v>79</v>
      </c>
      <c r="P9" s="1" t="s">
        <v>80</v>
      </c>
      <c r="Q9" s="1" t="s">
        <v>109</v>
      </c>
      <c r="R9" s="1" t="s">
        <v>82</v>
      </c>
      <c r="S9" s="1" t="s">
        <v>83</v>
      </c>
      <c r="T9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2021-08-12T01:53:06Z</dcterms:created>
  <dcterms:modified xsi:type="dcterms:W3CDTF">2021-08-12T02:00:35Z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FE8F5D846F424B2480629173E4CD67A0</vt:lpwstr>
  </property>
  <property fmtid="{D5CDD505-2E9C-101B-9397-08002B2CF9AE}" pid="3" name="KSOProductBuildVer">
    <vt:lpwstr>2052-11.1.0.10503</vt:lpwstr>
  </property>
</Properties>
</file>