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对账!$A$1:$I$60</definedName>
  </definedNames>
  <calcPr calcId="144525"/>
</workbook>
</file>

<file path=xl/sharedStrings.xml><?xml version="1.0" encoding="utf-8"?>
<sst xmlns="http://schemas.openxmlformats.org/spreadsheetml/2006/main" count="3251" uniqueCount="707">
  <si>
    <t>去哪儿网酒店预付对账单</t>
  </si>
  <si>
    <t>供应商名称：</t>
  </si>
  <si>
    <t>遇见时光</t>
  </si>
  <si>
    <t>结算周期：</t>
  </si>
  <si>
    <t>2021-08-10至2021-08-11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</si>
  <si>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</si>
  <si>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</si>
  <si>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</si>
  <si>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</si>
  <si>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</si>
  <si>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</si>
  <si>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</si>
  <si>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</si>
  <si>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</si>
  <si>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</si>
  <si>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</si>
  <si>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</si>
  <si>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</si>
  <si>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</si>
  <si>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</si>
  <si>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¥29,659.00</t>
  </si>
  <si>
    <t>¥537.00</t>
  </si>
  <si>
    <t>¥3,723.83</t>
  </si>
  <si>
    <t>-¥1,218.00</t>
  </si>
  <si>
    <t>¥24,180.17</t>
  </si>
  <si>
    <t>分类信息</t>
  </si>
  <si>
    <t>业务类型</t>
  </si>
  <si>
    <t>酒店预付（点击查看明细）</t>
  </si>
  <si>
    <t>¥25,398.17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</si>
  <si>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</si>
  <si>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</si>
  <si>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</si>
  <si>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</si>
  <si>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</si>
  <si>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</si>
  <si>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</si>
  <si>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</si>
  <si>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</si>
  <si>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</si>
  <si>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</si>
  <si>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</si>
  <si>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</si>
  <si>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</si>
  <si>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</si>
  <si>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</si>
  <si>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</si>
  <si>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</si>
  <si>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</si>
  <si>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</si>
  <si>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</si>
  <si>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</si>
  <si>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</si>
  <si>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</si>
  <si>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</si>
  <si>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</si>
  <si>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</si>
  <si>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</si>
  <si>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</si>
  <si>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</si>
  <si>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</si>
  <si>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</si>
  <si>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</si>
  <si>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</si>
  <si>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</si>
  <si>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</si>
  <si>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</si>
  <si>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</si>
  <si>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</si>
  <si>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</si>
  <si>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</si>
  <si>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</si>
  <si>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</si>
  <si>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102720775868</t>
  </si>
  <si>
    <t>酒店预付</t>
  </si>
  <si>
    <t>否</t>
  </si>
  <si>
    <t>普通</t>
  </si>
  <si>
    <t>285962377</t>
  </si>
  <si>
    <t>白玉兰酒店(丽水国际汽车城店)</t>
  </si>
  <si>
    <t>1616855</t>
  </si>
  <si>
    <t>吉顺植物|吉顺植物</t>
  </si>
  <si>
    <t>2021-08-10</t>
  </si>
  <si>
    <t>2021-08-11</t>
  </si>
  <si>
    <t>¥588.00</t>
  </si>
  <si>
    <t>2021-08-10 15:12:56</t>
  </si>
  <si>
    <t>¥51.00</t>
  </si>
  <si>
    <t>¥2.83</t>
  </si>
  <si>
    <t>¥48.17</t>
  </si>
  <si>
    <t>兰舒双床房</t>
  </si>
  <si>
    <t>WEBSITE</t>
  </si>
  <si>
    <t>102720202344</t>
  </si>
  <si>
    <t>275067462</t>
  </si>
  <si>
    <t>西藏藏游坛城格拉丹东酒店</t>
  </si>
  <si>
    <t>乔阳</t>
  </si>
  <si>
    <t>¥293.00</t>
  </si>
  <si>
    <t>¥39.00</t>
  </si>
  <si>
    <t>¥254.00</t>
  </si>
  <si>
    <t>豪华单房公寓</t>
  </si>
  <si>
    <t>102720811417</t>
  </si>
  <si>
    <t>282708703</t>
  </si>
  <si>
    <t>格林豪泰(张家港杨舍老街体育场店)</t>
  </si>
  <si>
    <t>林慕蓉</t>
  </si>
  <si>
    <t>¥199.00</t>
  </si>
  <si>
    <t>¥26.00</t>
  </si>
  <si>
    <t>¥173.00</t>
  </si>
  <si>
    <t>大床房</t>
  </si>
  <si>
    <t>102720864012</t>
  </si>
  <si>
    <t>294435532</t>
  </si>
  <si>
    <t>格林豪泰酒店(张北草原天路张库大道店)</t>
  </si>
  <si>
    <t>张瑞霞</t>
  </si>
  <si>
    <t>¥289.00</t>
  </si>
  <si>
    <t>¥38.00</t>
  </si>
  <si>
    <t>¥251.00</t>
  </si>
  <si>
    <t>三人房</t>
  </si>
  <si>
    <t>102719174479</t>
  </si>
  <si>
    <t>286758490</t>
  </si>
  <si>
    <t>格林豪泰(济南莱芜钢城快捷店)</t>
  </si>
  <si>
    <t>许瀚</t>
  </si>
  <si>
    <t>2021-08-09</t>
  </si>
  <si>
    <t>¥170.00</t>
  </si>
  <si>
    <t>¥23.00</t>
  </si>
  <si>
    <t>¥147.00</t>
  </si>
  <si>
    <t>大床房,1.8m床</t>
  </si>
  <si>
    <t>102720538214</t>
  </si>
  <si>
    <t>286757440</t>
  </si>
  <si>
    <t>尚客优连锁酒店(铜仁高铁站店)</t>
  </si>
  <si>
    <t>吴皇贵</t>
  </si>
  <si>
    <t>¥159.00</t>
  </si>
  <si>
    <t>¥21.00</t>
  </si>
  <si>
    <t>¥138.00</t>
  </si>
  <si>
    <t>高级双床房</t>
  </si>
  <si>
    <t>102720193897</t>
  </si>
  <si>
    <t>361252525</t>
  </si>
  <si>
    <t>乌鲁木齐康莱德酒店</t>
  </si>
  <si>
    <t>张晓飞</t>
  </si>
  <si>
    <t>¥1,759.00</t>
  </si>
  <si>
    <t>¥230.00</t>
  </si>
  <si>
    <t>¥1,529.00</t>
  </si>
  <si>
    <t>豪华大床房</t>
  </si>
  <si>
    <t>102720074052</t>
  </si>
  <si>
    <t>294437443</t>
  </si>
  <si>
    <t>格林豪泰酒店(银川国际商贸城店)</t>
  </si>
  <si>
    <t>黄正滨</t>
  </si>
  <si>
    <t>¥189.00</t>
  </si>
  <si>
    <t>¥25.00</t>
  </si>
  <si>
    <t>¥164.00</t>
  </si>
  <si>
    <t>商务大床房</t>
  </si>
  <si>
    <t>102720124714</t>
  </si>
  <si>
    <t>266552645</t>
  </si>
  <si>
    <t>格林豪泰(汕头澄江路店)</t>
  </si>
  <si>
    <t>丁宝玉</t>
  </si>
  <si>
    <t>¥239.00</t>
  </si>
  <si>
    <t>¥32.00</t>
  </si>
  <si>
    <t>¥207.00</t>
  </si>
  <si>
    <t>102720315698</t>
  </si>
  <si>
    <t>295024249</t>
  </si>
  <si>
    <t>昆明云中.香颂法式酒店</t>
  </si>
  <si>
    <t>韦元天</t>
  </si>
  <si>
    <t>¥165.00</t>
  </si>
  <si>
    <t>¥22.00</t>
  </si>
  <si>
    <t>¥143.00</t>
  </si>
  <si>
    <t>洛可可（法式）双床房</t>
  </si>
  <si>
    <t>102720318786</t>
  </si>
  <si>
    <t>294440611</t>
  </si>
  <si>
    <t>贝壳酒店(晋中太谷火车站店)</t>
  </si>
  <si>
    <t>孙凯</t>
  </si>
  <si>
    <t>¥113.00</t>
  </si>
  <si>
    <t>¥15.00</t>
  </si>
  <si>
    <t>¥98.00</t>
  </si>
  <si>
    <t>102720974131</t>
  </si>
  <si>
    <t>赵寅</t>
  </si>
  <si>
    <t>102720625779</t>
  </si>
  <si>
    <t>294444148</t>
  </si>
  <si>
    <t>贵阳溪山里酒店</t>
  </si>
  <si>
    <t>梁翘楚</t>
  </si>
  <si>
    <t>¥479.00</t>
  </si>
  <si>
    <t>¥63.00</t>
  </si>
  <si>
    <t>¥416.00</t>
  </si>
  <si>
    <t>高级精致房</t>
  </si>
  <si>
    <t>102713931984</t>
  </si>
  <si>
    <t>268945802</t>
  </si>
  <si>
    <t>大理实力希尔顿酒店</t>
  </si>
  <si>
    <t>方璐|吕世禹|陈苑</t>
  </si>
  <si>
    <t>2021-08-03</t>
  </si>
  <si>
    <t>2021-08-08</t>
  </si>
  <si>
    <t>¥9,981.00</t>
  </si>
  <si>
    <t>¥1,305.00</t>
  </si>
  <si>
    <t>¥8,676.00</t>
  </si>
  <si>
    <t>102713305948</t>
  </si>
  <si>
    <t>王星</t>
  </si>
  <si>
    <t>¥3,327.00</t>
  </si>
  <si>
    <t>¥435.00</t>
  </si>
  <si>
    <t>¥2,892.00</t>
  </si>
  <si>
    <t>102719066075</t>
  </si>
  <si>
    <t>298080535</t>
  </si>
  <si>
    <t>杭州开悦酒店</t>
  </si>
  <si>
    <t>房美祥</t>
  </si>
  <si>
    <t>¥19.00</t>
  </si>
  <si>
    <t>¥124.00</t>
  </si>
  <si>
    <t>102720305828</t>
  </si>
  <si>
    <t>294440881</t>
  </si>
  <si>
    <t>格林豪泰酒店(九江火车站店)</t>
  </si>
  <si>
    <t>胡炯俊</t>
  </si>
  <si>
    <t>¥120.00</t>
  </si>
  <si>
    <t>¥16.00</t>
  </si>
  <si>
    <t>¥104.00</t>
  </si>
  <si>
    <t>双床房</t>
  </si>
  <si>
    <t>102720876442</t>
  </si>
  <si>
    <t>282708403</t>
  </si>
  <si>
    <t>格林豪泰快捷酒店(太仓听海路店)</t>
  </si>
  <si>
    <t>郭申红</t>
  </si>
  <si>
    <t>¥158.00</t>
  </si>
  <si>
    <t>¥137.00</t>
  </si>
  <si>
    <t>特色大床房</t>
  </si>
  <si>
    <t>102720986083</t>
  </si>
  <si>
    <t>297704284</t>
  </si>
  <si>
    <t>林芝宏林大酒店</t>
  </si>
  <si>
    <t>聂勇</t>
  </si>
  <si>
    <t>¥18.00</t>
  </si>
  <si>
    <t>特惠双人间</t>
  </si>
  <si>
    <t>102720131826</t>
  </si>
  <si>
    <t>277286040</t>
  </si>
  <si>
    <t>锦江之星(济南省立医院经三纬八路店)</t>
  </si>
  <si>
    <t>贾宝</t>
  </si>
  <si>
    <t>¥253.00</t>
  </si>
  <si>
    <t>¥33.00</t>
  </si>
  <si>
    <t>¥220.00</t>
  </si>
  <si>
    <t>高级大小双床熊本熊主题房</t>
  </si>
  <si>
    <t>102716112459</t>
  </si>
  <si>
    <t>288650926</t>
  </si>
  <si>
    <t>北京帅府天苑酒店</t>
  </si>
  <si>
    <t>王金栋</t>
  </si>
  <si>
    <t>2021-08-06</t>
  </si>
  <si>
    <t>¥1,687.00</t>
  </si>
  <si>
    <t>¥122.00</t>
  </si>
  <si>
    <t>¥1,565.00</t>
  </si>
  <si>
    <t>双床房B</t>
  </si>
  <si>
    <t>102720765798</t>
  </si>
  <si>
    <t>266544731</t>
  </si>
  <si>
    <t>锦江之星(天水春风路南郭寺景区店)</t>
  </si>
  <si>
    <t>康萌</t>
  </si>
  <si>
    <t>¥172.00</t>
  </si>
  <si>
    <t>¥149.00</t>
  </si>
  <si>
    <t>特惠大床房</t>
  </si>
  <si>
    <t>102720635351</t>
  </si>
  <si>
    <t>266557904</t>
  </si>
  <si>
    <t>上海浦东假日酒店</t>
  </si>
  <si>
    <t>陈方</t>
  </si>
  <si>
    <t>¥636.00</t>
  </si>
  <si>
    <t>¥83.00</t>
  </si>
  <si>
    <t>¥553.00</t>
  </si>
  <si>
    <t>假日高级房</t>
  </si>
  <si>
    <t>102717102578</t>
  </si>
  <si>
    <t>294436153</t>
  </si>
  <si>
    <t>格林豪泰酒店(南宁东葛路地铁站广园路店)</t>
  </si>
  <si>
    <t>成嘉怡</t>
  </si>
  <si>
    <t>2021-08-07</t>
  </si>
  <si>
    <t>¥344.00</t>
  </si>
  <si>
    <t>¥46.00</t>
  </si>
  <si>
    <t>¥298.00</t>
  </si>
  <si>
    <t>102720893516</t>
  </si>
  <si>
    <t>268938983</t>
  </si>
  <si>
    <t>格林豪泰(上海佘山欢乐谷国家森林公园店)</t>
  </si>
  <si>
    <t>李光凤</t>
  </si>
  <si>
    <t>¥191.00</t>
  </si>
  <si>
    <t>¥166.00</t>
  </si>
  <si>
    <t>1.5m大床房</t>
  </si>
  <si>
    <t>102720624703</t>
  </si>
  <si>
    <t>286758388</t>
  </si>
  <si>
    <t>萧县青皮树酒店(龙湖路店)</t>
  </si>
  <si>
    <t>姜辉</t>
  </si>
  <si>
    <t>¥151.00</t>
  </si>
  <si>
    <t>¥20.00</t>
  </si>
  <si>
    <t>¥131.00</t>
  </si>
  <si>
    <t>102720080254</t>
  </si>
  <si>
    <t>刘延斌</t>
  </si>
  <si>
    <t>102719842110</t>
  </si>
  <si>
    <t>288652198</t>
  </si>
  <si>
    <t>阳江珍珠湾沙滩酒店</t>
  </si>
  <si>
    <t>况先强|林萍萍|况奇成</t>
  </si>
  <si>
    <t>¥534.00</t>
  </si>
  <si>
    <t>¥72.00</t>
  </si>
  <si>
    <t>¥462.00</t>
  </si>
  <si>
    <t>标准双人房</t>
  </si>
  <si>
    <t>102720487096</t>
  </si>
  <si>
    <t>294439378</t>
  </si>
  <si>
    <t>格林豪泰智选酒店(昭通昭阳凤霞路店)</t>
  </si>
  <si>
    <t>马荣平</t>
  </si>
  <si>
    <t>102720601708</t>
  </si>
  <si>
    <t>343004003</t>
  </si>
  <si>
    <t>郫县芳岸酒店</t>
  </si>
  <si>
    <t>程仙行</t>
  </si>
  <si>
    <t>¥157.00</t>
  </si>
  <si>
    <t>¥136.00</t>
  </si>
  <si>
    <t>主题双床房</t>
  </si>
  <si>
    <t>102719518082</t>
  </si>
  <si>
    <t>刘家望</t>
  </si>
  <si>
    <t>¥178.00</t>
  </si>
  <si>
    <t>¥24.00</t>
  </si>
  <si>
    <t>¥154.00</t>
  </si>
  <si>
    <t>102720418722</t>
  </si>
  <si>
    <t>284944381</t>
  </si>
  <si>
    <t>维也纳酒店(桐乡濮院店)</t>
  </si>
  <si>
    <t>胡雅仲</t>
  </si>
  <si>
    <t>¥204.00</t>
  </si>
  <si>
    <t>¥27.00</t>
  </si>
  <si>
    <t>¥177.00</t>
  </si>
  <si>
    <t>标准大床房</t>
  </si>
  <si>
    <t>102720558395</t>
  </si>
  <si>
    <t>301607779</t>
  </si>
  <si>
    <t>格林豪泰(宿州白马商城店)</t>
  </si>
  <si>
    <t>陈安民</t>
  </si>
  <si>
    <t>102720324582</t>
  </si>
  <si>
    <t>294436393</t>
  </si>
  <si>
    <t>派酒店(太原北美N1店)</t>
  </si>
  <si>
    <t>潘旭捷</t>
  </si>
  <si>
    <t>¥228.00</t>
  </si>
  <si>
    <t>¥30.00</t>
  </si>
  <si>
    <t>¥198.00</t>
  </si>
  <si>
    <t>温馨亲子家庭房</t>
  </si>
  <si>
    <t>102720185531</t>
  </si>
  <si>
    <t>277285551</t>
  </si>
  <si>
    <t>格林豪泰酒店(镇江丁卯工业园区吾悦广场店)</t>
  </si>
  <si>
    <t>苏玲芳</t>
  </si>
  <si>
    <t>大床房,1.5m床 特惠</t>
  </si>
  <si>
    <t>102720272862</t>
  </si>
  <si>
    <t>316412026</t>
  </si>
  <si>
    <t>贝壳酒店(上海金山万达广场店)</t>
  </si>
  <si>
    <t>沈银波</t>
  </si>
  <si>
    <t>商务双床房</t>
  </si>
  <si>
    <t>102719083091</t>
  </si>
  <si>
    <t>298073284</t>
  </si>
  <si>
    <t>南平南威大酒店</t>
  </si>
  <si>
    <t>张伟</t>
  </si>
  <si>
    <t>¥96.00</t>
  </si>
  <si>
    <t>¥13.00</t>
  </si>
  <si>
    <t>标准单人间</t>
  </si>
  <si>
    <t>102720646112</t>
  </si>
  <si>
    <t>295809334</t>
  </si>
  <si>
    <t>星迪轻奢酒店(贵阳白云中路地铁站店)</t>
  </si>
  <si>
    <t>陈清译</t>
  </si>
  <si>
    <t>¥175.00</t>
  </si>
  <si>
    <t>¥152.00</t>
  </si>
  <si>
    <t>XD-暗-大床房</t>
  </si>
  <si>
    <t>102720287343</t>
  </si>
  <si>
    <t>282559771</t>
  </si>
  <si>
    <t>维也纳酒店(上海虹桥国展中心徐盈路地铁站店)</t>
  </si>
  <si>
    <t>王鹏</t>
  </si>
  <si>
    <t>¥209.00</t>
  </si>
  <si>
    <t>¥28.00</t>
  </si>
  <si>
    <t>¥181.00</t>
  </si>
  <si>
    <t>102720377036</t>
  </si>
  <si>
    <t>275061525</t>
  </si>
  <si>
    <t>兰欧酒店(重庆观音岩店)</t>
  </si>
  <si>
    <t>潘文建</t>
  </si>
  <si>
    <t>¥259.00</t>
  </si>
  <si>
    <t>兰欧豪华大床房</t>
  </si>
  <si>
    <t>102720623213</t>
  </si>
  <si>
    <t>295811437</t>
  </si>
  <si>
    <t>如家酒店·neo(上海徐家汇八万人体育馆地铁站店)</t>
  </si>
  <si>
    <t>胡达</t>
  </si>
  <si>
    <t>¥218.00</t>
  </si>
  <si>
    <t>全新双床房b(无窗)</t>
  </si>
  <si>
    <t>102720152441</t>
  </si>
  <si>
    <t>李东辉</t>
  </si>
  <si>
    <t>102720158162</t>
  </si>
  <si>
    <t>游小云</t>
  </si>
  <si>
    <t>102720349801</t>
  </si>
  <si>
    <t>朱昆</t>
  </si>
  <si>
    <t>102720181352</t>
  </si>
  <si>
    <t>刘雄军</t>
  </si>
  <si>
    <t>102720943975</t>
  </si>
  <si>
    <t>285960523</t>
  </si>
  <si>
    <t>重庆圣安娜酒店</t>
  </si>
  <si>
    <t>易绪骄</t>
  </si>
  <si>
    <t>¥168.00</t>
  </si>
  <si>
    <t>¥146.00</t>
  </si>
  <si>
    <t>中式标间</t>
  </si>
  <si>
    <t>102720383104</t>
  </si>
  <si>
    <t>294437416</t>
  </si>
  <si>
    <t>格林豪泰酒店(上海海旗路店)</t>
  </si>
  <si>
    <t>陆强</t>
  </si>
  <si>
    <t>¥270.00</t>
  </si>
  <si>
    <t>¥36.00</t>
  </si>
  <si>
    <t>¥234.00</t>
  </si>
  <si>
    <t>102720628017</t>
  </si>
  <si>
    <t>燕洪钢</t>
  </si>
  <si>
    <t>102720229878</t>
  </si>
  <si>
    <t>284944990</t>
  </si>
  <si>
    <t>维也纳酒店(南平延平店)</t>
  </si>
  <si>
    <t>洪顺良</t>
  </si>
  <si>
    <t>¥245.00</t>
  </si>
  <si>
    <t>¥213.00</t>
  </si>
  <si>
    <t>标准双床房</t>
  </si>
  <si>
    <t>102717326635</t>
  </si>
  <si>
    <t>296762323</t>
  </si>
  <si>
    <t>彭州梧桐树下的故事温泉民宿</t>
  </si>
  <si>
    <t>钟行行|何莉莎</t>
  </si>
  <si>
    <t>¥480.00</t>
  </si>
  <si>
    <t>¥64.00</t>
  </si>
  <si>
    <t>豪华标准双人间</t>
  </si>
  <si>
    <t>102719283274</t>
  </si>
  <si>
    <t>289058188</t>
  </si>
  <si>
    <t>杭州盛捷国际办公中心服务公寓</t>
  </si>
  <si>
    <t>张家怡</t>
  </si>
  <si>
    <t>¥685.00</t>
  </si>
  <si>
    <t>¥90.00</t>
  </si>
  <si>
    <t>¥595.00</t>
  </si>
  <si>
    <t>一房豪华套房</t>
  </si>
  <si>
    <t>102718821480</t>
  </si>
  <si>
    <t>289837384</t>
  </si>
  <si>
    <t>锦江之星(西宁南关街市政府店)</t>
  </si>
  <si>
    <t>王子慧</t>
  </si>
  <si>
    <t>¥119.00</t>
  </si>
  <si>
    <t>商务标准房B</t>
  </si>
  <si>
    <t>102720691410</t>
  </si>
  <si>
    <t>298219747</t>
  </si>
  <si>
    <t>师宗巴比仑鼎盛大酒店</t>
  </si>
  <si>
    <t>吕涛</t>
  </si>
  <si>
    <t>¥167.00</t>
  </si>
  <si>
    <t>¥145.00</t>
  </si>
  <si>
    <t>102720812171</t>
  </si>
  <si>
    <t>286757782</t>
  </si>
  <si>
    <t>格林豪泰酒店(宜春汽车总站店)</t>
  </si>
  <si>
    <t>夏帅</t>
  </si>
  <si>
    <t>102720591450</t>
  </si>
  <si>
    <t>293925358</t>
  </si>
  <si>
    <t>格林东方酒店(衢州高铁站万达店)</t>
  </si>
  <si>
    <t>付兴彪</t>
  </si>
  <si>
    <t>¥268.00</t>
  </si>
  <si>
    <t>¥35.00</t>
  </si>
  <si>
    <t>¥233.00</t>
  </si>
  <si>
    <t>102718679409</t>
  </si>
  <si>
    <t>277284699</t>
  </si>
  <si>
    <t>维也纳国际酒店(重庆渝北区机场店)</t>
  </si>
  <si>
    <t>方海舟</t>
  </si>
  <si>
    <t>¥720.00</t>
  </si>
  <si>
    <t>¥94.00</t>
  </si>
  <si>
    <t>¥626.00</t>
  </si>
  <si>
    <t>高级大床房</t>
  </si>
  <si>
    <t>合计</t>
  </si>
  <si>
    <t/>
  </si>
  <si>
    <t>¥29,122.00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</si>
  <si>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</si>
  <si>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</si>
  <si>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</si>
  <si>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</si>
  <si>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</si>
  <si>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</si>
  <si>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</si>
  <si>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NPH20210712090012849468RX0</t>
  </si>
  <si>
    <t>102688465916</t>
  </si>
  <si>
    <t>赔付-房费追回</t>
  </si>
  <si>
    <t>-¥608.00</t>
  </si>
  <si>
    <t>--</t>
  </si>
  <si>
    <t>用户申请取消最后一晚的订单，酒店deng先生告知可免费取消#追赔系统-预付扣款直连#</t>
  </si>
  <si>
    <t>NITPH2021071212503106715RX0</t>
  </si>
  <si>
    <t>102689659018</t>
  </si>
  <si>
    <t>-¥460.00</t>
  </si>
  <si>
    <t>用户取消一间两晚，代理张女士同意免费取消#追赔系统-预付扣款直连#</t>
  </si>
  <si>
    <t>NSTH20210713145910926801RX0</t>
  </si>
  <si>
    <t>102692977730</t>
  </si>
  <si>
    <t>-¥150.00</t>
  </si>
  <si>
    <t>用户反馈酒店关门。代理商告知联系不上酒店那边，超时流程处理#追赔系统-预付扣款直连#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</si>
  <si>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</si>
  <si>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</si>
  <si>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2.83</t>
    </r>
    <r>
      <rPr>
        <sz val="10"/>
        <rFont val="宋体"/>
        <charset val="134"/>
      </rPr>
      <t>元</t>
    </r>
  </si>
  <si>
    <r>
      <t xml:space="preserve">8.12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608</t>
    </r>
    <r>
      <rPr>
        <sz val="10"/>
        <rFont val="宋体"/>
        <charset val="134"/>
      </rPr>
      <t>元</t>
    </r>
  </si>
  <si>
    <r>
      <t>102689659018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</si>
  <si>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</si>
  <si>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t>A210812162347481</t>
  </si>
  <si>
    <t>A210812162410481</t>
  </si>
  <si>
    <t>A2108121624512213</t>
  </si>
  <si>
    <r>
      <t>总计：</t>
    </r>
    <r>
      <rPr>
        <sz val="10"/>
        <rFont val="Arial"/>
        <charset val="134"/>
      </rPr>
      <t>24180.17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</si>
  <si>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</si>
  <si>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</si>
  <si>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</si>
  <si>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</si>
  <si>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</si>
  <si>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</si>
  <si>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</si>
  <si>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</si>
  <si>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</si>
  <si>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</si>
  <si>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</si>
  <si>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</si>
  <si>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</si>
  <si>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</si>
  <si>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</si>
  <si>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</si>
  <si>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2220660</t>
  </si>
  <si>
    <t>退房日周结</t>
  </si>
  <si>
    <t>220.00</t>
  </si>
  <si>
    <t>RMB</t>
  </si>
  <si>
    <t>0</t>
  </si>
  <si>
    <t>0.00</t>
  </si>
  <si>
    <t>龙卷风国内直连</t>
  </si>
  <si>
    <t>2021-08-10 22:50:56</t>
  </si>
  <si>
    <t>汇智国际旅游发展有限公司</t>
  </si>
  <si>
    <t>直连</t>
  </si>
  <si>
    <t>2220638</t>
  </si>
  <si>
    <t>553.00</t>
  </si>
  <si>
    <t>2021-08-10 22:17:40</t>
  </si>
  <si>
    <t>2220629</t>
  </si>
  <si>
    <t>格林豪泰酒店（镇江丁卯工业园区吾悦广场店）</t>
  </si>
  <si>
    <t>147.00</t>
  </si>
  <si>
    <t>2021-08-10 21:55:18</t>
  </si>
  <si>
    <t>2220617</t>
  </si>
  <si>
    <t>166.00</t>
  </si>
  <si>
    <t>2021-08-10 21:40:30</t>
  </si>
  <si>
    <t>2220610</t>
  </si>
  <si>
    <t>137.00</t>
  </si>
  <si>
    <t>2021-08-10 21:31:48</t>
  </si>
  <si>
    <t>2220596</t>
  </si>
  <si>
    <t>贝壳酒店（晋中太谷火车站店）</t>
  </si>
  <si>
    <t>98.00</t>
  </si>
  <si>
    <t>2021-08-10 21:15:18</t>
  </si>
  <si>
    <t>2220579</t>
  </si>
  <si>
    <t>贝壳酒店（上海金山万达广场店）</t>
  </si>
  <si>
    <t>164.00</t>
  </si>
  <si>
    <t>2021-08-10 20:47:27</t>
  </si>
  <si>
    <t>2220534</t>
  </si>
  <si>
    <t>2021-08-10 19:11:05</t>
  </si>
  <si>
    <t>2220457</t>
  </si>
  <si>
    <t>177.00</t>
  </si>
  <si>
    <t>2021-08-10 17:36:46</t>
  </si>
  <si>
    <t>2220454</t>
  </si>
  <si>
    <t>格林豪泰快捷酒店（苏州太仓浏河镇听海路店）</t>
  </si>
  <si>
    <t>2021-08-10 17:01:54</t>
  </si>
  <si>
    <t>2220446</t>
  </si>
  <si>
    <t>207.00</t>
  </si>
  <si>
    <t>2021-08-10 16:49:02</t>
  </si>
  <si>
    <t>2220438</t>
  </si>
  <si>
    <t>锦江之星(天水春风路店)</t>
  </si>
  <si>
    <t>149.00</t>
  </si>
  <si>
    <t>2021-08-10 16:30:08</t>
  </si>
  <si>
    <t>2220433</t>
  </si>
  <si>
    <t>2021-08-10 16:19:17</t>
  </si>
  <si>
    <t>2220430</t>
  </si>
  <si>
    <t>巴比仑鼎盛大酒店</t>
  </si>
  <si>
    <t>145.00</t>
  </si>
  <si>
    <t>2021-08-10 16:16:08</t>
  </si>
  <si>
    <t>2220419</t>
  </si>
  <si>
    <t>416.00</t>
  </si>
  <si>
    <t>2021-08-10 16:07:08</t>
  </si>
  <si>
    <t>直采</t>
  </si>
  <si>
    <t>2220410</t>
  </si>
  <si>
    <t>138.00</t>
  </si>
  <si>
    <t>2021-08-10 15:48:37</t>
  </si>
  <si>
    <t>2220407</t>
  </si>
  <si>
    <t>格林豪泰酒店（宜春市开发区汽车总站店）</t>
  </si>
  <si>
    <t>2021-08-10 15:41:39</t>
  </si>
  <si>
    <t>2220402</t>
  </si>
  <si>
    <t>格林豪泰快捷酒店（张家港杨舍老街体育场店）</t>
  </si>
  <si>
    <t>173.00</t>
  </si>
  <si>
    <t>2021-08-10 15:28:59</t>
  </si>
  <si>
    <t>2220398</t>
  </si>
  <si>
    <t>146.00</t>
  </si>
  <si>
    <t>2021-08-10 15:22:00</t>
  </si>
  <si>
    <t>102720592129</t>
  </si>
  <si>
    <t>2220397</t>
  </si>
  <si>
    <t>东营宾馆</t>
  </si>
  <si>
    <t>陆军利</t>
  </si>
  <si>
    <t>440.00</t>
  </si>
  <si>
    <t>-440</t>
  </si>
  <si>
    <t>2021-08-10 15:25:17</t>
  </si>
  <si>
    <t>2220392</t>
  </si>
  <si>
    <t>格林东方酒店（衢州高铁站荷五路店）</t>
  </si>
  <si>
    <t>233.00</t>
  </si>
  <si>
    <t>2021-08-10 15:14:00</t>
  </si>
  <si>
    <t>2220374</t>
  </si>
  <si>
    <t>251.00</t>
  </si>
  <si>
    <t>2021-08-10 14:27:24</t>
  </si>
  <si>
    <t>2220370</t>
  </si>
  <si>
    <t>131.00</t>
  </si>
  <si>
    <t>2021-08-10 14:23:11</t>
  </si>
  <si>
    <t>2220364</t>
  </si>
  <si>
    <t>254.00</t>
  </si>
  <si>
    <t>2021-08-10 14:12:34</t>
  </si>
  <si>
    <t>2220361</t>
  </si>
  <si>
    <t>234.00</t>
  </si>
  <si>
    <t>2021-08-10 14:08:07</t>
  </si>
  <si>
    <t>2220335</t>
  </si>
  <si>
    <t>136.00</t>
  </si>
  <si>
    <t>2021-08-10 13:18:12</t>
  </si>
  <si>
    <t>2220298</t>
  </si>
  <si>
    <t>2021-08-10 12:11:18</t>
  </si>
  <si>
    <t>2220295</t>
  </si>
  <si>
    <t>吉顺植物,吉顺植物</t>
  </si>
  <si>
    <t>51.00</t>
  </si>
  <si>
    <t>51</t>
  </si>
  <si>
    <t>2021-08-10 15:08:56</t>
  </si>
  <si>
    <t>2220281</t>
  </si>
  <si>
    <t>格林豪泰银川国际商贸城商务酒店</t>
  </si>
  <si>
    <t>2021-08-10 11:46:25</t>
  </si>
  <si>
    <t>2220277</t>
  </si>
  <si>
    <t>259.00</t>
  </si>
  <si>
    <t>2021-08-10 11:37:45</t>
  </si>
  <si>
    <t>2220271</t>
  </si>
  <si>
    <t>213.00</t>
  </si>
  <si>
    <t>2021-08-10 11:24:35</t>
  </si>
  <si>
    <t>2220249</t>
  </si>
  <si>
    <t>1529.00</t>
  </si>
  <si>
    <t>2021-08-10 10:43:48</t>
  </si>
  <si>
    <t>2220242</t>
  </si>
  <si>
    <t>云中香颂法式酒店</t>
  </si>
  <si>
    <t>143.00</t>
  </si>
  <si>
    <t>2021-08-10 10:44:21</t>
  </si>
  <si>
    <t>102720502428</t>
  </si>
  <si>
    <t>2220232</t>
  </si>
  <si>
    <t>清远哥弟酒店</t>
  </si>
  <si>
    <t>周学梅</t>
  </si>
  <si>
    <t>707.00</t>
  </si>
  <si>
    <t>-707</t>
  </si>
  <si>
    <t>2021-08-10 10:20:06</t>
  </si>
  <si>
    <t>2220228</t>
  </si>
  <si>
    <t>维也纳酒店（上海虹桥国展中心徐盈路地铁站店）</t>
  </si>
  <si>
    <t>181.00</t>
  </si>
  <si>
    <t>2021-08-10 09:53:03</t>
  </si>
  <si>
    <t>2220182</t>
  </si>
  <si>
    <t>218.00</t>
  </si>
  <si>
    <t>2021-08-10 08:11:07</t>
  </si>
  <si>
    <t>2220179</t>
  </si>
  <si>
    <t>2021-08-10 08:10:10</t>
  </si>
  <si>
    <t>2220175</t>
  </si>
  <si>
    <t>2021-08-10 08:03:08</t>
  </si>
  <si>
    <t>2220174</t>
  </si>
  <si>
    <t>2021-08-10 08:01:09</t>
  </si>
  <si>
    <t>2220173</t>
  </si>
  <si>
    <t>198.00</t>
  </si>
  <si>
    <t>2021-08-10 08:01:08</t>
  </si>
  <si>
    <t>2220172</t>
  </si>
  <si>
    <t>2021-08-10 08:00:12</t>
  </si>
  <si>
    <t>2220156</t>
  </si>
  <si>
    <t>尚客优连锁酒店（铜仁高铁站店）</t>
  </si>
  <si>
    <t>2021-08-10 06:12:35</t>
  </si>
  <si>
    <t>102720298866</t>
  </si>
  <si>
    <t>2220101</t>
  </si>
  <si>
    <t>格林豪泰(揭阳临江北路店)</t>
  </si>
  <si>
    <t>陈科而</t>
  </si>
  <si>
    <t>2021-08-10 01:12:20</t>
  </si>
  <si>
    <t>2220090</t>
  </si>
  <si>
    <t>120.00</t>
  </si>
  <si>
    <t>2021-08-10 00:43:13</t>
  </si>
  <si>
    <t>2220088</t>
  </si>
  <si>
    <t>星迪主题酒店（白云店）</t>
  </si>
  <si>
    <t>152.00</t>
  </si>
  <si>
    <t>2021-08-10 00:28:07</t>
  </si>
  <si>
    <t>2220083</t>
  </si>
  <si>
    <t>104.00</t>
  </si>
  <si>
    <t>2021-08-10 00:08:59</t>
  </si>
  <si>
    <t>2219959</t>
  </si>
  <si>
    <t>开悦商务酒店</t>
  </si>
  <si>
    <t>124.00</t>
  </si>
  <si>
    <t>2021-08-09 20:15:08</t>
  </si>
  <si>
    <t>2219944</t>
  </si>
  <si>
    <t>2021-08-09 19:43:24</t>
  </si>
  <si>
    <t>2219847</t>
  </si>
  <si>
    <t>南威假日大酒店</t>
  </si>
  <si>
    <t>83.00</t>
  </si>
  <si>
    <t>2021-08-09 17:18:51</t>
  </si>
  <si>
    <t>2219821</t>
  </si>
  <si>
    <t>595.00</t>
  </si>
  <si>
    <t>2021-08-09 16:59:06</t>
  </si>
  <si>
    <t>2219801</t>
  </si>
  <si>
    <t>154.00</t>
  </si>
  <si>
    <t>2021-08-09 16:20:08</t>
  </si>
  <si>
    <t>2219800</t>
  </si>
  <si>
    <t>况先强,林萍萍,况奇成</t>
  </si>
  <si>
    <t>462.00</t>
  </si>
  <si>
    <t>2021-08-09 16:18:02</t>
  </si>
  <si>
    <t>2219456</t>
  </si>
  <si>
    <t>626.00</t>
  </si>
  <si>
    <t>2021-08-08 21:33:35</t>
  </si>
  <si>
    <t>2219376</t>
  </si>
  <si>
    <t>锦江之星风尚（西宁市政府店）</t>
  </si>
  <si>
    <t>119.00</t>
  </si>
  <si>
    <t>2021-08-08 18:50:09</t>
  </si>
  <si>
    <t>2219075</t>
  </si>
  <si>
    <t>格林豪泰酒店（南宁东葛路地铁站广园路店)</t>
  </si>
  <si>
    <t>298.00</t>
  </si>
  <si>
    <t>2021-08-07 23:34:29</t>
  </si>
  <si>
    <t>2218639</t>
  </si>
  <si>
    <t>梧桐树下的故事民宿</t>
  </si>
  <si>
    <t>钟行行,何莉莎</t>
  </si>
  <si>
    <t>2021-08-07 11:16:08</t>
  </si>
  <si>
    <t>2218087</t>
  </si>
  <si>
    <t>1565.00</t>
  </si>
  <si>
    <t>2021-08-06 12:10:28</t>
  </si>
  <si>
    <t>2216332</t>
  </si>
  <si>
    <t>2892.00</t>
  </si>
  <si>
    <t>2021-08-03 16:21:38</t>
  </si>
  <si>
    <t>2216329</t>
  </si>
  <si>
    <t>方璐,吕世禹,陈苑</t>
  </si>
  <si>
    <t>8676.00</t>
  </si>
  <si>
    <t>2021-08-03 16:26:02</t>
  </si>
  <si>
    <t>102707711268</t>
  </si>
  <si>
    <t>2021-07-28</t>
  </si>
  <si>
    <t>2211445</t>
  </si>
  <si>
    <t>如家酒店·neo(上海宝山友谊路店)</t>
  </si>
  <si>
    <t>段欢欢</t>
  </si>
  <si>
    <t>2021-07-28 18:14:16</t>
  </si>
  <si>
    <t>102680608297</t>
  </si>
  <si>
    <t>2021-07-01</t>
  </si>
  <si>
    <t>2179600</t>
  </si>
  <si>
    <t>上海裕景大饭店</t>
  </si>
  <si>
    <t>倪鸿博,张俊明</t>
  </si>
  <si>
    <t>2021-07-01 14:08:39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</si>
</sst>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8" borderId="1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8" borderId="1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56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56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4" t="s">
        <v>82</v>
      </c>
      <c r="S2" s="16" t="s">
        <v>21</v>
      </c>
      <c r="T2" s="7" t="s">
        <v>83</v>
      </c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74</v>
      </c>
      <c r="AH2" t="s">
        <v>19</v>
      </c>
    </row>
    <row r="3" ht="14.25" customHeight="1" spans="1:34">
      <c r="A3" s="6" t="s">
        <v>89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4" t="s">
        <v>93</v>
      </c>
      <c r="S3" s="16" t="s">
        <v>19</v>
      </c>
      <c r="T3" s="7"/>
      <c r="U3" s="14" t="s">
        <v>19</v>
      </c>
      <c r="V3" s="14" t="s">
        <v>93</v>
      </c>
      <c r="W3" s="16" t="s">
        <v>94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4" t="s">
        <v>101</v>
      </c>
      <c r="S4" s="16" t="s">
        <v>19</v>
      </c>
      <c r="T4" s="7"/>
      <c r="U4" s="14" t="s">
        <v>19</v>
      </c>
      <c r="V4" s="14" t="s">
        <v>101</v>
      </c>
      <c r="W4" s="16" t="s">
        <v>102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88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4" t="s">
        <v>109</v>
      </c>
      <c r="S5" s="16" t="s">
        <v>19</v>
      </c>
      <c r="T5" s="7"/>
      <c r="U5" s="14" t="s">
        <v>19</v>
      </c>
      <c r="V5" s="14" t="s">
        <v>109</v>
      </c>
      <c r="W5" s="16" t="s">
        <v>110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88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80</v>
      </c>
      <c r="P6" s="7" t="s">
        <v>81</v>
      </c>
      <c r="Q6" s="7"/>
      <c r="R6" s="14" t="s">
        <v>118</v>
      </c>
      <c r="S6" s="16" t="s">
        <v>19</v>
      </c>
      <c r="T6" s="7"/>
      <c r="U6" s="14" t="s">
        <v>19</v>
      </c>
      <c r="V6" s="14" t="s">
        <v>118</v>
      </c>
      <c r="W6" s="16" t="s">
        <v>119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4" t="s">
        <v>126</v>
      </c>
      <c r="S7" s="16" t="s">
        <v>19</v>
      </c>
      <c r="T7" s="7"/>
      <c r="U7" s="14" t="s">
        <v>19</v>
      </c>
      <c r="V7" s="14" t="s">
        <v>126</v>
      </c>
      <c r="W7" s="16" t="s">
        <v>127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4" t="s">
        <v>134</v>
      </c>
      <c r="S8" s="16" t="s">
        <v>19</v>
      </c>
      <c r="T8" s="7"/>
      <c r="U8" s="14" t="s">
        <v>19</v>
      </c>
      <c r="V8" s="14" t="s">
        <v>134</v>
      </c>
      <c r="W8" s="16" t="s">
        <v>135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4" t="s">
        <v>142</v>
      </c>
      <c r="S9" s="16" t="s">
        <v>19</v>
      </c>
      <c r="T9" s="7"/>
      <c r="U9" s="14" t="s">
        <v>19</v>
      </c>
      <c r="V9" s="14" t="s">
        <v>142</v>
      </c>
      <c r="W9" s="16" t="s">
        <v>143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88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4" t="s">
        <v>150</v>
      </c>
      <c r="S10" s="16" t="s">
        <v>19</v>
      </c>
      <c r="T10" s="7"/>
      <c r="U10" s="14" t="s">
        <v>19</v>
      </c>
      <c r="V10" s="14" t="s">
        <v>150</v>
      </c>
      <c r="W10" s="16" t="s">
        <v>151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152</v>
      </c>
      <c r="AD10" t="s">
        <v>6</v>
      </c>
      <c r="AE10" t="s">
        <v>145</v>
      </c>
      <c r="AF10" t="s">
        <v>88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4" t="s">
        <v>157</v>
      </c>
      <c r="S11" s="16" t="s">
        <v>19</v>
      </c>
      <c r="T11" s="7"/>
      <c r="U11" s="14" t="s">
        <v>19</v>
      </c>
      <c r="V11" s="14" t="s">
        <v>157</v>
      </c>
      <c r="W11" s="16" t="s">
        <v>158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4" t="s">
        <v>165</v>
      </c>
      <c r="S12" s="16" t="s">
        <v>19</v>
      </c>
      <c r="T12" s="7"/>
      <c r="U12" s="14" t="s">
        <v>19</v>
      </c>
      <c r="V12" s="14" t="s">
        <v>165</v>
      </c>
      <c r="W12" s="16" t="s">
        <v>166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167</v>
      </c>
      <c r="AD12" t="s">
        <v>6</v>
      </c>
      <c r="AE12" t="s">
        <v>129</v>
      </c>
      <c r="AF12" t="s">
        <v>88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114</v>
      </c>
      <c r="H13" s="7" t="s">
        <v>115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4" t="s">
        <v>118</v>
      </c>
      <c r="S13" s="16" t="s">
        <v>19</v>
      </c>
      <c r="T13" s="7"/>
      <c r="U13" s="14" t="s">
        <v>19</v>
      </c>
      <c r="V13" s="14" t="s">
        <v>118</v>
      </c>
      <c r="W13" s="16" t="s">
        <v>119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120</v>
      </c>
      <c r="AD13" t="s">
        <v>6</v>
      </c>
      <c r="AE13" t="s">
        <v>121</v>
      </c>
      <c r="AF13" t="s">
        <v>88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4" t="s">
        <v>174</v>
      </c>
      <c r="S14" s="16" t="s">
        <v>19</v>
      </c>
      <c r="T14" s="7"/>
      <c r="U14" s="14" t="s">
        <v>19</v>
      </c>
      <c r="V14" s="14" t="s">
        <v>174</v>
      </c>
      <c r="W14" s="16" t="s">
        <v>175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88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3</v>
      </c>
      <c r="M15" s="7">
        <v>3</v>
      </c>
      <c r="N15" s="7" t="s">
        <v>182</v>
      </c>
      <c r="O15" s="7" t="s">
        <v>183</v>
      </c>
      <c r="P15" s="7" t="s">
        <v>81</v>
      </c>
      <c r="Q15" s="7"/>
      <c r="R15" s="14" t="s">
        <v>184</v>
      </c>
      <c r="S15" s="16" t="s">
        <v>19</v>
      </c>
      <c r="T15" s="7"/>
      <c r="U15" s="14" t="s">
        <v>19</v>
      </c>
      <c r="V15" s="14" t="s">
        <v>184</v>
      </c>
      <c r="W15" s="16" t="s">
        <v>185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186</v>
      </c>
      <c r="AD15" t="s">
        <v>6</v>
      </c>
      <c r="AE15" t="s">
        <v>137</v>
      </c>
      <c r="AF15" t="s">
        <v>88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179</v>
      </c>
      <c r="H16" s="7" t="s">
        <v>180</v>
      </c>
      <c r="I16" s="7" t="s">
        <v>78</v>
      </c>
      <c r="J16" s="7" t="s">
        <v>2</v>
      </c>
      <c r="K16" s="7" t="s">
        <v>188</v>
      </c>
      <c r="L16" s="7">
        <v>1</v>
      </c>
      <c r="M16" s="7">
        <v>3</v>
      </c>
      <c r="N16" s="7" t="s">
        <v>182</v>
      </c>
      <c r="O16" s="7" t="s">
        <v>183</v>
      </c>
      <c r="P16" s="7" t="s">
        <v>81</v>
      </c>
      <c r="Q16" s="7"/>
      <c r="R16" s="14" t="s">
        <v>189</v>
      </c>
      <c r="S16" s="16" t="s">
        <v>19</v>
      </c>
      <c r="T16" s="7"/>
      <c r="U16" s="14" t="s">
        <v>19</v>
      </c>
      <c r="V16" s="14" t="s">
        <v>189</v>
      </c>
      <c r="W16" s="16" t="s">
        <v>190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191</v>
      </c>
      <c r="AD16" t="s">
        <v>6</v>
      </c>
      <c r="AE16" t="s">
        <v>137</v>
      </c>
      <c r="AF16" t="s">
        <v>88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117</v>
      </c>
      <c r="O17" s="7" t="s">
        <v>80</v>
      </c>
      <c r="P17" s="7" t="s">
        <v>81</v>
      </c>
      <c r="Q17" s="7"/>
      <c r="R17" s="14" t="s">
        <v>159</v>
      </c>
      <c r="S17" s="16" t="s">
        <v>19</v>
      </c>
      <c r="T17" s="7"/>
      <c r="U17" s="14" t="s">
        <v>19</v>
      </c>
      <c r="V17" s="14" t="s">
        <v>159</v>
      </c>
      <c r="W17" s="16" t="s">
        <v>196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197</v>
      </c>
      <c r="AD17" t="s">
        <v>6</v>
      </c>
      <c r="AE17" t="s">
        <v>145</v>
      </c>
      <c r="AF17" t="s">
        <v>88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4" t="s">
        <v>202</v>
      </c>
      <c r="S18" s="16" t="s">
        <v>19</v>
      </c>
      <c r="T18" s="7"/>
      <c r="U18" s="14" t="s">
        <v>19</v>
      </c>
      <c r="V18" s="14" t="s">
        <v>202</v>
      </c>
      <c r="W18" s="16" t="s">
        <v>203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88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4" t="s">
        <v>210</v>
      </c>
      <c r="S19" s="16" t="s">
        <v>19</v>
      </c>
      <c r="T19" s="7"/>
      <c r="U19" s="14" t="s">
        <v>19</v>
      </c>
      <c r="V19" s="14" t="s">
        <v>210</v>
      </c>
      <c r="W19" s="16" t="s">
        <v>127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88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4" t="s">
        <v>128</v>
      </c>
      <c r="S20" s="16" t="s">
        <v>19</v>
      </c>
      <c r="T20" s="7"/>
      <c r="U20" s="14" t="s">
        <v>19</v>
      </c>
      <c r="V20" s="14" t="s">
        <v>128</v>
      </c>
      <c r="W20" s="16" t="s">
        <v>217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202</v>
      </c>
      <c r="AD20" t="s">
        <v>6</v>
      </c>
      <c r="AE20" t="s">
        <v>218</v>
      </c>
      <c r="AF20" t="s">
        <v>88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4" t="s">
        <v>223</v>
      </c>
      <c r="S21" s="16" t="s">
        <v>19</v>
      </c>
      <c r="T21" s="7"/>
      <c r="U21" s="14" t="s">
        <v>19</v>
      </c>
      <c r="V21" s="14" t="s">
        <v>223</v>
      </c>
      <c r="W21" s="16" t="s">
        <v>224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88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5</v>
      </c>
      <c r="N22" s="7" t="s">
        <v>231</v>
      </c>
      <c r="O22" s="7" t="s">
        <v>231</v>
      </c>
      <c r="P22" s="7" t="s">
        <v>81</v>
      </c>
      <c r="Q22" s="7"/>
      <c r="R22" s="14" t="s">
        <v>232</v>
      </c>
      <c r="S22" s="16" t="s">
        <v>19</v>
      </c>
      <c r="T22" s="7"/>
      <c r="U22" s="14" t="s">
        <v>19</v>
      </c>
      <c r="V22" s="14" t="s">
        <v>232</v>
      </c>
      <c r="W22" s="16" t="s">
        <v>233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88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4" t="s">
        <v>240</v>
      </c>
      <c r="S23" s="16" t="s">
        <v>19</v>
      </c>
      <c r="T23" s="7"/>
      <c r="U23" s="14" t="s">
        <v>19</v>
      </c>
      <c r="V23" s="14" t="s">
        <v>240</v>
      </c>
      <c r="W23" s="16" t="s">
        <v>119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88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4" t="s">
        <v>247</v>
      </c>
      <c r="S24" s="16" t="s">
        <v>19</v>
      </c>
      <c r="T24" s="7"/>
      <c r="U24" s="14" t="s">
        <v>19</v>
      </c>
      <c r="V24" s="14" t="s">
        <v>247</v>
      </c>
      <c r="W24" s="16" t="s">
        <v>248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88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2</v>
      </c>
      <c r="N25" s="7" t="s">
        <v>255</v>
      </c>
      <c r="O25" s="7" t="s">
        <v>117</v>
      </c>
      <c r="P25" s="7" t="s">
        <v>81</v>
      </c>
      <c r="Q25" s="7"/>
      <c r="R25" s="14" t="s">
        <v>256</v>
      </c>
      <c r="S25" s="16" t="s">
        <v>19</v>
      </c>
      <c r="T25" s="7"/>
      <c r="U25" s="14" t="s">
        <v>19</v>
      </c>
      <c r="V25" s="14" t="s">
        <v>256</v>
      </c>
      <c r="W25" s="16" t="s">
        <v>257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258</v>
      </c>
      <c r="AD25" t="s">
        <v>6</v>
      </c>
      <c r="AE25" t="s">
        <v>104</v>
      </c>
      <c r="AF25" t="s">
        <v>88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4" t="s">
        <v>263</v>
      </c>
      <c r="S26" s="16" t="s">
        <v>19</v>
      </c>
      <c r="T26" s="7"/>
      <c r="U26" s="14" t="s">
        <v>19</v>
      </c>
      <c r="V26" s="14" t="s">
        <v>263</v>
      </c>
      <c r="W26" s="16" t="s">
        <v>143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88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4" t="s">
        <v>270</v>
      </c>
      <c r="S27" s="16" t="s">
        <v>19</v>
      </c>
      <c r="T27" s="7"/>
      <c r="U27" s="14" t="s">
        <v>19</v>
      </c>
      <c r="V27" s="14" t="s">
        <v>270</v>
      </c>
      <c r="W27" s="16" t="s">
        <v>271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272</v>
      </c>
      <c r="AD27" t="s">
        <v>6</v>
      </c>
      <c r="AE27" t="s">
        <v>104</v>
      </c>
      <c r="AF27" t="s">
        <v>88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162</v>
      </c>
      <c r="H28" s="7" t="s">
        <v>163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4" t="s">
        <v>165</v>
      </c>
      <c r="S28" s="16" t="s">
        <v>19</v>
      </c>
      <c r="T28" s="7"/>
      <c r="U28" s="14" t="s">
        <v>19</v>
      </c>
      <c r="V28" s="14" t="s">
        <v>165</v>
      </c>
      <c r="W28" s="16" t="s">
        <v>166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167</v>
      </c>
      <c r="AD28" t="s">
        <v>6</v>
      </c>
      <c r="AE28" t="s">
        <v>129</v>
      </c>
      <c r="AF28" t="s">
        <v>88</v>
      </c>
      <c r="AG28" t="s">
        <v>74</v>
      </c>
      <c r="AH28" t="s">
        <v>19</v>
      </c>
    </row>
    <row r="29" ht="14.25" customHeight="1" spans="1:34">
      <c r="A29" s="6" t="s">
        <v>275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276</v>
      </c>
      <c r="H29" s="7" t="s">
        <v>277</v>
      </c>
      <c r="I29" s="7" t="s">
        <v>78</v>
      </c>
      <c r="J29" s="7" t="s">
        <v>2</v>
      </c>
      <c r="K29" s="7" t="s">
        <v>278</v>
      </c>
      <c r="L29" s="7">
        <v>3</v>
      </c>
      <c r="M29" s="7">
        <v>1</v>
      </c>
      <c r="N29" s="7" t="s">
        <v>117</v>
      </c>
      <c r="O29" s="7" t="s">
        <v>80</v>
      </c>
      <c r="P29" s="7" t="s">
        <v>81</v>
      </c>
      <c r="Q29" s="7"/>
      <c r="R29" s="14" t="s">
        <v>279</v>
      </c>
      <c r="S29" s="16" t="s">
        <v>19</v>
      </c>
      <c r="T29" s="7"/>
      <c r="U29" s="14" t="s">
        <v>19</v>
      </c>
      <c r="V29" s="14" t="s">
        <v>279</v>
      </c>
      <c r="W29" s="16" t="s">
        <v>280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88</v>
      </c>
      <c r="AG29" t="s">
        <v>74</v>
      </c>
      <c r="AH29" t="s">
        <v>19</v>
      </c>
    </row>
    <row r="30" ht="14.25" customHeight="1" spans="1:34">
      <c r="A30" s="6" t="s">
        <v>283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284</v>
      </c>
      <c r="H30" s="7" t="s">
        <v>285</v>
      </c>
      <c r="I30" s="7" t="s">
        <v>78</v>
      </c>
      <c r="J30" s="7" t="s">
        <v>2</v>
      </c>
      <c r="K30" s="7" t="s">
        <v>286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4" t="s">
        <v>126</v>
      </c>
      <c r="S30" s="16" t="s">
        <v>19</v>
      </c>
      <c r="T30" s="7"/>
      <c r="U30" s="14" t="s">
        <v>19</v>
      </c>
      <c r="V30" s="14" t="s">
        <v>126</v>
      </c>
      <c r="W30" s="16" t="s">
        <v>127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128</v>
      </c>
      <c r="AD30" t="s">
        <v>6</v>
      </c>
      <c r="AE30" t="s">
        <v>242</v>
      </c>
      <c r="AF30" t="s">
        <v>88</v>
      </c>
      <c r="AG30" t="s">
        <v>74</v>
      </c>
      <c r="AH30" t="s">
        <v>19</v>
      </c>
    </row>
    <row r="31" ht="14.25" customHeight="1" spans="1:34">
      <c r="A31" s="6" t="s">
        <v>287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288</v>
      </c>
      <c r="H31" s="7" t="s">
        <v>289</v>
      </c>
      <c r="I31" s="7" t="s">
        <v>78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4" t="s">
        <v>291</v>
      </c>
      <c r="S31" s="16" t="s">
        <v>19</v>
      </c>
      <c r="T31" s="7"/>
      <c r="U31" s="14" t="s">
        <v>19</v>
      </c>
      <c r="V31" s="14" t="s">
        <v>291</v>
      </c>
      <c r="W31" s="16" t="s">
        <v>127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88</v>
      </c>
      <c r="AG31" t="s">
        <v>74</v>
      </c>
      <c r="AH31" t="s">
        <v>19</v>
      </c>
    </row>
    <row r="32" ht="14.25" customHeight="1" spans="1:34">
      <c r="A32" s="6" t="s">
        <v>294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276</v>
      </c>
      <c r="H32" s="7" t="s">
        <v>277</v>
      </c>
      <c r="I32" s="7" t="s">
        <v>78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117</v>
      </c>
      <c r="O32" s="7" t="s">
        <v>80</v>
      </c>
      <c r="P32" s="7" t="s">
        <v>81</v>
      </c>
      <c r="Q32" s="7"/>
      <c r="R32" s="14" t="s">
        <v>296</v>
      </c>
      <c r="S32" s="16" t="s">
        <v>19</v>
      </c>
      <c r="T32" s="7"/>
      <c r="U32" s="14" t="s">
        <v>19</v>
      </c>
      <c r="V32" s="14" t="s">
        <v>296</v>
      </c>
      <c r="W32" s="16" t="s">
        <v>297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298</v>
      </c>
      <c r="AD32" t="s">
        <v>6</v>
      </c>
      <c r="AE32" t="s">
        <v>282</v>
      </c>
      <c r="AF32" t="s">
        <v>88</v>
      </c>
      <c r="AG32" t="s">
        <v>74</v>
      </c>
      <c r="AH32" t="s">
        <v>19</v>
      </c>
    </row>
    <row r="33" ht="14.25" customHeight="1" spans="1:34">
      <c r="A33" s="6" t="s">
        <v>299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300</v>
      </c>
      <c r="H33" s="7" t="s">
        <v>301</v>
      </c>
      <c r="I33" s="7" t="s">
        <v>78</v>
      </c>
      <c r="J33" s="7" t="s">
        <v>2</v>
      </c>
      <c r="K33" s="7" t="s">
        <v>302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4" t="s">
        <v>303</v>
      </c>
      <c r="S33" s="16" t="s">
        <v>19</v>
      </c>
      <c r="T33" s="7"/>
      <c r="U33" s="14" t="s">
        <v>19</v>
      </c>
      <c r="V33" s="14" t="s">
        <v>303</v>
      </c>
      <c r="W33" s="16" t="s">
        <v>304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88</v>
      </c>
      <c r="AG33" t="s">
        <v>74</v>
      </c>
      <c r="AH33" t="s">
        <v>19</v>
      </c>
    </row>
    <row r="34" ht="14.25" customHeight="1" spans="1:34">
      <c r="A34" s="6" t="s">
        <v>307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308</v>
      </c>
      <c r="H34" s="7" t="s">
        <v>309</v>
      </c>
      <c r="I34" s="7" t="s">
        <v>78</v>
      </c>
      <c r="J34" s="7" t="s">
        <v>2</v>
      </c>
      <c r="K34" s="7" t="s">
        <v>310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4" t="s">
        <v>210</v>
      </c>
      <c r="S34" s="16" t="s">
        <v>19</v>
      </c>
      <c r="T34" s="7"/>
      <c r="U34" s="14" t="s">
        <v>19</v>
      </c>
      <c r="V34" s="14" t="s">
        <v>210</v>
      </c>
      <c r="W34" s="16" t="s">
        <v>127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211</v>
      </c>
      <c r="AD34" t="s">
        <v>6</v>
      </c>
      <c r="AE34" t="s">
        <v>145</v>
      </c>
      <c r="AF34" t="s">
        <v>88</v>
      </c>
      <c r="AG34" t="s">
        <v>74</v>
      </c>
      <c r="AH34" t="s">
        <v>19</v>
      </c>
    </row>
    <row r="35" ht="14.25" customHeight="1" spans="1:34">
      <c r="A35" s="6" t="s">
        <v>311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312</v>
      </c>
      <c r="H35" s="7" t="s">
        <v>313</v>
      </c>
      <c r="I35" s="7" t="s">
        <v>78</v>
      </c>
      <c r="J35" s="7" t="s">
        <v>2</v>
      </c>
      <c r="K35" s="7" t="s">
        <v>314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4" t="s">
        <v>315</v>
      </c>
      <c r="S35" s="16" t="s">
        <v>19</v>
      </c>
      <c r="T35" s="7"/>
      <c r="U35" s="14" t="s">
        <v>19</v>
      </c>
      <c r="V35" s="14" t="s">
        <v>315</v>
      </c>
      <c r="W35" s="16" t="s">
        <v>316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88</v>
      </c>
      <c r="AG35" t="s">
        <v>74</v>
      </c>
      <c r="AH35" t="s">
        <v>19</v>
      </c>
    </row>
    <row r="36" ht="14.25" customHeight="1" spans="1:34">
      <c r="A36" s="6" t="s">
        <v>319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320</v>
      </c>
      <c r="H36" s="7" t="s">
        <v>321</v>
      </c>
      <c r="I36" s="7" t="s">
        <v>78</v>
      </c>
      <c r="J36" s="7" t="s">
        <v>2</v>
      </c>
      <c r="K36" s="7" t="s">
        <v>322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4" t="s">
        <v>118</v>
      </c>
      <c r="S36" s="16" t="s">
        <v>19</v>
      </c>
      <c r="T36" s="7"/>
      <c r="U36" s="14" t="s">
        <v>19</v>
      </c>
      <c r="V36" s="14" t="s">
        <v>118</v>
      </c>
      <c r="W36" s="16" t="s">
        <v>119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120</v>
      </c>
      <c r="AD36" t="s">
        <v>6</v>
      </c>
      <c r="AE36" t="s">
        <v>323</v>
      </c>
      <c r="AF36" t="s">
        <v>88</v>
      </c>
      <c r="AG36" t="s">
        <v>74</v>
      </c>
      <c r="AH36" t="s">
        <v>19</v>
      </c>
    </row>
    <row r="37" ht="14.25" customHeight="1" spans="1:34">
      <c r="A37" s="6" t="s">
        <v>324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325</v>
      </c>
      <c r="H37" s="7" t="s">
        <v>326</v>
      </c>
      <c r="I37" s="7" t="s">
        <v>78</v>
      </c>
      <c r="J37" s="7" t="s">
        <v>2</v>
      </c>
      <c r="K37" s="7" t="s">
        <v>327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4" t="s">
        <v>142</v>
      </c>
      <c r="S37" s="16" t="s">
        <v>19</v>
      </c>
      <c r="T37" s="7"/>
      <c r="U37" s="14" t="s">
        <v>19</v>
      </c>
      <c r="V37" s="14" t="s">
        <v>142</v>
      </c>
      <c r="W37" s="16" t="s">
        <v>143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144</v>
      </c>
      <c r="AD37" t="s">
        <v>6</v>
      </c>
      <c r="AE37" t="s">
        <v>328</v>
      </c>
      <c r="AF37" t="s">
        <v>88</v>
      </c>
      <c r="AG37" t="s">
        <v>74</v>
      </c>
      <c r="AH37" t="s">
        <v>19</v>
      </c>
    </row>
    <row r="38" ht="14.25" customHeight="1" spans="1:34">
      <c r="A38" s="6" t="s">
        <v>329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330</v>
      </c>
      <c r="H38" s="7" t="s">
        <v>331</v>
      </c>
      <c r="I38" s="7" t="s">
        <v>78</v>
      </c>
      <c r="J38" s="7" t="s">
        <v>2</v>
      </c>
      <c r="K38" s="7" t="s">
        <v>332</v>
      </c>
      <c r="L38" s="7">
        <v>1</v>
      </c>
      <c r="M38" s="7">
        <v>1</v>
      </c>
      <c r="N38" s="7" t="s">
        <v>117</v>
      </c>
      <c r="O38" s="7" t="s">
        <v>80</v>
      </c>
      <c r="P38" s="7" t="s">
        <v>81</v>
      </c>
      <c r="Q38" s="7"/>
      <c r="R38" s="14" t="s">
        <v>333</v>
      </c>
      <c r="S38" s="16" t="s">
        <v>19</v>
      </c>
      <c r="T38" s="7"/>
      <c r="U38" s="14" t="s">
        <v>19</v>
      </c>
      <c r="V38" s="14" t="s">
        <v>333</v>
      </c>
      <c r="W38" s="16" t="s">
        <v>334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248</v>
      </c>
      <c r="AD38" t="s">
        <v>6</v>
      </c>
      <c r="AE38" t="s">
        <v>335</v>
      </c>
      <c r="AF38" t="s">
        <v>88</v>
      </c>
      <c r="AG38" t="s">
        <v>74</v>
      </c>
      <c r="AH38" t="s">
        <v>19</v>
      </c>
    </row>
    <row r="39" ht="14.25" customHeight="1" spans="1:34">
      <c r="A39" s="6" t="s">
        <v>336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337</v>
      </c>
      <c r="H39" s="7" t="s">
        <v>338</v>
      </c>
      <c r="I39" s="7" t="s">
        <v>78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4" t="s">
        <v>340</v>
      </c>
      <c r="S39" s="16" t="s">
        <v>19</v>
      </c>
      <c r="T39" s="7"/>
      <c r="U39" s="14" t="s">
        <v>19</v>
      </c>
      <c r="V39" s="14" t="s">
        <v>340</v>
      </c>
      <c r="W39" s="16" t="s">
        <v>119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341</v>
      </c>
      <c r="AD39" t="s">
        <v>6</v>
      </c>
      <c r="AE39" t="s">
        <v>342</v>
      </c>
      <c r="AF39" t="s">
        <v>88</v>
      </c>
      <c r="AG39" t="s">
        <v>74</v>
      </c>
      <c r="AH39" t="s">
        <v>19</v>
      </c>
    </row>
    <row r="40" ht="14.25" customHeight="1" spans="1:34">
      <c r="A40" s="6" t="s">
        <v>343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344</v>
      </c>
      <c r="H40" s="7" t="s">
        <v>345</v>
      </c>
      <c r="I40" s="7" t="s">
        <v>78</v>
      </c>
      <c r="J40" s="7" t="s">
        <v>2</v>
      </c>
      <c r="K40" s="7" t="s">
        <v>346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4" t="s">
        <v>347</v>
      </c>
      <c r="S40" s="16" t="s">
        <v>19</v>
      </c>
      <c r="T40" s="7"/>
      <c r="U40" s="14" t="s">
        <v>19</v>
      </c>
      <c r="V40" s="14" t="s">
        <v>347</v>
      </c>
      <c r="W40" s="16" t="s">
        <v>348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349</v>
      </c>
      <c r="AD40" t="s">
        <v>6</v>
      </c>
      <c r="AE40" t="s">
        <v>306</v>
      </c>
      <c r="AF40" t="s">
        <v>88</v>
      </c>
      <c r="AG40" t="s">
        <v>74</v>
      </c>
      <c r="AH40" t="s">
        <v>19</v>
      </c>
    </row>
    <row r="41" ht="14.25" customHeight="1" spans="1:34">
      <c r="A41" s="6" t="s">
        <v>350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351</v>
      </c>
      <c r="H41" s="7" t="s">
        <v>352</v>
      </c>
      <c r="I41" s="7" t="s">
        <v>78</v>
      </c>
      <c r="J41" s="7" t="s">
        <v>2</v>
      </c>
      <c r="K41" s="7" t="s">
        <v>353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4" t="s">
        <v>258</v>
      </c>
      <c r="S41" s="16" t="s">
        <v>19</v>
      </c>
      <c r="T41" s="7"/>
      <c r="U41" s="14" t="s">
        <v>19</v>
      </c>
      <c r="V41" s="14" t="s">
        <v>258</v>
      </c>
      <c r="W41" s="16" t="s">
        <v>94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354</v>
      </c>
      <c r="AD41" t="s">
        <v>6</v>
      </c>
      <c r="AE41" t="s">
        <v>355</v>
      </c>
      <c r="AF41" t="s">
        <v>88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4" t="s">
        <v>111</v>
      </c>
      <c r="S42" s="16" t="s">
        <v>19</v>
      </c>
      <c r="T42" s="7"/>
      <c r="U42" s="14" t="s">
        <v>19</v>
      </c>
      <c r="V42" s="14" t="s">
        <v>111</v>
      </c>
      <c r="W42" s="16" t="s">
        <v>224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360</v>
      </c>
      <c r="AD42" t="s">
        <v>6</v>
      </c>
      <c r="AE42" t="s">
        <v>361</v>
      </c>
      <c r="AF42" t="s">
        <v>88</v>
      </c>
      <c r="AG42" t="s">
        <v>74</v>
      </c>
      <c r="AH42" t="s">
        <v>19</v>
      </c>
    </row>
    <row r="43" ht="14.25" customHeight="1" spans="1:34">
      <c r="A43" s="6" t="s">
        <v>362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357</v>
      </c>
      <c r="H43" s="7" t="s">
        <v>358</v>
      </c>
      <c r="I43" s="7" t="s">
        <v>78</v>
      </c>
      <c r="J43" s="7" t="s">
        <v>2</v>
      </c>
      <c r="K43" s="7" t="s">
        <v>363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4" t="s">
        <v>111</v>
      </c>
      <c r="S43" s="16" t="s">
        <v>19</v>
      </c>
      <c r="T43" s="7"/>
      <c r="U43" s="14" t="s">
        <v>19</v>
      </c>
      <c r="V43" s="14" t="s">
        <v>111</v>
      </c>
      <c r="W43" s="16" t="s">
        <v>224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360</v>
      </c>
      <c r="AD43" t="s">
        <v>6</v>
      </c>
      <c r="AE43" t="s">
        <v>361</v>
      </c>
      <c r="AF43" t="s">
        <v>88</v>
      </c>
      <c r="AG43" t="s">
        <v>74</v>
      </c>
      <c r="AH43" t="s">
        <v>19</v>
      </c>
    </row>
    <row r="44" ht="14.25" customHeight="1" spans="1:34">
      <c r="A44" s="6" t="s">
        <v>364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357</v>
      </c>
      <c r="H44" s="7" t="s">
        <v>358</v>
      </c>
      <c r="I44" s="7" t="s">
        <v>78</v>
      </c>
      <c r="J44" s="7" t="s">
        <v>2</v>
      </c>
      <c r="K44" s="7" t="s">
        <v>365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4" t="s">
        <v>111</v>
      </c>
      <c r="S44" s="16" t="s">
        <v>19</v>
      </c>
      <c r="T44" s="7"/>
      <c r="U44" s="14" t="s">
        <v>19</v>
      </c>
      <c r="V44" s="14" t="s">
        <v>111</v>
      </c>
      <c r="W44" s="16" t="s">
        <v>224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360</v>
      </c>
      <c r="AD44" t="s">
        <v>6</v>
      </c>
      <c r="AE44" t="s">
        <v>361</v>
      </c>
      <c r="AF44" t="s">
        <v>88</v>
      </c>
      <c r="AG44" t="s">
        <v>74</v>
      </c>
      <c r="AH44" t="s">
        <v>19</v>
      </c>
    </row>
    <row r="45" ht="14.25" customHeight="1" spans="1:34">
      <c r="A45" s="6" t="s">
        <v>366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357</v>
      </c>
      <c r="H45" s="7" t="s">
        <v>358</v>
      </c>
      <c r="I45" s="7" t="s">
        <v>78</v>
      </c>
      <c r="J45" s="7" t="s">
        <v>2</v>
      </c>
      <c r="K45" s="7" t="s">
        <v>367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4" t="s">
        <v>111</v>
      </c>
      <c r="S45" s="16" t="s">
        <v>19</v>
      </c>
      <c r="T45" s="7"/>
      <c r="U45" s="14" t="s">
        <v>19</v>
      </c>
      <c r="V45" s="14" t="s">
        <v>111</v>
      </c>
      <c r="W45" s="16" t="s">
        <v>224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360</v>
      </c>
      <c r="AD45" t="s">
        <v>6</v>
      </c>
      <c r="AE45" t="s">
        <v>361</v>
      </c>
      <c r="AF45" t="s">
        <v>88</v>
      </c>
      <c r="AG45" t="s">
        <v>74</v>
      </c>
      <c r="AH45" t="s">
        <v>19</v>
      </c>
    </row>
    <row r="46" ht="14.25" customHeight="1" spans="1:34">
      <c r="A46" s="6" t="s">
        <v>368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357</v>
      </c>
      <c r="H46" s="7" t="s">
        <v>358</v>
      </c>
      <c r="I46" s="7" t="s">
        <v>78</v>
      </c>
      <c r="J46" s="7" t="s">
        <v>2</v>
      </c>
      <c r="K46" s="7" t="s">
        <v>369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4" t="s">
        <v>111</v>
      </c>
      <c r="S46" s="16" t="s">
        <v>19</v>
      </c>
      <c r="T46" s="7"/>
      <c r="U46" s="14" t="s">
        <v>19</v>
      </c>
      <c r="V46" s="14" t="s">
        <v>111</v>
      </c>
      <c r="W46" s="16" t="s">
        <v>224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360</v>
      </c>
      <c r="AD46" t="s">
        <v>6</v>
      </c>
      <c r="AE46" t="s">
        <v>361</v>
      </c>
      <c r="AF46" t="s">
        <v>88</v>
      </c>
      <c r="AG46" t="s">
        <v>74</v>
      </c>
      <c r="AH46" t="s">
        <v>19</v>
      </c>
    </row>
    <row r="47" ht="14.25" customHeight="1" spans="1:34">
      <c r="A47" s="6" t="s">
        <v>370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371</v>
      </c>
      <c r="H47" s="7" t="s">
        <v>372</v>
      </c>
      <c r="I47" s="7" t="s">
        <v>78</v>
      </c>
      <c r="J47" s="7" t="s">
        <v>2</v>
      </c>
      <c r="K47" s="7" t="s">
        <v>373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4" t="s">
        <v>374</v>
      </c>
      <c r="S47" s="16" t="s">
        <v>19</v>
      </c>
      <c r="T47" s="7"/>
      <c r="U47" s="14" t="s">
        <v>19</v>
      </c>
      <c r="V47" s="14" t="s">
        <v>374</v>
      </c>
      <c r="W47" s="16" t="s">
        <v>158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375</v>
      </c>
      <c r="AD47" t="s">
        <v>6</v>
      </c>
      <c r="AE47" t="s">
        <v>376</v>
      </c>
      <c r="AF47" t="s">
        <v>88</v>
      </c>
      <c r="AG47" t="s">
        <v>74</v>
      </c>
      <c r="AH47" t="s">
        <v>19</v>
      </c>
    </row>
    <row r="48" ht="14.25" customHeight="1" spans="1:34">
      <c r="A48" s="6" t="s">
        <v>377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378</v>
      </c>
      <c r="H48" s="7" t="s">
        <v>379</v>
      </c>
      <c r="I48" s="7" t="s">
        <v>78</v>
      </c>
      <c r="J48" s="7" t="s">
        <v>2</v>
      </c>
      <c r="K48" s="7" t="s">
        <v>380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4" t="s">
        <v>381</v>
      </c>
      <c r="S48" s="16" t="s">
        <v>19</v>
      </c>
      <c r="T48" s="7"/>
      <c r="U48" s="14" t="s">
        <v>19</v>
      </c>
      <c r="V48" s="14" t="s">
        <v>381</v>
      </c>
      <c r="W48" s="16" t="s">
        <v>382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383</v>
      </c>
      <c r="AD48" t="s">
        <v>6</v>
      </c>
      <c r="AE48" t="s">
        <v>145</v>
      </c>
      <c r="AF48" t="s">
        <v>88</v>
      </c>
      <c r="AG48" t="s">
        <v>74</v>
      </c>
      <c r="AH48" t="s">
        <v>19</v>
      </c>
    </row>
    <row r="49" ht="14.25" customHeight="1" spans="1:34">
      <c r="A49" s="6" t="s">
        <v>384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162</v>
      </c>
      <c r="H49" s="7" t="s">
        <v>163</v>
      </c>
      <c r="I49" s="7" t="s">
        <v>78</v>
      </c>
      <c r="J49" s="7" t="s">
        <v>2</v>
      </c>
      <c r="K49" s="7" t="s">
        <v>385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4" t="s">
        <v>165</v>
      </c>
      <c r="S49" s="16" t="s">
        <v>19</v>
      </c>
      <c r="T49" s="7"/>
      <c r="U49" s="14" t="s">
        <v>19</v>
      </c>
      <c r="V49" s="14" t="s">
        <v>165</v>
      </c>
      <c r="W49" s="16" t="s">
        <v>166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167</v>
      </c>
      <c r="AD49" t="s">
        <v>6</v>
      </c>
      <c r="AE49" t="s">
        <v>129</v>
      </c>
      <c r="AF49" t="s">
        <v>88</v>
      </c>
      <c r="AG49" t="s">
        <v>74</v>
      </c>
      <c r="AH49" t="s">
        <v>19</v>
      </c>
    </row>
    <row r="50" ht="14.25" customHeight="1" spans="1:34">
      <c r="A50" s="6" t="s">
        <v>386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387</v>
      </c>
      <c r="H50" s="7" t="s">
        <v>388</v>
      </c>
      <c r="I50" s="7" t="s">
        <v>78</v>
      </c>
      <c r="J50" s="7" t="s">
        <v>2</v>
      </c>
      <c r="K50" s="7" t="s">
        <v>389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4" t="s">
        <v>390</v>
      </c>
      <c r="S50" s="16" t="s">
        <v>19</v>
      </c>
      <c r="T50" s="7"/>
      <c r="U50" s="14" t="s">
        <v>19</v>
      </c>
      <c r="V50" s="14" t="s">
        <v>390</v>
      </c>
      <c r="W50" s="16" t="s">
        <v>151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391</v>
      </c>
      <c r="AD50" t="s">
        <v>6</v>
      </c>
      <c r="AE50" t="s">
        <v>392</v>
      </c>
      <c r="AF50" t="s">
        <v>88</v>
      </c>
      <c r="AG50" t="s">
        <v>74</v>
      </c>
      <c r="AH50" t="s">
        <v>19</v>
      </c>
    </row>
    <row r="51" ht="14.25" customHeight="1" spans="1:34">
      <c r="A51" s="6" t="s">
        <v>393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394</v>
      </c>
      <c r="H51" s="7" t="s">
        <v>395</v>
      </c>
      <c r="I51" s="7" t="s">
        <v>78</v>
      </c>
      <c r="J51" s="7" t="s">
        <v>2</v>
      </c>
      <c r="K51" s="7" t="s">
        <v>396</v>
      </c>
      <c r="L51" s="7">
        <v>2</v>
      </c>
      <c r="M51" s="7">
        <v>1</v>
      </c>
      <c r="N51" s="7" t="s">
        <v>255</v>
      </c>
      <c r="O51" s="7" t="s">
        <v>80</v>
      </c>
      <c r="P51" s="7" t="s">
        <v>81</v>
      </c>
      <c r="Q51" s="7"/>
      <c r="R51" s="14" t="s">
        <v>397</v>
      </c>
      <c r="S51" s="16" t="s">
        <v>19</v>
      </c>
      <c r="T51" s="7"/>
      <c r="U51" s="14" t="s">
        <v>19</v>
      </c>
      <c r="V51" s="14" t="s">
        <v>397</v>
      </c>
      <c r="W51" s="16" t="s">
        <v>398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176</v>
      </c>
      <c r="AD51" t="s">
        <v>6</v>
      </c>
      <c r="AE51" t="s">
        <v>399</v>
      </c>
      <c r="AF51" t="s">
        <v>88</v>
      </c>
      <c r="AG51" t="s">
        <v>74</v>
      </c>
      <c r="AH51" t="s">
        <v>19</v>
      </c>
    </row>
    <row r="52" ht="14.25" customHeight="1" spans="1:34">
      <c r="A52" s="6" t="s">
        <v>400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401</v>
      </c>
      <c r="H52" s="7" t="s">
        <v>402</v>
      </c>
      <c r="I52" s="7" t="s">
        <v>78</v>
      </c>
      <c r="J52" s="7" t="s">
        <v>2</v>
      </c>
      <c r="K52" s="7" t="s">
        <v>403</v>
      </c>
      <c r="L52" s="7">
        <v>1</v>
      </c>
      <c r="M52" s="7">
        <v>1</v>
      </c>
      <c r="N52" s="7" t="s">
        <v>117</v>
      </c>
      <c r="O52" s="7" t="s">
        <v>80</v>
      </c>
      <c r="P52" s="7" t="s">
        <v>81</v>
      </c>
      <c r="Q52" s="7"/>
      <c r="R52" s="14" t="s">
        <v>404</v>
      </c>
      <c r="S52" s="16" t="s">
        <v>19</v>
      </c>
      <c r="T52" s="7"/>
      <c r="U52" s="14" t="s">
        <v>19</v>
      </c>
      <c r="V52" s="14" t="s">
        <v>404</v>
      </c>
      <c r="W52" s="16" t="s">
        <v>405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406</v>
      </c>
      <c r="AD52" t="s">
        <v>6</v>
      </c>
      <c r="AE52" t="s">
        <v>407</v>
      </c>
      <c r="AF52" t="s">
        <v>88</v>
      </c>
      <c r="AG52" t="s">
        <v>74</v>
      </c>
      <c r="AH52" t="s">
        <v>19</v>
      </c>
    </row>
    <row r="53" ht="14.25" customHeight="1" spans="1:34">
      <c r="A53" s="6" t="s">
        <v>408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409</v>
      </c>
      <c r="H53" s="7" t="s">
        <v>410</v>
      </c>
      <c r="I53" s="7" t="s">
        <v>78</v>
      </c>
      <c r="J53" s="7" t="s">
        <v>2</v>
      </c>
      <c r="K53" s="7" t="s">
        <v>411</v>
      </c>
      <c r="L53" s="7">
        <v>1</v>
      </c>
      <c r="M53" s="7">
        <v>1</v>
      </c>
      <c r="N53" s="7" t="s">
        <v>183</v>
      </c>
      <c r="O53" s="7" t="s">
        <v>80</v>
      </c>
      <c r="P53" s="7" t="s">
        <v>81</v>
      </c>
      <c r="Q53" s="7"/>
      <c r="R53" s="14" t="s">
        <v>211</v>
      </c>
      <c r="S53" s="16" t="s">
        <v>19</v>
      </c>
      <c r="T53" s="7"/>
      <c r="U53" s="14" t="s">
        <v>19</v>
      </c>
      <c r="V53" s="14" t="s">
        <v>211</v>
      </c>
      <c r="W53" s="16" t="s">
        <v>217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412</v>
      </c>
      <c r="AD53" t="s">
        <v>6</v>
      </c>
      <c r="AE53" t="s">
        <v>413</v>
      </c>
      <c r="AF53" t="s">
        <v>88</v>
      </c>
      <c r="AG53" t="s">
        <v>74</v>
      </c>
      <c r="AH53" t="s">
        <v>19</v>
      </c>
    </row>
    <row r="54" ht="14.25" customHeight="1" spans="1:34">
      <c r="A54" s="6" t="s">
        <v>414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415</v>
      </c>
      <c r="H54" s="7" t="s">
        <v>416</v>
      </c>
      <c r="I54" s="7" t="s">
        <v>78</v>
      </c>
      <c r="J54" s="7" t="s">
        <v>2</v>
      </c>
      <c r="K54" s="7" t="s">
        <v>417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4" t="s">
        <v>418</v>
      </c>
      <c r="S54" s="16" t="s">
        <v>19</v>
      </c>
      <c r="T54" s="7"/>
      <c r="U54" s="14" t="s">
        <v>19</v>
      </c>
      <c r="V54" s="14" t="s">
        <v>418</v>
      </c>
      <c r="W54" s="16" t="s">
        <v>158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419</v>
      </c>
      <c r="AD54" t="s">
        <v>6</v>
      </c>
      <c r="AE54" t="s">
        <v>376</v>
      </c>
      <c r="AF54" t="s">
        <v>88</v>
      </c>
      <c r="AG54" t="s">
        <v>74</v>
      </c>
      <c r="AH54" t="s">
        <v>19</v>
      </c>
    </row>
    <row r="55" ht="14.25" customHeight="1" spans="1:34">
      <c r="A55" s="6" t="s">
        <v>420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421</v>
      </c>
      <c r="H55" s="7" t="s">
        <v>422</v>
      </c>
      <c r="I55" s="7" t="s">
        <v>78</v>
      </c>
      <c r="J55" s="7" t="s">
        <v>2</v>
      </c>
      <c r="K55" s="7" t="s">
        <v>423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4" t="s">
        <v>118</v>
      </c>
      <c r="S55" s="16" t="s">
        <v>19</v>
      </c>
      <c r="T55" s="7"/>
      <c r="U55" s="14" t="s">
        <v>19</v>
      </c>
      <c r="V55" s="14" t="s">
        <v>118</v>
      </c>
      <c r="W55" s="16" t="s">
        <v>119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120</v>
      </c>
      <c r="AD55" t="s">
        <v>6</v>
      </c>
      <c r="AE55" t="s">
        <v>104</v>
      </c>
      <c r="AF55" t="s">
        <v>88</v>
      </c>
      <c r="AG55" t="s">
        <v>74</v>
      </c>
      <c r="AH55" t="s">
        <v>19</v>
      </c>
    </row>
    <row r="56" ht="14.25" customHeight="1" spans="1:34">
      <c r="A56" s="6" t="s">
        <v>424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425</v>
      </c>
      <c r="H56" s="7" t="s">
        <v>426</v>
      </c>
      <c r="I56" s="7" t="s">
        <v>78</v>
      </c>
      <c r="J56" s="7" t="s">
        <v>2</v>
      </c>
      <c r="K56" s="7" t="s">
        <v>427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4" t="s">
        <v>428</v>
      </c>
      <c r="S56" s="16" t="s">
        <v>19</v>
      </c>
      <c r="T56" s="7"/>
      <c r="U56" s="14" t="s">
        <v>19</v>
      </c>
      <c r="V56" s="14" t="s">
        <v>428</v>
      </c>
      <c r="W56" s="16" t="s">
        <v>429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430</v>
      </c>
      <c r="AD56" t="s">
        <v>6</v>
      </c>
      <c r="AE56" t="s">
        <v>145</v>
      </c>
      <c r="AF56" t="s">
        <v>88</v>
      </c>
      <c r="AG56" t="s">
        <v>74</v>
      </c>
      <c r="AH56" t="s">
        <v>19</v>
      </c>
    </row>
    <row r="57" ht="14.25" customHeight="1" spans="1:34">
      <c r="A57" s="6" t="s">
        <v>431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432</v>
      </c>
      <c r="H57" s="7" t="s">
        <v>433</v>
      </c>
      <c r="I57" s="7" t="s">
        <v>78</v>
      </c>
      <c r="J57" s="7" t="s">
        <v>2</v>
      </c>
      <c r="K57" s="7" t="s">
        <v>434</v>
      </c>
      <c r="L57" s="7">
        <v>1</v>
      </c>
      <c r="M57" s="7">
        <v>2</v>
      </c>
      <c r="N57" s="7" t="s">
        <v>183</v>
      </c>
      <c r="O57" s="7" t="s">
        <v>117</v>
      </c>
      <c r="P57" s="7" t="s">
        <v>81</v>
      </c>
      <c r="Q57" s="7"/>
      <c r="R57" s="14" t="s">
        <v>435</v>
      </c>
      <c r="S57" s="16" t="s">
        <v>19</v>
      </c>
      <c r="T57" s="7"/>
      <c r="U57" s="14" t="s">
        <v>19</v>
      </c>
      <c r="V57" s="14" t="s">
        <v>435</v>
      </c>
      <c r="W57" s="16" t="s">
        <v>436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437</v>
      </c>
      <c r="AD57" t="s">
        <v>6</v>
      </c>
      <c r="AE57" t="s">
        <v>438</v>
      </c>
      <c r="AF57" t="s">
        <v>88</v>
      </c>
      <c r="AG57" t="s">
        <v>74</v>
      </c>
      <c r="AH57" t="s">
        <v>19</v>
      </c>
    </row>
    <row r="58" customHeight="1" spans="1:32">
      <c r="A58" s="12" t="s">
        <v>439</v>
      </c>
      <c r="B58" s="12"/>
      <c r="C58" s="12" t="s">
        <v>440</v>
      </c>
      <c r="D58" s="12"/>
      <c r="E58" s="12"/>
      <c r="F58" s="12"/>
      <c r="G58" s="12" t="s">
        <v>440</v>
      </c>
      <c r="H58" s="12" t="s">
        <v>440</v>
      </c>
      <c r="I58" s="12" t="s">
        <v>440</v>
      </c>
      <c r="J58" s="12" t="s">
        <v>440</v>
      </c>
      <c r="K58" s="12" t="s">
        <v>440</v>
      </c>
      <c r="L58" s="12" t="s">
        <v>440</v>
      </c>
      <c r="M58" s="12" t="s">
        <v>440</v>
      </c>
      <c r="N58" s="12" t="s">
        <v>440</v>
      </c>
      <c r="O58" s="12" t="s">
        <v>440</v>
      </c>
      <c r="P58" s="12" t="s">
        <v>440</v>
      </c>
      <c r="Q58" s="12"/>
      <c r="R58" s="15" t="s">
        <v>20</v>
      </c>
      <c r="S58" s="15" t="s">
        <v>21</v>
      </c>
      <c r="T58" s="12" t="s">
        <v>440</v>
      </c>
      <c r="U58" s="15"/>
      <c r="V58" s="15" t="s">
        <v>441</v>
      </c>
      <c r="W58" s="15" t="s">
        <v>22</v>
      </c>
      <c r="X58" s="15"/>
      <c r="Y58" s="15"/>
      <c r="Z58" s="15"/>
      <c r="AA58" s="12"/>
      <c r="AB58" s="15"/>
      <c r="AC58" s="12"/>
      <c r="AD58" s="12" t="s">
        <v>440</v>
      </c>
      <c r="AE58" s="12"/>
      <c r="AF5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442</v>
      </c>
      <c r="B1" s="4" t="s">
        <v>443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444</v>
      </c>
      <c r="H1" s="4" t="s">
        <v>445</v>
      </c>
      <c r="I1" s="4" t="s">
        <v>13</v>
      </c>
      <c r="J1" s="4" t="s">
        <v>17</v>
      </c>
      <c r="K1" s="4" t="s">
        <v>18</v>
      </c>
      <c r="L1" s="13" t="s">
        <v>446</v>
      </c>
      <c r="M1" s="4" t="s">
        <v>447</v>
      </c>
      <c r="N1" s="4" t="s">
        <v>448</v>
      </c>
    </row>
    <row r="2" ht="14.25" customHeight="1" spans="1:256">
      <c r="A2" s="6" t="s">
        <v>449</v>
      </c>
      <c r="B2" s="7" t="s">
        <v>450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80</v>
      </c>
      <c r="H2" s="7" t="s">
        <v>451</v>
      </c>
      <c r="I2" s="14" t="s">
        <v>452</v>
      </c>
      <c r="J2" s="14" t="s">
        <v>19</v>
      </c>
      <c r="K2" s="14" t="s">
        <v>452</v>
      </c>
      <c r="L2" s="7" t="s">
        <v>453</v>
      </c>
      <c r="M2" s="7" t="s">
        <v>454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455</v>
      </c>
      <c r="B3" s="7" t="s">
        <v>456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80</v>
      </c>
      <c r="H3" s="7" t="s">
        <v>451</v>
      </c>
      <c r="I3" s="14" t="s">
        <v>457</v>
      </c>
      <c r="J3" s="14" t="s">
        <v>19</v>
      </c>
      <c r="K3" s="14" t="s">
        <v>457</v>
      </c>
      <c r="L3" s="7" t="s">
        <v>453</v>
      </c>
      <c r="M3" s="7" t="s">
        <v>458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459</v>
      </c>
      <c r="B4" s="7" t="s">
        <v>460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451</v>
      </c>
      <c r="I4" s="14" t="s">
        <v>461</v>
      </c>
      <c r="J4" s="14" t="s">
        <v>19</v>
      </c>
      <c r="K4" s="14" t="s">
        <v>461</v>
      </c>
      <c r="L4" s="7" t="s">
        <v>453</v>
      </c>
      <c r="M4" s="7" t="s">
        <v>462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2" t="s">
        <v>439</v>
      </c>
      <c r="B5" s="12" t="s">
        <v>440</v>
      </c>
      <c r="C5" s="12" t="s">
        <v>440</v>
      </c>
      <c r="D5" s="12" t="s">
        <v>440</v>
      </c>
      <c r="E5" s="12"/>
      <c r="F5" s="12"/>
      <c r="G5" s="12" t="s">
        <v>440</v>
      </c>
      <c r="H5" s="12" t="s">
        <v>440</v>
      </c>
      <c r="I5" s="15" t="s">
        <v>23</v>
      </c>
      <c r="J5" s="15"/>
      <c r="K5" s="15"/>
      <c r="L5" s="12"/>
      <c r="M5" s="12" t="s">
        <v>440</v>
      </c>
      <c r="N5" t="s">
        <v>440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463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"/>
  <sheetViews>
    <sheetView tabSelected="1" workbookViewId="0">
      <selection activeCell="E79" sqref="E79"/>
    </sheetView>
  </sheetViews>
  <sheetFormatPr defaultColWidth="16" defaultRowHeight="12.75"/>
  <cols>
    <col min="1" max="3" width="16" customWidth="1"/>
    <col min="4" max="4" width="16" style="3" customWidth="1"/>
    <col min="5" max="5" width="10.4285714285714" customWidth="1"/>
    <col min="6" max="6" width="9.85714285714286" customWidth="1"/>
    <col min="7" max="7" width="16" customWidth="1"/>
    <col min="8" max="8" width="11.5714285714286" customWidth="1"/>
    <col min="9" max="9" width="12.8571428571429" customWidth="1"/>
    <col min="10" max="16353" width="16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464</v>
      </c>
    </row>
    <row r="2" ht="14.25" customHeight="1" spans="1:10">
      <c r="A2" s="45" t="s">
        <v>72</v>
      </c>
      <c r="B2" s="7" t="s">
        <v>80</v>
      </c>
      <c r="C2" s="7" t="s">
        <v>81</v>
      </c>
      <c r="D2" s="3">
        <v>48.17</v>
      </c>
      <c r="E2" t="str">
        <f>VLOOKUP(A2,HOP!A:L,12,0)</f>
        <v>51.00</v>
      </c>
      <c r="F2" t="str">
        <f>VLOOKUP(A2,HOP!A:C,3,0)</f>
        <v>2220295</v>
      </c>
      <c r="G2">
        <f>D2-E2</f>
        <v>-2.83</v>
      </c>
      <c r="H2" t="str">
        <f>$H$1&amp;F2</f>
        <v>，2220295</v>
      </c>
      <c r="I2" t="str">
        <f>VLOOKUP(A2,HOP!A:T,20,0)</f>
        <v>直连</v>
      </c>
      <c r="J2" s="5" t="s">
        <v>465</v>
      </c>
    </row>
    <row r="3" ht="14.25" hidden="1" customHeight="1" spans="1:9">
      <c r="A3" s="6" t="s">
        <v>89</v>
      </c>
      <c r="B3" s="7" t="s">
        <v>80</v>
      </c>
      <c r="C3" s="7" t="s">
        <v>81</v>
      </c>
      <c r="D3" s="3">
        <v>254</v>
      </c>
      <c r="E3" t="str">
        <f>VLOOKUP(A3,HOP!A:L,12,0)</f>
        <v>254.00</v>
      </c>
      <c r="F3" t="str">
        <f>VLOOKUP(A3,HOP!A:C,3,0)</f>
        <v>2220364</v>
      </c>
      <c r="G3">
        <f t="shared" ref="G3:G34" si="0">D3-E3</f>
        <v>0</v>
      </c>
      <c r="H3" t="str">
        <f t="shared" ref="H3:H34" si="1">$H$1&amp;F3</f>
        <v>，2220364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173</v>
      </c>
      <c r="E4" t="str">
        <f>VLOOKUP(A4,HOP!A:L,12,0)</f>
        <v>173.00</v>
      </c>
      <c r="F4" t="str">
        <f>VLOOKUP(A4,HOP!A:C,3,0)</f>
        <v>2220402</v>
      </c>
      <c r="G4">
        <f t="shared" si="0"/>
        <v>0</v>
      </c>
      <c r="H4" t="str">
        <f t="shared" si="1"/>
        <v>，2220402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251</v>
      </c>
      <c r="E5" t="str">
        <f>VLOOKUP(A5,HOP!A:L,12,0)</f>
        <v>251.00</v>
      </c>
      <c r="F5" t="str">
        <f>VLOOKUP(A5,HOP!A:C,3,0)</f>
        <v>2220374</v>
      </c>
      <c r="G5">
        <f t="shared" si="0"/>
        <v>0</v>
      </c>
      <c r="H5" t="str">
        <f t="shared" si="1"/>
        <v>，2220374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147</v>
      </c>
      <c r="E6" t="str">
        <f>VLOOKUP(A6,HOP!A:L,12,0)</f>
        <v>147.00</v>
      </c>
      <c r="F6" t="str">
        <f>VLOOKUP(A6,HOP!A:C,3,0)</f>
        <v>2219944</v>
      </c>
      <c r="G6">
        <f t="shared" si="0"/>
        <v>0</v>
      </c>
      <c r="H6" t="str">
        <f t="shared" si="1"/>
        <v>，2219944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138</v>
      </c>
      <c r="E7" t="str">
        <f>VLOOKUP(A7,HOP!A:L,12,0)</f>
        <v>138.00</v>
      </c>
      <c r="F7" t="str">
        <f>VLOOKUP(A7,HOP!A:C,3,0)</f>
        <v>2220156</v>
      </c>
      <c r="G7">
        <f t="shared" si="0"/>
        <v>0</v>
      </c>
      <c r="H7" t="str">
        <f t="shared" si="1"/>
        <v>，2220156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81</v>
      </c>
      <c r="D8" s="3">
        <v>1529</v>
      </c>
      <c r="E8" t="str">
        <f>VLOOKUP(A8,HOP!A:L,12,0)</f>
        <v>1529.00</v>
      </c>
      <c r="F8" t="str">
        <f>VLOOKUP(A8,HOP!A:C,3,0)</f>
        <v>2220249</v>
      </c>
      <c r="G8">
        <f t="shared" si="0"/>
        <v>0</v>
      </c>
      <c r="H8" t="str">
        <f t="shared" si="1"/>
        <v>，2220249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80</v>
      </c>
      <c r="C9" s="7" t="s">
        <v>81</v>
      </c>
      <c r="D9" s="3">
        <v>164</v>
      </c>
      <c r="E9" t="str">
        <f>VLOOKUP(A9,HOP!A:L,12,0)</f>
        <v>164.00</v>
      </c>
      <c r="F9" t="str">
        <f>VLOOKUP(A9,HOP!A:C,3,0)</f>
        <v>2220281</v>
      </c>
      <c r="G9">
        <f t="shared" si="0"/>
        <v>0</v>
      </c>
      <c r="H9" t="str">
        <f t="shared" si="1"/>
        <v>，2220281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207</v>
      </c>
      <c r="E10" t="str">
        <f>VLOOKUP(A10,HOP!A:L,12,0)</f>
        <v>207.00</v>
      </c>
      <c r="F10" t="str">
        <f>VLOOKUP(A10,HOP!A:C,3,0)</f>
        <v>2220446</v>
      </c>
      <c r="G10">
        <f t="shared" si="0"/>
        <v>0</v>
      </c>
      <c r="H10" t="str">
        <f t="shared" si="1"/>
        <v>，2220446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143</v>
      </c>
      <c r="E11" t="str">
        <f>VLOOKUP(A11,HOP!A:L,12,0)</f>
        <v>143.00</v>
      </c>
      <c r="F11" t="str">
        <f>VLOOKUP(A11,HOP!A:C,3,0)</f>
        <v>2220242</v>
      </c>
      <c r="G11">
        <f t="shared" si="0"/>
        <v>0</v>
      </c>
      <c r="H11" t="str">
        <f t="shared" si="1"/>
        <v>，2220242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81</v>
      </c>
      <c r="D12" s="3">
        <v>98</v>
      </c>
      <c r="E12" t="str">
        <f>VLOOKUP(A12,HOP!A:L,12,0)</f>
        <v>98.00</v>
      </c>
      <c r="F12" t="str">
        <f>VLOOKUP(A12,HOP!A:C,3,0)</f>
        <v>2220298</v>
      </c>
      <c r="G12">
        <f t="shared" si="0"/>
        <v>0</v>
      </c>
      <c r="H12" t="str">
        <f t="shared" si="1"/>
        <v>，2220298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81</v>
      </c>
      <c r="D13" s="3">
        <v>147</v>
      </c>
      <c r="E13" t="str">
        <f>VLOOKUP(A13,HOP!A:L,12,0)</f>
        <v>147.00</v>
      </c>
      <c r="F13" t="str">
        <f>VLOOKUP(A13,HOP!A:C,3,0)</f>
        <v>2220433</v>
      </c>
      <c r="G13">
        <f t="shared" si="0"/>
        <v>0</v>
      </c>
      <c r="H13" t="str">
        <f t="shared" si="1"/>
        <v>，2220433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80</v>
      </c>
      <c r="C14" s="7" t="s">
        <v>81</v>
      </c>
      <c r="D14" s="3">
        <v>416</v>
      </c>
      <c r="E14" t="str">
        <f>VLOOKUP(A14,HOP!A:L,12,0)</f>
        <v>416.00</v>
      </c>
      <c r="F14" t="str">
        <f>VLOOKUP(A14,HOP!A:C,3,0)</f>
        <v>2220419</v>
      </c>
      <c r="G14">
        <f t="shared" si="0"/>
        <v>0</v>
      </c>
      <c r="H14" t="str">
        <f t="shared" si="1"/>
        <v>，2220419</v>
      </c>
      <c r="I14" t="str">
        <f>VLOOKUP(A14,HOP!A:T,20,0)</f>
        <v>直采</v>
      </c>
    </row>
    <row r="15" ht="14.25" hidden="1" customHeight="1" spans="1:9">
      <c r="A15" s="6" t="s">
        <v>178</v>
      </c>
      <c r="B15" s="7" t="s">
        <v>183</v>
      </c>
      <c r="C15" s="7" t="s">
        <v>81</v>
      </c>
      <c r="D15" s="3">
        <v>8676</v>
      </c>
      <c r="E15" t="str">
        <f>VLOOKUP(A15,HOP!A:L,12,0)</f>
        <v>8676.00</v>
      </c>
      <c r="F15" t="str">
        <f>VLOOKUP(A15,HOP!A:C,3,0)</f>
        <v>2216329</v>
      </c>
      <c r="G15">
        <f t="shared" si="0"/>
        <v>0</v>
      </c>
      <c r="H15" t="str">
        <f t="shared" si="1"/>
        <v>，2216329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183</v>
      </c>
      <c r="C16" s="7" t="s">
        <v>81</v>
      </c>
      <c r="D16" s="3">
        <v>2892</v>
      </c>
      <c r="E16" t="str">
        <f>VLOOKUP(A16,HOP!A:L,12,0)</f>
        <v>2892.00</v>
      </c>
      <c r="F16" t="str">
        <f>VLOOKUP(A16,HOP!A:C,3,0)</f>
        <v>2216332</v>
      </c>
      <c r="G16">
        <f t="shared" si="0"/>
        <v>0</v>
      </c>
      <c r="H16" t="str">
        <f t="shared" si="1"/>
        <v>，2216332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80</v>
      </c>
      <c r="C17" s="7" t="s">
        <v>81</v>
      </c>
      <c r="D17" s="3">
        <v>124</v>
      </c>
      <c r="E17" t="str">
        <f>VLOOKUP(A17,HOP!A:L,12,0)</f>
        <v>124.00</v>
      </c>
      <c r="F17" t="str">
        <f>VLOOKUP(A17,HOP!A:C,3,0)</f>
        <v>2219959</v>
      </c>
      <c r="G17">
        <f t="shared" si="0"/>
        <v>0</v>
      </c>
      <c r="H17" t="str">
        <f t="shared" si="1"/>
        <v>，2219959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80</v>
      </c>
      <c r="C18" s="7" t="s">
        <v>81</v>
      </c>
      <c r="D18" s="3">
        <v>104</v>
      </c>
      <c r="E18" t="str">
        <f>VLOOKUP(A18,HOP!A:L,12,0)</f>
        <v>104.00</v>
      </c>
      <c r="F18" t="str">
        <f>VLOOKUP(A18,HOP!A:C,3,0)</f>
        <v>2220083</v>
      </c>
      <c r="G18">
        <f t="shared" si="0"/>
        <v>0</v>
      </c>
      <c r="H18" t="str">
        <f t="shared" si="1"/>
        <v>，2220083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80</v>
      </c>
      <c r="C19" s="7" t="s">
        <v>81</v>
      </c>
      <c r="D19" s="3">
        <v>137</v>
      </c>
      <c r="E19" t="str">
        <f>VLOOKUP(A19,HOP!A:L,12,0)</f>
        <v>137.00</v>
      </c>
      <c r="F19" t="str">
        <f>VLOOKUP(A19,HOP!A:C,3,0)</f>
        <v>2220454</v>
      </c>
      <c r="G19">
        <f t="shared" si="0"/>
        <v>0</v>
      </c>
      <c r="H19" t="str">
        <f t="shared" si="1"/>
        <v>，2220454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80</v>
      </c>
      <c r="C20" s="7" t="s">
        <v>81</v>
      </c>
      <c r="D20" s="3">
        <v>120</v>
      </c>
      <c r="E20" t="str">
        <f>VLOOKUP(A20,HOP!A:L,12,0)</f>
        <v>120.00</v>
      </c>
      <c r="F20" t="str">
        <f>VLOOKUP(A20,HOP!A:C,3,0)</f>
        <v>2220090</v>
      </c>
      <c r="G20">
        <f t="shared" si="0"/>
        <v>0</v>
      </c>
      <c r="H20" t="str">
        <f t="shared" si="1"/>
        <v>，2220090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80</v>
      </c>
      <c r="C21" s="7" t="s">
        <v>81</v>
      </c>
      <c r="D21" s="3">
        <v>220</v>
      </c>
      <c r="E21" t="str">
        <f>VLOOKUP(A21,HOP!A:L,12,0)</f>
        <v>220.00</v>
      </c>
      <c r="F21" t="str">
        <f>VLOOKUP(A21,HOP!A:C,3,0)</f>
        <v>2220660</v>
      </c>
      <c r="G21">
        <f t="shared" si="0"/>
        <v>0</v>
      </c>
      <c r="H21" t="str">
        <f t="shared" si="1"/>
        <v>，2220660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231</v>
      </c>
      <c r="C22" s="7" t="s">
        <v>81</v>
      </c>
      <c r="D22" s="3">
        <v>1565</v>
      </c>
      <c r="E22" t="str">
        <f>VLOOKUP(A22,HOP!A:L,12,0)</f>
        <v>1565.00</v>
      </c>
      <c r="F22" t="str">
        <f>VLOOKUP(A22,HOP!A:C,3,0)</f>
        <v>2218087</v>
      </c>
      <c r="G22">
        <f t="shared" si="0"/>
        <v>0</v>
      </c>
      <c r="H22" t="str">
        <f t="shared" si="1"/>
        <v>，2218087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80</v>
      </c>
      <c r="C23" s="7" t="s">
        <v>81</v>
      </c>
      <c r="D23" s="3">
        <v>149</v>
      </c>
      <c r="E23" t="str">
        <f>VLOOKUP(A23,HOP!A:L,12,0)</f>
        <v>149.00</v>
      </c>
      <c r="F23" t="str">
        <f>VLOOKUP(A23,HOP!A:C,3,0)</f>
        <v>2220438</v>
      </c>
      <c r="G23">
        <f t="shared" si="0"/>
        <v>0</v>
      </c>
      <c r="H23" t="str">
        <f t="shared" si="1"/>
        <v>，2220438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80</v>
      </c>
      <c r="C24" s="7" t="s">
        <v>81</v>
      </c>
      <c r="D24" s="3">
        <v>553</v>
      </c>
      <c r="E24" t="str">
        <f>VLOOKUP(A24,HOP!A:L,12,0)</f>
        <v>553.00</v>
      </c>
      <c r="F24" t="str">
        <f>VLOOKUP(A24,HOP!A:C,3,0)</f>
        <v>2220638</v>
      </c>
      <c r="G24">
        <f t="shared" si="0"/>
        <v>0</v>
      </c>
      <c r="H24" t="str">
        <f t="shared" si="1"/>
        <v>，2220638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117</v>
      </c>
      <c r="C25" s="7" t="s">
        <v>81</v>
      </c>
      <c r="D25" s="3">
        <v>298</v>
      </c>
      <c r="E25" t="str">
        <f>VLOOKUP(A25,HOP!A:L,12,0)</f>
        <v>298.00</v>
      </c>
      <c r="F25" t="str">
        <f>VLOOKUP(A25,HOP!A:C,3,0)</f>
        <v>2219075</v>
      </c>
      <c r="G25">
        <f t="shared" si="0"/>
        <v>0</v>
      </c>
      <c r="H25" t="str">
        <f t="shared" si="1"/>
        <v>，2219075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80</v>
      </c>
      <c r="C26" s="7" t="s">
        <v>81</v>
      </c>
      <c r="D26" s="3">
        <v>166</v>
      </c>
      <c r="E26" t="str">
        <f>VLOOKUP(A26,HOP!A:L,12,0)</f>
        <v>166.00</v>
      </c>
      <c r="F26" t="str">
        <f>VLOOKUP(A26,HOP!A:C,3,0)</f>
        <v>2220617</v>
      </c>
      <c r="G26">
        <f t="shared" si="0"/>
        <v>0</v>
      </c>
      <c r="H26" t="str">
        <f t="shared" si="1"/>
        <v>，2220617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80</v>
      </c>
      <c r="C27" s="7" t="s">
        <v>81</v>
      </c>
      <c r="D27" s="3">
        <v>131</v>
      </c>
      <c r="E27" t="str">
        <f>VLOOKUP(A27,HOP!A:L,12,0)</f>
        <v>131.00</v>
      </c>
      <c r="F27" t="str">
        <f>VLOOKUP(A27,HOP!A:C,3,0)</f>
        <v>2220370</v>
      </c>
      <c r="G27">
        <f t="shared" si="0"/>
        <v>0</v>
      </c>
      <c r="H27" t="str">
        <f t="shared" si="1"/>
        <v>，2220370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81</v>
      </c>
      <c r="D28" s="3">
        <v>98</v>
      </c>
      <c r="E28" t="str">
        <f>VLOOKUP(A28,HOP!A:L,12,0)</f>
        <v>98.00</v>
      </c>
      <c r="F28" t="str">
        <f>VLOOKUP(A28,HOP!A:C,3,0)</f>
        <v>2220596</v>
      </c>
      <c r="G28">
        <f t="shared" si="0"/>
        <v>0</v>
      </c>
      <c r="H28" t="str">
        <f t="shared" si="1"/>
        <v>，2220596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80</v>
      </c>
      <c r="C29" s="7" t="s">
        <v>81</v>
      </c>
      <c r="D29" s="3">
        <v>462</v>
      </c>
      <c r="E29" t="str">
        <f>VLOOKUP(A29,HOP!A:L,12,0)</f>
        <v>462.00</v>
      </c>
      <c r="F29" t="str">
        <f>VLOOKUP(A29,HOP!A:C,3,0)</f>
        <v>2219800</v>
      </c>
      <c r="G29">
        <f t="shared" si="0"/>
        <v>0</v>
      </c>
      <c r="H29" t="str">
        <f t="shared" si="1"/>
        <v>，2219800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80</v>
      </c>
      <c r="C30" s="7" t="s">
        <v>81</v>
      </c>
      <c r="D30" s="3">
        <v>138</v>
      </c>
      <c r="E30" t="str">
        <f>VLOOKUP(A30,HOP!A:L,12,0)</f>
        <v>138.00</v>
      </c>
      <c r="F30" t="str">
        <f>VLOOKUP(A30,HOP!A:C,3,0)</f>
        <v>2220410</v>
      </c>
      <c r="G30">
        <f t="shared" si="0"/>
        <v>0</v>
      </c>
      <c r="H30" t="str">
        <f t="shared" si="1"/>
        <v>，2220410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80</v>
      </c>
      <c r="C31" s="7" t="s">
        <v>81</v>
      </c>
      <c r="D31" s="3">
        <v>136</v>
      </c>
      <c r="E31" t="str">
        <f>VLOOKUP(A31,HOP!A:L,12,0)</f>
        <v>136.00</v>
      </c>
      <c r="F31" t="str">
        <f>VLOOKUP(A31,HOP!A:C,3,0)</f>
        <v>2220335</v>
      </c>
      <c r="G31">
        <f t="shared" si="0"/>
        <v>0</v>
      </c>
      <c r="H31" t="str">
        <f t="shared" si="1"/>
        <v>，2220335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80</v>
      </c>
      <c r="C32" s="7" t="s">
        <v>81</v>
      </c>
      <c r="D32" s="3">
        <v>154</v>
      </c>
      <c r="E32" t="str">
        <f>VLOOKUP(A32,HOP!A:L,12,0)</f>
        <v>154.00</v>
      </c>
      <c r="F32" t="str">
        <f>VLOOKUP(A32,HOP!A:C,3,0)</f>
        <v>2219801</v>
      </c>
      <c r="G32">
        <f t="shared" si="0"/>
        <v>0</v>
      </c>
      <c r="H32" t="str">
        <f t="shared" si="1"/>
        <v>，2219801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80</v>
      </c>
      <c r="C33" s="7" t="s">
        <v>81</v>
      </c>
      <c r="D33" s="3">
        <v>177</v>
      </c>
      <c r="E33" t="str">
        <f>VLOOKUP(A33,HOP!A:L,12,0)</f>
        <v>177.00</v>
      </c>
      <c r="F33" t="str">
        <f>VLOOKUP(A33,HOP!A:C,3,0)</f>
        <v>2220457</v>
      </c>
      <c r="G33">
        <f t="shared" si="0"/>
        <v>0</v>
      </c>
      <c r="H33" t="str">
        <f t="shared" si="1"/>
        <v>，2220457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80</v>
      </c>
      <c r="C34" s="7" t="s">
        <v>81</v>
      </c>
      <c r="D34" s="3">
        <v>137</v>
      </c>
      <c r="E34" t="str">
        <f>VLOOKUP(A34,HOP!A:L,12,0)</f>
        <v>137.00</v>
      </c>
      <c r="F34" t="str">
        <f>VLOOKUP(A34,HOP!A:C,3,0)</f>
        <v>2220610</v>
      </c>
      <c r="G34">
        <f t="shared" si="0"/>
        <v>0</v>
      </c>
      <c r="H34" t="str">
        <f t="shared" si="1"/>
        <v>，2220610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80</v>
      </c>
      <c r="C35" s="7" t="s">
        <v>81</v>
      </c>
      <c r="D35" s="3">
        <v>198</v>
      </c>
      <c r="E35" t="str">
        <f>VLOOKUP(A35,HOP!A:L,12,0)</f>
        <v>198.00</v>
      </c>
      <c r="F35" t="str">
        <f>VLOOKUP(A35,HOP!A:C,3,0)</f>
        <v>2220173</v>
      </c>
      <c r="G35">
        <f t="shared" ref="G35:G60" si="2">D35-E35</f>
        <v>0</v>
      </c>
      <c r="H35" t="str">
        <f t="shared" ref="H35:H60" si="3">$H$1&amp;F35</f>
        <v>，2220173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80</v>
      </c>
      <c r="C36" s="7" t="s">
        <v>81</v>
      </c>
      <c r="D36" s="3">
        <v>147</v>
      </c>
      <c r="E36" t="str">
        <f>VLOOKUP(A36,HOP!A:L,12,0)</f>
        <v>147.00</v>
      </c>
      <c r="F36" t="str">
        <f>VLOOKUP(A36,HOP!A:C,3,0)</f>
        <v>2220629</v>
      </c>
      <c r="G36">
        <f t="shared" si="2"/>
        <v>0</v>
      </c>
      <c r="H36" t="str">
        <f t="shared" si="3"/>
        <v>，2220629</v>
      </c>
      <c r="I36" t="str">
        <f>VLOOKUP(A36,HOP!A:T,20,0)</f>
        <v>直连</v>
      </c>
    </row>
    <row r="37" ht="14.25" hidden="1" customHeight="1" spans="1:9">
      <c r="A37" s="6" t="s">
        <v>324</v>
      </c>
      <c r="B37" s="7" t="s">
        <v>80</v>
      </c>
      <c r="C37" s="7" t="s">
        <v>81</v>
      </c>
      <c r="D37" s="3">
        <v>164</v>
      </c>
      <c r="E37" t="str">
        <f>VLOOKUP(A37,HOP!A:L,12,0)</f>
        <v>164.00</v>
      </c>
      <c r="F37" t="str">
        <f>VLOOKUP(A37,HOP!A:C,3,0)</f>
        <v>2220579</v>
      </c>
      <c r="G37">
        <f t="shared" si="2"/>
        <v>0</v>
      </c>
      <c r="H37" t="str">
        <f t="shared" si="3"/>
        <v>，2220579</v>
      </c>
      <c r="I37" t="str">
        <f>VLOOKUP(A37,HOP!A:T,20,0)</f>
        <v>直连</v>
      </c>
    </row>
    <row r="38" ht="14.25" hidden="1" customHeight="1" spans="1:9">
      <c r="A38" s="6" t="s">
        <v>329</v>
      </c>
      <c r="B38" s="7" t="s">
        <v>80</v>
      </c>
      <c r="C38" s="7" t="s">
        <v>81</v>
      </c>
      <c r="D38" s="3">
        <v>83</v>
      </c>
      <c r="E38" t="str">
        <f>VLOOKUP(A38,HOP!A:L,12,0)</f>
        <v>83.00</v>
      </c>
      <c r="F38" t="str">
        <f>VLOOKUP(A38,HOP!A:C,3,0)</f>
        <v>2219847</v>
      </c>
      <c r="G38">
        <f t="shared" si="2"/>
        <v>0</v>
      </c>
      <c r="H38" t="str">
        <f t="shared" si="3"/>
        <v>，2219847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80</v>
      </c>
      <c r="C39" s="7" t="s">
        <v>81</v>
      </c>
      <c r="D39" s="3">
        <v>152</v>
      </c>
      <c r="E39" t="str">
        <f>VLOOKUP(A39,HOP!A:L,12,0)</f>
        <v>152.00</v>
      </c>
      <c r="F39" t="str">
        <f>VLOOKUP(A39,HOP!A:C,3,0)</f>
        <v>2220088</v>
      </c>
      <c r="G39">
        <f t="shared" si="2"/>
        <v>0</v>
      </c>
      <c r="H39" t="str">
        <f t="shared" si="3"/>
        <v>，2220088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80</v>
      </c>
      <c r="C40" s="7" t="s">
        <v>81</v>
      </c>
      <c r="D40" s="3">
        <v>181</v>
      </c>
      <c r="E40" t="str">
        <f>VLOOKUP(A40,HOP!A:L,12,0)</f>
        <v>181.00</v>
      </c>
      <c r="F40" t="str">
        <f>VLOOKUP(A40,HOP!A:C,3,0)</f>
        <v>2220228</v>
      </c>
      <c r="G40">
        <f t="shared" si="2"/>
        <v>0</v>
      </c>
      <c r="H40" t="str">
        <f t="shared" si="3"/>
        <v>，2220228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80</v>
      </c>
      <c r="C41" s="7" t="s">
        <v>81</v>
      </c>
      <c r="D41" s="3">
        <v>259</v>
      </c>
      <c r="E41" t="str">
        <f>VLOOKUP(A41,HOP!A:L,12,0)</f>
        <v>259.00</v>
      </c>
      <c r="F41" t="str">
        <f>VLOOKUP(A41,HOP!A:C,3,0)</f>
        <v>2220277</v>
      </c>
      <c r="G41">
        <f t="shared" si="2"/>
        <v>0</v>
      </c>
      <c r="H41" t="str">
        <f t="shared" si="3"/>
        <v>，2220277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80</v>
      </c>
      <c r="C42" s="7" t="s">
        <v>81</v>
      </c>
      <c r="D42" s="3">
        <v>218</v>
      </c>
      <c r="E42" t="str">
        <f>VLOOKUP(A42,HOP!A:L,12,0)</f>
        <v>218.00</v>
      </c>
      <c r="F42" t="str">
        <f>VLOOKUP(A42,HOP!A:C,3,0)</f>
        <v>2220174</v>
      </c>
      <c r="G42">
        <f t="shared" si="2"/>
        <v>0</v>
      </c>
      <c r="H42" t="str">
        <f t="shared" si="3"/>
        <v>，2220174</v>
      </c>
      <c r="I42" t="str">
        <f>VLOOKUP(A42,HOP!A:T,20,0)</f>
        <v>直连</v>
      </c>
    </row>
    <row r="43" ht="14.25" hidden="1" customHeight="1" spans="1:9">
      <c r="A43" s="6" t="s">
        <v>362</v>
      </c>
      <c r="B43" s="7" t="s">
        <v>80</v>
      </c>
      <c r="C43" s="7" t="s">
        <v>81</v>
      </c>
      <c r="D43" s="3">
        <v>218</v>
      </c>
      <c r="E43" t="str">
        <f>VLOOKUP(A43,HOP!A:L,12,0)</f>
        <v>218.00</v>
      </c>
      <c r="F43" t="str">
        <f>VLOOKUP(A43,HOP!A:C,3,0)</f>
        <v>2220179</v>
      </c>
      <c r="G43">
        <f t="shared" si="2"/>
        <v>0</v>
      </c>
      <c r="H43" t="str">
        <f t="shared" si="3"/>
        <v>，2220179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80</v>
      </c>
      <c r="C44" s="7" t="s">
        <v>81</v>
      </c>
      <c r="D44" s="3">
        <v>218</v>
      </c>
      <c r="E44" t="str">
        <f>VLOOKUP(A44,HOP!A:L,12,0)</f>
        <v>218.00</v>
      </c>
      <c r="F44" t="str">
        <f>VLOOKUP(A44,HOP!A:C,3,0)</f>
        <v>2220182</v>
      </c>
      <c r="G44">
        <f t="shared" si="2"/>
        <v>0</v>
      </c>
      <c r="H44" t="str">
        <f t="shared" si="3"/>
        <v>，2220182</v>
      </c>
      <c r="I44" t="str">
        <f>VLOOKUP(A44,HOP!A:T,20,0)</f>
        <v>直连</v>
      </c>
    </row>
    <row r="45" ht="14.25" hidden="1" customHeight="1" spans="1:9">
      <c r="A45" s="6" t="s">
        <v>366</v>
      </c>
      <c r="B45" s="7" t="s">
        <v>80</v>
      </c>
      <c r="C45" s="7" t="s">
        <v>81</v>
      </c>
      <c r="D45" s="3">
        <v>218</v>
      </c>
      <c r="E45" t="str">
        <f>VLOOKUP(A45,HOP!A:L,12,0)</f>
        <v>218.00</v>
      </c>
      <c r="F45" t="str">
        <f>VLOOKUP(A45,HOP!A:C,3,0)</f>
        <v>2220172</v>
      </c>
      <c r="G45">
        <f t="shared" si="2"/>
        <v>0</v>
      </c>
      <c r="H45" t="str">
        <f t="shared" si="3"/>
        <v>，2220172</v>
      </c>
      <c r="I45" t="str">
        <f>VLOOKUP(A45,HOP!A:T,20,0)</f>
        <v>直连</v>
      </c>
    </row>
    <row r="46" ht="14.25" hidden="1" customHeight="1" spans="1:9">
      <c r="A46" s="6" t="s">
        <v>368</v>
      </c>
      <c r="B46" s="7" t="s">
        <v>80</v>
      </c>
      <c r="C46" s="7" t="s">
        <v>81</v>
      </c>
      <c r="D46" s="3">
        <v>218</v>
      </c>
      <c r="E46" t="str">
        <f>VLOOKUP(A46,HOP!A:L,12,0)</f>
        <v>218.00</v>
      </c>
      <c r="F46" t="str">
        <f>VLOOKUP(A46,HOP!A:C,3,0)</f>
        <v>2220175</v>
      </c>
      <c r="G46">
        <f t="shared" si="2"/>
        <v>0</v>
      </c>
      <c r="H46" t="str">
        <f t="shared" si="3"/>
        <v>，2220175</v>
      </c>
      <c r="I46" t="str">
        <f>VLOOKUP(A46,HOP!A:T,20,0)</f>
        <v>直连</v>
      </c>
    </row>
    <row r="47" ht="14.25" hidden="1" customHeight="1" spans="1:9">
      <c r="A47" s="6" t="s">
        <v>370</v>
      </c>
      <c r="B47" s="7" t="s">
        <v>80</v>
      </c>
      <c r="C47" s="7" t="s">
        <v>81</v>
      </c>
      <c r="D47" s="3">
        <v>146</v>
      </c>
      <c r="E47" t="str">
        <f>VLOOKUP(A47,HOP!A:L,12,0)</f>
        <v>146.00</v>
      </c>
      <c r="F47" t="str">
        <f>VLOOKUP(A47,HOP!A:C,3,0)</f>
        <v>2220398</v>
      </c>
      <c r="G47">
        <f t="shared" si="2"/>
        <v>0</v>
      </c>
      <c r="H47" t="str">
        <f t="shared" si="3"/>
        <v>，2220398</v>
      </c>
      <c r="I47" t="str">
        <f>VLOOKUP(A47,HOP!A:T,20,0)</f>
        <v>直连</v>
      </c>
    </row>
    <row r="48" ht="14.25" hidden="1" customHeight="1" spans="1:9">
      <c r="A48" s="6" t="s">
        <v>377</v>
      </c>
      <c r="B48" s="7" t="s">
        <v>80</v>
      </c>
      <c r="C48" s="7" t="s">
        <v>81</v>
      </c>
      <c r="D48" s="3">
        <v>234</v>
      </c>
      <c r="E48" t="str">
        <f>VLOOKUP(A48,HOP!A:L,12,0)</f>
        <v>234.00</v>
      </c>
      <c r="F48" t="str">
        <f>VLOOKUP(A48,HOP!A:C,3,0)</f>
        <v>2220361</v>
      </c>
      <c r="G48">
        <f t="shared" si="2"/>
        <v>0</v>
      </c>
      <c r="H48" t="str">
        <f t="shared" si="3"/>
        <v>，2220361</v>
      </c>
      <c r="I48" t="str">
        <f>VLOOKUP(A48,HOP!A:T,20,0)</f>
        <v>直连</v>
      </c>
    </row>
    <row r="49" ht="14.25" hidden="1" customHeight="1" spans="1:9">
      <c r="A49" s="6" t="s">
        <v>384</v>
      </c>
      <c r="B49" s="7" t="s">
        <v>80</v>
      </c>
      <c r="C49" s="7" t="s">
        <v>81</v>
      </c>
      <c r="D49" s="3">
        <v>98</v>
      </c>
      <c r="E49" t="str">
        <f>VLOOKUP(A49,HOP!A:L,12,0)</f>
        <v>98.00</v>
      </c>
      <c r="F49" t="str">
        <f>VLOOKUP(A49,HOP!A:C,3,0)</f>
        <v>2220534</v>
      </c>
      <c r="G49">
        <f t="shared" si="2"/>
        <v>0</v>
      </c>
      <c r="H49" t="str">
        <f t="shared" si="3"/>
        <v>，2220534</v>
      </c>
      <c r="I49" t="str">
        <f>VLOOKUP(A49,HOP!A:T,20,0)</f>
        <v>直连</v>
      </c>
    </row>
    <row r="50" ht="14.25" hidden="1" customHeight="1" spans="1:9">
      <c r="A50" s="6" t="s">
        <v>386</v>
      </c>
      <c r="B50" s="7" t="s">
        <v>80</v>
      </c>
      <c r="C50" s="7" t="s">
        <v>81</v>
      </c>
      <c r="D50" s="3">
        <v>213</v>
      </c>
      <c r="E50" t="str">
        <f>VLOOKUP(A50,HOP!A:L,12,0)</f>
        <v>213.00</v>
      </c>
      <c r="F50" t="str">
        <f>VLOOKUP(A50,HOP!A:C,3,0)</f>
        <v>2220271</v>
      </c>
      <c r="G50">
        <f t="shared" si="2"/>
        <v>0</v>
      </c>
      <c r="H50" t="str">
        <f t="shared" si="3"/>
        <v>，2220271</v>
      </c>
      <c r="I50" t="str">
        <f>VLOOKUP(A50,HOP!A:T,20,0)</f>
        <v>直连</v>
      </c>
    </row>
    <row r="51" ht="14.25" hidden="1" customHeight="1" spans="1:9">
      <c r="A51" s="6" t="s">
        <v>393</v>
      </c>
      <c r="B51" s="7" t="s">
        <v>80</v>
      </c>
      <c r="C51" s="7" t="s">
        <v>81</v>
      </c>
      <c r="D51" s="3">
        <v>416</v>
      </c>
      <c r="E51" t="str">
        <f>VLOOKUP(A51,HOP!A:L,12,0)</f>
        <v>416.00</v>
      </c>
      <c r="F51" t="str">
        <f>VLOOKUP(A51,HOP!A:C,3,0)</f>
        <v>2218639</v>
      </c>
      <c r="G51">
        <f t="shared" si="2"/>
        <v>0</v>
      </c>
      <c r="H51" t="str">
        <f t="shared" si="3"/>
        <v>，2218639</v>
      </c>
      <c r="I51" t="str">
        <f>VLOOKUP(A51,HOP!A:T,20,0)</f>
        <v>直连</v>
      </c>
    </row>
    <row r="52" ht="14.25" hidden="1" customHeight="1" spans="1:9">
      <c r="A52" s="6" t="s">
        <v>400</v>
      </c>
      <c r="B52" s="7" t="s">
        <v>80</v>
      </c>
      <c r="C52" s="7" t="s">
        <v>81</v>
      </c>
      <c r="D52" s="3">
        <v>595</v>
      </c>
      <c r="E52" t="str">
        <f>VLOOKUP(A52,HOP!A:L,12,0)</f>
        <v>595.00</v>
      </c>
      <c r="F52" t="str">
        <f>VLOOKUP(A52,HOP!A:C,3,0)</f>
        <v>2219821</v>
      </c>
      <c r="G52">
        <f t="shared" si="2"/>
        <v>0</v>
      </c>
      <c r="H52" t="str">
        <f t="shared" si="3"/>
        <v>，2219821</v>
      </c>
      <c r="I52" t="str">
        <f>VLOOKUP(A52,HOP!A:T,20,0)</f>
        <v>直连</v>
      </c>
    </row>
    <row r="53" ht="14.25" hidden="1" customHeight="1" spans="1:9">
      <c r="A53" s="6" t="s">
        <v>408</v>
      </c>
      <c r="B53" s="7" t="s">
        <v>80</v>
      </c>
      <c r="C53" s="7" t="s">
        <v>81</v>
      </c>
      <c r="D53" s="3">
        <v>119</v>
      </c>
      <c r="E53" t="str">
        <f>VLOOKUP(A53,HOP!A:L,12,0)</f>
        <v>119.00</v>
      </c>
      <c r="F53" t="str">
        <f>VLOOKUP(A53,HOP!A:C,3,0)</f>
        <v>2219376</v>
      </c>
      <c r="G53">
        <f t="shared" si="2"/>
        <v>0</v>
      </c>
      <c r="H53" t="str">
        <f t="shared" si="3"/>
        <v>，2219376</v>
      </c>
      <c r="I53" t="str">
        <f>VLOOKUP(A53,HOP!A:T,20,0)</f>
        <v>直连</v>
      </c>
    </row>
    <row r="54" ht="14.25" hidden="1" customHeight="1" spans="1:9">
      <c r="A54" s="6" t="s">
        <v>414</v>
      </c>
      <c r="B54" s="7" t="s">
        <v>80</v>
      </c>
      <c r="C54" s="7" t="s">
        <v>81</v>
      </c>
      <c r="D54" s="3">
        <v>145</v>
      </c>
      <c r="E54" t="str">
        <f>VLOOKUP(A54,HOP!A:L,12,0)</f>
        <v>145.00</v>
      </c>
      <c r="F54" t="str">
        <f>VLOOKUP(A54,HOP!A:C,3,0)</f>
        <v>2220430</v>
      </c>
      <c r="G54">
        <f t="shared" si="2"/>
        <v>0</v>
      </c>
      <c r="H54" t="str">
        <f t="shared" si="3"/>
        <v>，2220430</v>
      </c>
      <c r="I54" t="str">
        <f>VLOOKUP(A54,HOP!A:T,20,0)</f>
        <v>直连</v>
      </c>
    </row>
    <row r="55" ht="14.25" hidden="1" customHeight="1" spans="1:9">
      <c r="A55" s="6" t="s">
        <v>420</v>
      </c>
      <c r="B55" s="7" t="s">
        <v>80</v>
      </c>
      <c r="C55" s="7" t="s">
        <v>81</v>
      </c>
      <c r="D55" s="3">
        <v>147</v>
      </c>
      <c r="E55" t="str">
        <f>VLOOKUP(A55,HOP!A:L,12,0)</f>
        <v>147.00</v>
      </c>
      <c r="F55" t="str">
        <f>VLOOKUP(A55,HOP!A:C,3,0)</f>
        <v>2220407</v>
      </c>
      <c r="G55">
        <f t="shared" si="2"/>
        <v>0</v>
      </c>
      <c r="H55" t="str">
        <f t="shared" si="3"/>
        <v>，2220407</v>
      </c>
      <c r="I55" t="str">
        <f>VLOOKUP(A55,HOP!A:T,20,0)</f>
        <v>直连</v>
      </c>
    </row>
    <row r="56" ht="14.25" hidden="1" customHeight="1" spans="1:9">
      <c r="A56" s="6" t="s">
        <v>424</v>
      </c>
      <c r="B56" s="7" t="s">
        <v>80</v>
      </c>
      <c r="C56" s="7" t="s">
        <v>81</v>
      </c>
      <c r="D56" s="3">
        <v>233</v>
      </c>
      <c r="E56" t="str">
        <f>VLOOKUP(A56,HOP!A:L,12,0)</f>
        <v>233.00</v>
      </c>
      <c r="F56" t="str">
        <f>VLOOKUP(A56,HOP!A:C,3,0)</f>
        <v>2220392</v>
      </c>
      <c r="G56">
        <f t="shared" si="2"/>
        <v>0</v>
      </c>
      <c r="H56" t="str">
        <f t="shared" si="3"/>
        <v>，2220392</v>
      </c>
      <c r="I56" t="str">
        <f>VLOOKUP(A56,HOP!A:T,20,0)</f>
        <v>直连</v>
      </c>
    </row>
    <row r="57" ht="14.25" hidden="1" customHeight="1" spans="1:9">
      <c r="A57" s="6" t="s">
        <v>431</v>
      </c>
      <c r="B57" s="7" t="s">
        <v>117</v>
      </c>
      <c r="C57" s="7" t="s">
        <v>81</v>
      </c>
      <c r="D57" s="3">
        <v>626</v>
      </c>
      <c r="E57" t="str">
        <f>VLOOKUP(A57,HOP!A:L,12,0)</f>
        <v>626.00</v>
      </c>
      <c r="F57" t="str">
        <f>VLOOKUP(A57,HOP!A:C,3,0)</f>
        <v>2219456</v>
      </c>
      <c r="G57">
        <f t="shared" si="2"/>
        <v>0</v>
      </c>
      <c r="H57" t="str">
        <f t="shared" si="3"/>
        <v>，2219456</v>
      </c>
      <c r="I57" t="str">
        <f>VLOOKUP(A57,HOP!A:T,20,0)</f>
        <v>直连</v>
      </c>
    </row>
    <row r="58" spans="1:10">
      <c r="A58" s="46" t="s">
        <v>450</v>
      </c>
      <c r="D58" s="8">
        <v>-608</v>
      </c>
      <c r="E58" s="9" t="e">
        <f>VLOOKUP(A58,HOP!A:L,12,0)</f>
        <v>#N/A</v>
      </c>
      <c r="F58" s="9">
        <v>2189657</v>
      </c>
      <c r="G58" s="9" t="e">
        <f t="shared" si="2"/>
        <v>#N/A</v>
      </c>
      <c r="H58" s="9" t="str">
        <f t="shared" si="3"/>
        <v>，2189657</v>
      </c>
      <c r="I58" s="9" t="e">
        <f>VLOOKUP(A58,HOP!A:T,20,0)</f>
        <v>#N/A</v>
      </c>
      <c r="J58" s="9" t="s">
        <v>466</v>
      </c>
    </row>
    <row r="59" spans="1:10">
      <c r="A59" s="46" t="s">
        <v>456</v>
      </c>
      <c r="D59" s="10">
        <v>-460</v>
      </c>
      <c r="E59" t="e">
        <f>VLOOKUP(A59,HOP!A:L,12,0)</f>
        <v>#N/A</v>
      </c>
      <c r="F59">
        <v>2191984</v>
      </c>
      <c r="G59" t="e">
        <f t="shared" si="2"/>
        <v>#N/A</v>
      </c>
      <c r="H59" t="str">
        <f t="shared" si="3"/>
        <v>，2191984</v>
      </c>
      <c r="I59" t="e">
        <f>VLOOKUP(A59,HOP!A:T,20,0)</f>
        <v>#N/A</v>
      </c>
      <c r="J59" t="s">
        <v>467</v>
      </c>
    </row>
    <row r="60" spans="1:10">
      <c r="A60" s="46" t="s">
        <v>460</v>
      </c>
      <c r="D60" s="10">
        <v>-150</v>
      </c>
      <c r="E60" t="e">
        <f>VLOOKUP(A60,HOP!A:L,12,0)</f>
        <v>#N/A</v>
      </c>
      <c r="F60">
        <v>2195077</v>
      </c>
      <c r="G60" t="e">
        <f t="shared" si="2"/>
        <v>#N/A</v>
      </c>
      <c r="H60" t="str">
        <f t="shared" si="3"/>
        <v>，2195077</v>
      </c>
      <c r="I60" t="e">
        <f>VLOOKUP(A60,HOP!A:T,20,0)</f>
        <v>#N/A</v>
      </c>
      <c r="J60" s="5" t="s">
        <v>468</v>
      </c>
    </row>
    <row r="62" spans="4:4">
      <c r="D62" s="3">
        <f>SUM(D2:D61)</f>
        <v>24180.17</v>
      </c>
    </row>
    <row r="63" ht="14.25" spans="4:4">
      <c r="D63" s="11" t="s">
        <v>24</v>
      </c>
    </row>
    <row r="67" spans="1:2">
      <c r="A67" t="s">
        <v>469</v>
      </c>
      <c r="B67">
        <v>416</v>
      </c>
    </row>
    <row r="68" spans="1:2">
      <c r="A68" t="s">
        <v>470</v>
      </c>
      <c r="B68">
        <v>24224.17</v>
      </c>
    </row>
    <row r="69" spans="1:2">
      <c r="A69" t="s">
        <v>471</v>
      </c>
      <c r="B69">
        <v>-460</v>
      </c>
    </row>
    <row r="70" spans="1:2">
      <c r="A70" s="5" t="s">
        <v>472</v>
      </c>
      <c r="B70">
        <f>SUBTOTAL(9,B67:B69)</f>
        <v>24180.17</v>
      </c>
    </row>
  </sheetData>
  <autoFilter ref="A1:I60">
    <filterColumn colId="6">
      <customFilters>
        <customFilter operator="equal" val="-2.83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473</v>
      </c>
      <c r="B1" s="2" t="s">
        <v>474</v>
      </c>
      <c r="C1" s="2" t="s">
        <v>475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476</v>
      </c>
      <c r="I1" s="2" t="s">
        <v>477</v>
      </c>
      <c r="J1" s="2" t="s">
        <v>478</v>
      </c>
      <c r="K1" s="2" t="s">
        <v>479</v>
      </c>
      <c r="L1" s="2" t="s">
        <v>480</v>
      </c>
      <c r="M1" s="2" t="s">
        <v>481</v>
      </c>
      <c r="N1" s="2" t="s">
        <v>482</v>
      </c>
      <c r="O1" s="2" t="s">
        <v>483</v>
      </c>
      <c r="P1" s="2" t="s">
        <v>484</v>
      </c>
      <c r="Q1" s="2" t="s">
        <v>485</v>
      </c>
      <c r="R1" s="2" t="s">
        <v>486</v>
      </c>
      <c r="S1" s="2" t="s">
        <v>487</v>
      </c>
      <c r="T1" s="2" t="s">
        <v>488</v>
      </c>
    </row>
    <row r="2" s="1" customFormat="1" spans="1:20">
      <c r="A2" s="1" t="s">
        <v>219</v>
      </c>
      <c r="B2" s="1" t="s">
        <v>80</v>
      </c>
      <c r="C2" s="1" t="s">
        <v>489</v>
      </c>
      <c r="D2" s="1" t="s">
        <v>221</v>
      </c>
      <c r="E2" s="1" t="s">
        <v>222</v>
      </c>
      <c r="F2" s="1" t="s">
        <v>80</v>
      </c>
      <c r="G2" s="1" t="s">
        <v>81</v>
      </c>
      <c r="H2" s="1" t="s">
        <v>490</v>
      </c>
      <c r="I2" s="1" t="s">
        <v>491</v>
      </c>
      <c r="J2" s="1" t="s">
        <v>492</v>
      </c>
      <c r="K2" s="1" t="s">
        <v>491</v>
      </c>
      <c r="L2" s="1" t="s">
        <v>491</v>
      </c>
      <c r="M2" s="1" t="s">
        <v>493</v>
      </c>
      <c r="N2" s="1" t="s">
        <v>493</v>
      </c>
      <c r="O2" s="1" t="s">
        <v>494</v>
      </c>
      <c r="P2" s="1" t="s">
        <v>495</v>
      </c>
      <c r="Q2" s="1" t="s">
        <v>496</v>
      </c>
      <c r="R2" s="1" t="s">
        <v>74</v>
      </c>
      <c r="S2" s="1" t="s">
        <v>497</v>
      </c>
      <c r="T2" s="1" t="s">
        <v>498</v>
      </c>
    </row>
    <row r="3" s="1" customFormat="1" spans="1:20">
      <c r="A3" s="1" t="s">
        <v>243</v>
      </c>
      <c r="B3" s="1" t="s">
        <v>80</v>
      </c>
      <c r="C3" s="1" t="s">
        <v>499</v>
      </c>
      <c r="D3" s="1" t="s">
        <v>245</v>
      </c>
      <c r="E3" s="1" t="s">
        <v>246</v>
      </c>
      <c r="F3" s="1" t="s">
        <v>80</v>
      </c>
      <c r="G3" s="1" t="s">
        <v>81</v>
      </c>
      <c r="H3" s="1" t="s">
        <v>490</v>
      </c>
      <c r="I3" s="1" t="s">
        <v>500</v>
      </c>
      <c r="J3" s="1" t="s">
        <v>492</v>
      </c>
      <c r="K3" s="1" t="s">
        <v>500</v>
      </c>
      <c r="L3" s="1" t="s">
        <v>500</v>
      </c>
      <c r="M3" s="1" t="s">
        <v>493</v>
      </c>
      <c r="N3" s="1" t="s">
        <v>493</v>
      </c>
      <c r="O3" s="1" t="s">
        <v>494</v>
      </c>
      <c r="P3" s="1" t="s">
        <v>495</v>
      </c>
      <c r="Q3" s="1" t="s">
        <v>501</v>
      </c>
      <c r="R3" s="1" t="s">
        <v>74</v>
      </c>
      <c r="S3" s="1" t="s">
        <v>497</v>
      </c>
      <c r="T3" s="1" t="s">
        <v>498</v>
      </c>
    </row>
    <row r="4" s="1" customFormat="1" spans="1:20">
      <c r="A4" s="1" t="s">
        <v>319</v>
      </c>
      <c r="B4" s="1" t="s">
        <v>80</v>
      </c>
      <c r="C4" s="1" t="s">
        <v>502</v>
      </c>
      <c r="D4" s="1" t="s">
        <v>503</v>
      </c>
      <c r="E4" s="1" t="s">
        <v>322</v>
      </c>
      <c r="F4" s="1" t="s">
        <v>80</v>
      </c>
      <c r="G4" s="1" t="s">
        <v>81</v>
      </c>
      <c r="H4" s="1" t="s">
        <v>490</v>
      </c>
      <c r="I4" s="1" t="s">
        <v>504</v>
      </c>
      <c r="J4" s="1" t="s">
        <v>492</v>
      </c>
      <c r="K4" s="1" t="s">
        <v>504</v>
      </c>
      <c r="L4" s="1" t="s">
        <v>504</v>
      </c>
      <c r="M4" s="1" t="s">
        <v>493</v>
      </c>
      <c r="N4" s="1" t="s">
        <v>493</v>
      </c>
      <c r="O4" s="1" t="s">
        <v>494</v>
      </c>
      <c r="P4" s="1" t="s">
        <v>495</v>
      </c>
      <c r="Q4" s="1" t="s">
        <v>505</v>
      </c>
      <c r="R4" s="1" t="s">
        <v>74</v>
      </c>
      <c r="S4" s="1" t="s">
        <v>497</v>
      </c>
      <c r="T4" s="1" t="s">
        <v>498</v>
      </c>
    </row>
    <row r="5" s="1" customFormat="1" spans="1:20">
      <c r="A5" s="1" t="s">
        <v>259</v>
      </c>
      <c r="B5" s="1" t="s">
        <v>80</v>
      </c>
      <c r="C5" s="1" t="s">
        <v>506</v>
      </c>
      <c r="D5" s="1" t="s">
        <v>261</v>
      </c>
      <c r="E5" s="1" t="s">
        <v>262</v>
      </c>
      <c r="F5" s="1" t="s">
        <v>80</v>
      </c>
      <c r="G5" s="1" t="s">
        <v>81</v>
      </c>
      <c r="H5" s="1" t="s">
        <v>490</v>
      </c>
      <c r="I5" s="1" t="s">
        <v>507</v>
      </c>
      <c r="J5" s="1" t="s">
        <v>492</v>
      </c>
      <c r="K5" s="1" t="s">
        <v>507</v>
      </c>
      <c r="L5" s="1" t="s">
        <v>507</v>
      </c>
      <c r="M5" s="1" t="s">
        <v>493</v>
      </c>
      <c r="N5" s="1" t="s">
        <v>493</v>
      </c>
      <c r="O5" s="1" t="s">
        <v>494</v>
      </c>
      <c r="P5" s="1" t="s">
        <v>495</v>
      </c>
      <c r="Q5" s="1" t="s">
        <v>508</v>
      </c>
      <c r="R5" s="1" t="s">
        <v>74</v>
      </c>
      <c r="S5" s="1" t="s">
        <v>497</v>
      </c>
      <c r="T5" s="1" t="s">
        <v>498</v>
      </c>
    </row>
    <row r="6" s="1" customFormat="1" spans="1:20">
      <c r="A6" s="1" t="s">
        <v>307</v>
      </c>
      <c r="B6" s="1" t="s">
        <v>80</v>
      </c>
      <c r="C6" s="1" t="s">
        <v>509</v>
      </c>
      <c r="D6" s="1" t="s">
        <v>309</v>
      </c>
      <c r="E6" s="1" t="s">
        <v>310</v>
      </c>
      <c r="F6" s="1" t="s">
        <v>80</v>
      </c>
      <c r="G6" s="1" t="s">
        <v>81</v>
      </c>
      <c r="H6" s="1" t="s">
        <v>490</v>
      </c>
      <c r="I6" s="1" t="s">
        <v>510</v>
      </c>
      <c r="J6" s="1" t="s">
        <v>492</v>
      </c>
      <c r="K6" s="1" t="s">
        <v>510</v>
      </c>
      <c r="L6" s="1" t="s">
        <v>510</v>
      </c>
      <c r="M6" s="1" t="s">
        <v>493</v>
      </c>
      <c r="N6" s="1" t="s">
        <v>493</v>
      </c>
      <c r="O6" s="1" t="s">
        <v>494</v>
      </c>
      <c r="P6" s="1" t="s">
        <v>495</v>
      </c>
      <c r="Q6" s="1" t="s">
        <v>511</v>
      </c>
      <c r="R6" s="1" t="s">
        <v>74</v>
      </c>
      <c r="S6" s="1" t="s">
        <v>497</v>
      </c>
      <c r="T6" s="1" t="s">
        <v>498</v>
      </c>
    </row>
    <row r="7" s="1" customFormat="1" spans="1:20">
      <c r="A7" s="1" t="s">
        <v>273</v>
      </c>
      <c r="B7" s="1" t="s">
        <v>80</v>
      </c>
      <c r="C7" s="1" t="s">
        <v>512</v>
      </c>
      <c r="D7" s="1" t="s">
        <v>513</v>
      </c>
      <c r="E7" s="1" t="s">
        <v>274</v>
      </c>
      <c r="F7" s="1" t="s">
        <v>80</v>
      </c>
      <c r="G7" s="1" t="s">
        <v>81</v>
      </c>
      <c r="H7" s="1" t="s">
        <v>490</v>
      </c>
      <c r="I7" s="1" t="s">
        <v>514</v>
      </c>
      <c r="J7" s="1" t="s">
        <v>492</v>
      </c>
      <c r="K7" s="1" t="s">
        <v>514</v>
      </c>
      <c r="L7" s="1" t="s">
        <v>514</v>
      </c>
      <c r="M7" s="1" t="s">
        <v>493</v>
      </c>
      <c r="N7" s="1" t="s">
        <v>493</v>
      </c>
      <c r="O7" s="1" t="s">
        <v>494</v>
      </c>
      <c r="P7" s="1" t="s">
        <v>495</v>
      </c>
      <c r="Q7" s="1" t="s">
        <v>515</v>
      </c>
      <c r="R7" s="1" t="s">
        <v>74</v>
      </c>
      <c r="S7" s="1" t="s">
        <v>497</v>
      </c>
      <c r="T7" s="1" t="s">
        <v>498</v>
      </c>
    </row>
    <row r="8" s="1" customFormat="1" spans="1:20">
      <c r="A8" s="1" t="s">
        <v>324</v>
      </c>
      <c r="B8" s="1" t="s">
        <v>80</v>
      </c>
      <c r="C8" s="1" t="s">
        <v>516</v>
      </c>
      <c r="D8" s="1" t="s">
        <v>517</v>
      </c>
      <c r="E8" s="1" t="s">
        <v>327</v>
      </c>
      <c r="F8" s="1" t="s">
        <v>80</v>
      </c>
      <c r="G8" s="1" t="s">
        <v>81</v>
      </c>
      <c r="H8" s="1" t="s">
        <v>490</v>
      </c>
      <c r="I8" s="1" t="s">
        <v>518</v>
      </c>
      <c r="J8" s="1" t="s">
        <v>492</v>
      </c>
      <c r="K8" s="1" t="s">
        <v>518</v>
      </c>
      <c r="L8" s="1" t="s">
        <v>518</v>
      </c>
      <c r="M8" s="1" t="s">
        <v>493</v>
      </c>
      <c r="N8" s="1" t="s">
        <v>493</v>
      </c>
      <c r="O8" s="1" t="s">
        <v>494</v>
      </c>
      <c r="P8" s="1" t="s">
        <v>495</v>
      </c>
      <c r="Q8" s="1" t="s">
        <v>519</v>
      </c>
      <c r="R8" s="1" t="s">
        <v>74</v>
      </c>
      <c r="S8" s="1" t="s">
        <v>497</v>
      </c>
      <c r="T8" s="1" t="s">
        <v>498</v>
      </c>
    </row>
    <row r="9" s="1" customFormat="1" spans="1:20">
      <c r="A9" s="1" t="s">
        <v>384</v>
      </c>
      <c r="B9" s="1" t="s">
        <v>80</v>
      </c>
      <c r="C9" s="1" t="s">
        <v>520</v>
      </c>
      <c r="D9" s="1" t="s">
        <v>513</v>
      </c>
      <c r="E9" s="1" t="s">
        <v>385</v>
      </c>
      <c r="F9" s="1" t="s">
        <v>80</v>
      </c>
      <c r="G9" s="1" t="s">
        <v>81</v>
      </c>
      <c r="H9" s="1" t="s">
        <v>490</v>
      </c>
      <c r="I9" s="1" t="s">
        <v>514</v>
      </c>
      <c r="J9" s="1" t="s">
        <v>492</v>
      </c>
      <c r="K9" s="1" t="s">
        <v>514</v>
      </c>
      <c r="L9" s="1" t="s">
        <v>514</v>
      </c>
      <c r="M9" s="1" t="s">
        <v>493</v>
      </c>
      <c r="N9" s="1" t="s">
        <v>493</v>
      </c>
      <c r="O9" s="1" t="s">
        <v>494</v>
      </c>
      <c r="P9" s="1" t="s">
        <v>495</v>
      </c>
      <c r="Q9" s="1" t="s">
        <v>521</v>
      </c>
      <c r="R9" s="1" t="s">
        <v>74</v>
      </c>
      <c r="S9" s="1" t="s">
        <v>497</v>
      </c>
      <c r="T9" s="1" t="s">
        <v>498</v>
      </c>
    </row>
    <row r="10" s="1" customFormat="1" spans="1:20">
      <c r="A10" s="1" t="s">
        <v>299</v>
      </c>
      <c r="B10" s="1" t="s">
        <v>80</v>
      </c>
      <c r="C10" s="1" t="s">
        <v>522</v>
      </c>
      <c r="D10" s="1" t="s">
        <v>301</v>
      </c>
      <c r="E10" s="1" t="s">
        <v>302</v>
      </c>
      <c r="F10" s="1" t="s">
        <v>80</v>
      </c>
      <c r="G10" s="1" t="s">
        <v>81</v>
      </c>
      <c r="H10" s="1" t="s">
        <v>490</v>
      </c>
      <c r="I10" s="1" t="s">
        <v>523</v>
      </c>
      <c r="J10" s="1" t="s">
        <v>492</v>
      </c>
      <c r="K10" s="1" t="s">
        <v>523</v>
      </c>
      <c r="L10" s="1" t="s">
        <v>523</v>
      </c>
      <c r="M10" s="1" t="s">
        <v>493</v>
      </c>
      <c r="N10" s="1" t="s">
        <v>493</v>
      </c>
      <c r="O10" s="1" t="s">
        <v>494</v>
      </c>
      <c r="P10" s="1" t="s">
        <v>495</v>
      </c>
      <c r="Q10" s="1" t="s">
        <v>524</v>
      </c>
      <c r="R10" s="1" t="s">
        <v>74</v>
      </c>
      <c r="S10" s="1" t="s">
        <v>497</v>
      </c>
      <c r="T10" s="1" t="s">
        <v>498</v>
      </c>
    </row>
    <row r="11" s="1" customFormat="1" spans="1:20">
      <c r="A11" s="1" t="s">
        <v>206</v>
      </c>
      <c r="B11" s="1" t="s">
        <v>80</v>
      </c>
      <c r="C11" s="1" t="s">
        <v>525</v>
      </c>
      <c r="D11" s="1" t="s">
        <v>526</v>
      </c>
      <c r="E11" s="1" t="s">
        <v>209</v>
      </c>
      <c r="F11" s="1" t="s">
        <v>80</v>
      </c>
      <c r="G11" s="1" t="s">
        <v>81</v>
      </c>
      <c r="H11" s="1" t="s">
        <v>490</v>
      </c>
      <c r="I11" s="1" t="s">
        <v>510</v>
      </c>
      <c r="J11" s="1" t="s">
        <v>492</v>
      </c>
      <c r="K11" s="1" t="s">
        <v>510</v>
      </c>
      <c r="L11" s="1" t="s">
        <v>510</v>
      </c>
      <c r="M11" s="1" t="s">
        <v>493</v>
      </c>
      <c r="N11" s="1" t="s">
        <v>493</v>
      </c>
      <c r="O11" s="1" t="s">
        <v>494</v>
      </c>
      <c r="P11" s="1" t="s">
        <v>495</v>
      </c>
      <c r="Q11" s="1" t="s">
        <v>527</v>
      </c>
      <c r="R11" s="1" t="s">
        <v>74</v>
      </c>
      <c r="S11" s="1" t="s">
        <v>497</v>
      </c>
      <c r="T11" s="1" t="s">
        <v>498</v>
      </c>
    </row>
    <row r="12" s="1" customFormat="1" spans="1:20">
      <c r="A12" s="1" t="s">
        <v>146</v>
      </c>
      <c r="B12" s="1" t="s">
        <v>80</v>
      </c>
      <c r="C12" s="1" t="s">
        <v>528</v>
      </c>
      <c r="D12" s="1" t="s">
        <v>148</v>
      </c>
      <c r="E12" s="1" t="s">
        <v>149</v>
      </c>
      <c r="F12" s="1" t="s">
        <v>80</v>
      </c>
      <c r="G12" s="1" t="s">
        <v>81</v>
      </c>
      <c r="H12" s="1" t="s">
        <v>490</v>
      </c>
      <c r="I12" s="1" t="s">
        <v>529</v>
      </c>
      <c r="J12" s="1" t="s">
        <v>492</v>
      </c>
      <c r="K12" s="1" t="s">
        <v>529</v>
      </c>
      <c r="L12" s="1" t="s">
        <v>529</v>
      </c>
      <c r="M12" s="1" t="s">
        <v>493</v>
      </c>
      <c r="N12" s="1" t="s">
        <v>493</v>
      </c>
      <c r="O12" s="1" t="s">
        <v>494</v>
      </c>
      <c r="P12" s="1" t="s">
        <v>495</v>
      </c>
      <c r="Q12" s="1" t="s">
        <v>530</v>
      </c>
      <c r="R12" s="1" t="s">
        <v>74</v>
      </c>
      <c r="S12" s="1" t="s">
        <v>497</v>
      </c>
      <c r="T12" s="1" t="s">
        <v>498</v>
      </c>
    </row>
    <row r="13" s="1" customFormat="1" spans="1:20">
      <c r="A13" s="1" t="s">
        <v>236</v>
      </c>
      <c r="B13" s="1" t="s">
        <v>80</v>
      </c>
      <c r="C13" s="1" t="s">
        <v>531</v>
      </c>
      <c r="D13" s="1" t="s">
        <v>532</v>
      </c>
      <c r="E13" s="1" t="s">
        <v>239</v>
      </c>
      <c r="F13" s="1" t="s">
        <v>80</v>
      </c>
      <c r="G13" s="1" t="s">
        <v>81</v>
      </c>
      <c r="H13" s="1" t="s">
        <v>490</v>
      </c>
      <c r="I13" s="1" t="s">
        <v>533</v>
      </c>
      <c r="J13" s="1" t="s">
        <v>492</v>
      </c>
      <c r="K13" s="1" t="s">
        <v>533</v>
      </c>
      <c r="L13" s="1" t="s">
        <v>533</v>
      </c>
      <c r="M13" s="1" t="s">
        <v>493</v>
      </c>
      <c r="N13" s="1" t="s">
        <v>493</v>
      </c>
      <c r="O13" s="1" t="s">
        <v>494</v>
      </c>
      <c r="P13" s="1" t="s">
        <v>495</v>
      </c>
      <c r="Q13" s="1" t="s">
        <v>534</v>
      </c>
      <c r="R13" s="1" t="s">
        <v>74</v>
      </c>
      <c r="S13" s="1" t="s">
        <v>497</v>
      </c>
      <c r="T13" s="1" t="s">
        <v>498</v>
      </c>
    </row>
    <row r="14" s="1" customFormat="1" spans="1:20">
      <c r="A14" s="1" t="s">
        <v>168</v>
      </c>
      <c r="B14" s="1" t="s">
        <v>80</v>
      </c>
      <c r="C14" s="1" t="s">
        <v>535</v>
      </c>
      <c r="D14" s="1" t="s">
        <v>115</v>
      </c>
      <c r="E14" s="1" t="s">
        <v>169</v>
      </c>
      <c r="F14" s="1" t="s">
        <v>80</v>
      </c>
      <c r="G14" s="1" t="s">
        <v>81</v>
      </c>
      <c r="H14" s="1" t="s">
        <v>490</v>
      </c>
      <c r="I14" s="1" t="s">
        <v>504</v>
      </c>
      <c r="J14" s="1" t="s">
        <v>492</v>
      </c>
      <c r="K14" s="1" t="s">
        <v>504</v>
      </c>
      <c r="L14" s="1" t="s">
        <v>504</v>
      </c>
      <c r="M14" s="1" t="s">
        <v>493</v>
      </c>
      <c r="N14" s="1" t="s">
        <v>493</v>
      </c>
      <c r="O14" s="1" t="s">
        <v>494</v>
      </c>
      <c r="P14" s="1" t="s">
        <v>495</v>
      </c>
      <c r="Q14" s="1" t="s">
        <v>536</v>
      </c>
      <c r="R14" s="1" t="s">
        <v>74</v>
      </c>
      <c r="S14" s="1" t="s">
        <v>497</v>
      </c>
      <c r="T14" s="1" t="s">
        <v>498</v>
      </c>
    </row>
    <row r="15" s="1" customFormat="1" spans="1:20">
      <c r="A15" s="1" t="s">
        <v>414</v>
      </c>
      <c r="B15" s="1" t="s">
        <v>80</v>
      </c>
      <c r="C15" s="1" t="s">
        <v>537</v>
      </c>
      <c r="D15" s="1" t="s">
        <v>538</v>
      </c>
      <c r="E15" s="1" t="s">
        <v>417</v>
      </c>
      <c r="F15" s="1" t="s">
        <v>80</v>
      </c>
      <c r="G15" s="1" t="s">
        <v>81</v>
      </c>
      <c r="H15" s="1" t="s">
        <v>490</v>
      </c>
      <c r="I15" s="1" t="s">
        <v>539</v>
      </c>
      <c r="J15" s="1" t="s">
        <v>492</v>
      </c>
      <c r="K15" s="1" t="s">
        <v>539</v>
      </c>
      <c r="L15" s="1" t="s">
        <v>539</v>
      </c>
      <c r="M15" s="1" t="s">
        <v>493</v>
      </c>
      <c r="N15" s="1" t="s">
        <v>493</v>
      </c>
      <c r="O15" s="1" t="s">
        <v>494</v>
      </c>
      <c r="P15" s="1" t="s">
        <v>495</v>
      </c>
      <c r="Q15" s="1" t="s">
        <v>540</v>
      </c>
      <c r="R15" s="1" t="s">
        <v>74</v>
      </c>
      <c r="S15" s="1" t="s">
        <v>497</v>
      </c>
      <c r="T15" s="1" t="s">
        <v>498</v>
      </c>
    </row>
    <row r="16" s="1" customFormat="1" spans="1:20">
      <c r="A16" s="1" t="s">
        <v>170</v>
      </c>
      <c r="B16" s="1" t="s">
        <v>80</v>
      </c>
      <c r="C16" s="1" t="s">
        <v>541</v>
      </c>
      <c r="D16" s="1" t="s">
        <v>172</v>
      </c>
      <c r="E16" s="1" t="s">
        <v>173</v>
      </c>
      <c r="F16" s="1" t="s">
        <v>80</v>
      </c>
      <c r="G16" s="1" t="s">
        <v>81</v>
      </c>
      <c r="H16" s="1" t="s">
        <v>490</v>
      </c>
      <c r="I16" s="1" t="s">
        <v>542</v>
      </c>
      <c r="J16" s="1" t="s">
        <v>492</v>
      </c>
      <c r="K16" s="1" t="s">
        <v>542</v>
      </c>
      <c r="L16" s="1" t="s">
        <v>542</v>
      </c>
      <c r="M16" s="1" t="s">
        <v>493</v>
      </c>
      <c r="N16" s="1" t="s">
        <v>493</v>
      </c>
      <c r="O16" s="1" t="s">
        <v>494</v>
      </c>
      <c r="P16" s="1" t="s">
        <v>495</v>
      </c>
      <c r="Q16" s="1" t="s">
        <v>543</v>
      </c>
      <c r="R16" s="1" t="s">
        <v>74</v>
      </c>
      <c r="S16" s="1" t="s">
        <v>497</v>
      </c>
      <c r="T16" s="1" t="s">
        <v>544</v>
      </c>
    </row>
    <row r="17" s="1" customFormat="1" spans="1:20">
      <c r="A17" s="1" t="s">
        <v>283</v>
      </c>
      <c r="B17" s="1" t="s">
        <v>80</v>
      </c>
      <c r="C17" s="1" t="s">
        <v>545</v>
      </c>
      <c r="D17" s="1" t="s">
        <v>285</v>
      </c>
      <c r="E17" s="1" t="s">
        <v>286</v>
      </c>
      <c r="F17" s="1" t="s">
        <v>80</v>
      </c>
      <c r="G17" s="1" t="s">
        <v>81</v>
      </c>
      <c r="H17" s="1" t="s">
        <v>490</v>
      </c>
      <c r="I17" s="1" t="s">
        <v>546</v>
      </c>
      <c r="J17" s="1" t="s">
        <v>492</v>
      </c>
      <c r="K17" s="1" t="s">
        <v>546</v>
      </c>
      <c r="L17" s="1" t="s">
        <v>546</v>
      </c>
      <c r="M17" s="1" t="s">
        <v>493</v>
      </c>
      <c r="N17" s="1" t="s">
        <v>493</v>
      </c>
      <c r="O17" s="1" t="s">
        <v>494</v>
      </c>
      <c r="P17" s="1" t="s">
        <v>495</v>
      </c>
      <c r="Q17" s="1" t="s">
        <v>547</v>
      </c>
      <c r="R17" s="1" t="s">
        <v>74</v>
      </c>
      <c r="S17" s="1" t="s">
        <v>497</v>
      </c>
      <c r="T17" s="1" t="s">
        <v>498</v>
      </c>
    </row>
    <row r="18" s="1" customFormat="1" spans="1:20">
      <c r="A18" s="1" t="s">
        <v>420</v>
      </c>
      <c r="B18" s="1" t="s">
        <v>80</v>
      </c>
      <c r="C18" s="1" t="s">
        <v>548</v>
      </c>
      <c r="D18" s="1" t="s">
        <v>549</v>
      </c>
      <c r="E18" s="1" t="s">
        <v>423</v>
      </c>
      <c r="F18" s="1" t="s">
        <v>80</v>
      </c>
      <c r="G18" s="1" t="s">
        <v>81</v>
      </c>
      <c r="H18" s="1" t="s">
        <v>490</v>
      </c>
      <c r="I18" s="1" t="s">
        <v>504</v>
      </c>
      <c r="J18" s="1" t="s">
        <v>492</v>
      </c>
      <c r="K18" s="1" t="s">
        <v>504</v>
      </c>
      <c r="L18" s="1" t="s">
        <v>504</v>
      </c>
      <c r="M18" s="1" t="s">
        <v>493</v>
      </c>
      <c r="N18" s="1" t="s">
        <v>493</v>
      </c>
      <c r="O18" s="1" t="s">
        <v>494</v>
      </c>
      <c r="P18" s="1" t="s">
        <v>495</v>
      </c>
      <c r="Q18" s="1" t="s">
        <v>550</v>
      </c>
      <c r="R18" s="1" t="s">
        <v>74</v>
      </c>
      <c r="S18" s="1" t="s">
        <v>497</v>
      </c>
      <c r="T18" s="1" t="s">
        <v>498</v>
      </c>
    </row>
    <row r="19" s="1" customFormat="1" spans="1:20">
      <c r="A19" s="1" t="s">
        <v>97</v>
      </c>
      <c r="B19" s="1" t="s">
        <v>80</v>
      </c>
      <c r="C19" s="1" t="s">
        <v>551</v>
      </c>
      <c r="D19" s="1" t="s">
        <v>552</v>
      </c>
      <c r="E19" s="1" t="s">
        <v>100</v>
      </c>
      <c r="F19" s="1" t="s">
        <v>80</v>
      </c>
      <c r="G19" s="1" t="s">
        <v>81</v>
      </c>
      <c r="H19" s="1" t="s">
        <v>490</v>
      </c>
      <c r="I19" s="1" t="s">
        <v>553</v>
      </c>
      <c r="J19" s="1" t="s">
        <v>492</v>
      </c>
      <c r="K19" s="1" t="s">
        <v>553</v>
      </c>
      <c r="L19" s="1" t="s">
        <v>553</v>
      </c>
      <c r="M19" s="1" t="s">
        <v>493</v>
      </c>
      <c r="N19" s="1" t="s">
        <v>493</v>
      </c>
      <c r="O19" s="1" t="s">
        <v>494</v>
      </c>
      <c r="P19" s="1" t="s">
        <v>495</v>
      </c>
      <c r="Q19" s="1" t="s">
        <v>554</v>
      </c>
      <c r="R19" s="1" t="s">
        <v>74</v>
      </c>
      <c r="S19" s="1" t="s">
        <v>497</v>
      </c>
      <c r="T19" s="1" t="s">
        <v>498</v>
      </c>
    </row>
    <row r="20" s="1" customFormat="1" spans="1:20">
      <c r="A20" s="1" t="s">
        <v>370</v>
      </c>
      <c r="B20" s="1" t="s">
        <v>80</v>
      </c>
      <c r="C20" s="1" t="s">
        <v>555</v>
      </c>
      <c r="D20" s="1" t="s">
        <v>372</v>
      </c>
      <c r="E20" s="1" t="s">
        <v>373</v>
      </c>
      <c r="F20" s="1" t="s">
        <v>80</v>
      </c>
      <c r="G20" s="1" t="s">
        <v>81</v>
      </c>
      <c r="H20" s="1" t="s">
        <v>490</v>
      </c>
      <c r="I20" s="1" t="s">
        <v>556</v>
      </c>
      <c r="J20" s="1" t="s">
        <v>492</v>
      </c>
      <c r="K20" s="1" t="s">
        <v>556</v>
      </c>
      <c r="L20" s="1" t="s">
        <v>556</v>
      </c>
      <c r="M20" s="1" t="s">
        <v>493</v>
      </c>
      <c r="N20" s="1" t="s">
        <v>493</v>
      </c>
      <c r="O20" s="1" t="s">
        <v>494</v>
      </c>
      <c r="P20" s="1" t="s">
        <v>495</v>
      </c>
      <c r="Q20" s="1" t="s">
        <v>557</v>
      </c>
      <c r="R20" s="1" t="s">
        <v>74</v>
      </c>
      <c r="S20" s="1" t="s">
        <v>497</v>
      </c>
      <c r="T20" s="1" t="s">
        <v>498</v>
      </c>
    </row>
    <row r="21" s="1" customFormat="1" spans="1:20">
      <c r="A21" s="1" t="s">
        <v>558</v>
      </c>
      <c r="B21" s="1" t="s">
        <v>80</v>
      </c>
      <c r="C21" s="1" t="s">
        <v>559</v>
      </c>
      <c r="D21" s="1" t="s">
        <v>560</v>
      </c>
      <c r="E21" s="1" t="s">
        <v>561</v>
      </c>
      <c r="F21" s="1" t="s">
        <v>80</v>
      </c>
      <c r="G21" s="1" t="s">
        <v>81</v>
      </c>
      <c r="H21" s="1" t="s">
        <v>490</v>
      </c>
      <c r="I21" s="1" t="s">
        <v>562</v>
      </c>
      <c r="J21" s="1" t="s">
        <v>492</v>
      </c>
      <c r="K21" s="1" t="s">
        <v>562</v>
      </c>
      <c r="L21" s="1" t="s">
        <v>494</v>
      </c>
      <c r="M21" s="1" t="s">
        <v>563</v>
      </c>
      <c r="N21" s="1" t="s">
        <v>563</v>
      </c>
      <c r="O21" s="1" t="s">
        <v>494</v>
      </c>
      <c r="P21" s="1" t="s">
        <v>495</v>
      </c>
      <c r="Q21" s="1" t="s">
        <v>564</v>
      </c>
      <c r="R21" s="1" t="s">
        <v>74</v>
      </c>
      <c r="S21" s="1" t="s">
        <v>497</v>
      </c>
      <c r="T21" s="1" t="s">
        <v>544</v>
      </c>
    </row>
    <row r="22" s="1" customFormat="1" spans="1:20">
      <c r="A22" s="1" t="s">
        <v>424</v>
      </c>
      <c r="B22" s="1" t="s">
        <v>80</v>
      </c>
      <c r="C22" s="1" t="s">
        <v>565</v>
      </c>
      <c r="D22" s="1" t="s">
        <v>566</v>
      </c>
      <c r="E22" s="1" t="s">
        <v>427</v>
      </c>
      <c r="F22" s="1" t="s">
        <v>80</v>
      </c>
      <c r="G22" s="1" t="s">
        <v>81</v>
      </c>
      <c r="H22" s="1" t="s">
        <v>490</v>
      </c>
      <c r="I22" s="1" t="s">
        <v>567</v>
      </c>
      <c r="J22" s="1" t="s">
        <v>492</v>
      </c>
      <c r="K22" s="1" t="s">
        <v>567</v>
      </c>
      <c r="L22" s="1" t="s">
        <v>567</v>
      </c>
      <c r="M22" s="1" t="s">
        <v>493</v>
      </c>
      <c r="N22" s="1" t="s">
        <v>493</v>
      </c>
      <c r="O22" s="1" t="s">
        <v>494</v>
      </c>
      <c r="P22" s="1" t="s">
        <v>495</v>
      </c>
      <c r="Q22" s="1" t="s">
        <v>568</v>
      </c>
      <c r="R22" s="1" t="s">
        <v>74</v>
      </c>
      <c r="S22" s="1" t="s">
        <v>497</v>
      </c>
      <c r="T22" s="1" t="s">
        <v>498</v>
      </c>
    </row>
    <row r="23" s="1" customFormat="1" spans="1:20">
      <c r="A23" s="1" t="s">
        <v>105</v>
      </c>
      <c r="B23" s="1" t="s">
        <v>80</v>
      </c>
      <c r="C23" s="1" t="s">
        <v>569</v>
      </c>
      <c r="D23" s="1" t="s">
        <v>107</v>
      </c>
      <c r="E23" s="1" t="s">
        <v>108</v>
      </c>
      <c r="F23" s="1" t="s">
        <v>80</v>
      </c>
      <c r="G23" s="1" t="s">
        <v>81</v>
      </c>
      <c r="H23" s="1" t="s">
        <v>490</v>
      </c>
      <c r="I23" s="1" t="s">
        <v>570</v>
      </c>
      <c r="J23" s="1" t="s">
        <v>492</v>
      </c>
      <c r="K23" s="1" t="s">
        <v>570</v>
      </c>
      <c r="L23" s="1" t="s">
        <v>570</v>
      </c>
      <c r="M23" s="1" t="s">
        <v>493</v>
      </c>
      <c r="N23" s="1" t="s">
        <v>493</v>
      </c>
      <c r="O23" s="1" t="s">
        <v>494</v>
      </c>
      <c r="P23" s="1" t="s">
        <v>495</v>
      </c>
      <c r="Q23" s="1" t="s">
        <v>571</v>
      </c>
      <c r="R23" s="1" t="s">
        <v>74</v>
      </c>
      <c r="S23" s="1" t="s">
        <v>497</v>
      </c>
      <c r="T23" s="1" t="s">
        <v>498</v>
      </c>
    </row>
    <row r="24" s="1" customFormat="1" spans="1:20">
      <c r="A24" s="1" t="s">
        <v>266</v>
      </c>
      <c r="B24" s="1" t="s">
        <v>80</v>
      </c>
      <c r="C24" s="1" t="s">
        <v>572</v>
      </c>
      <c r="D24" s="1" t="s">
        <v>268</v>
      </c>
      <c r="E24" s="1" t="s">
        <v>269</v>
      </c>
      <c r="F24" s="1" t="s">
        <v>80</v>
      </c>
      <c r="G24" s="1" t="s">
        <v>81</v>
      </c>
      <c r="H24" s="1" t="s">
        <v>490</v>
      </c>
      <c r="I24" s="1" t="s">
        <v>573</v>
      </c>
      <c r="J24" s="1" t="s">
        <v>492</v>
      </c>
      <c r="K24" s="1" t="s">
        <v>573</v>
      </c>
      <c r="L24" s="1" t="s">
        <v>573</v>
      </c>
      <c r="M24" s="1" t="s">
        <v>493</v>
      </c>
      <c r="N24" s="1" t="s">
        <v>493</v>
      </c>
      <c r="O24" s="1" t="s">
        <v>494</v>
      </c>
      <c r="P24" s="1" t="s">
        <v>495</v>
      </c>
      <c r="Q24" s="1" t="s">
        <v>574</v>
      </c>
      <c r="R24" s="1" t="s">
        <v>74</v>
      </c>
      <c r="S24" s="1" t="s">
        <v>497</v>
      </c>
      <c r="T24" s="1" t="s">
        <v>498</v>
      </c>
    </row>
    <row r="25" s="1" customFormat="1" spans="1:20">
      <c r="A25" s="1" t="s">
        <v>89</v>
      </c>
      <c r="B25" s="1" t="s">
        <v>80</v>
      </c>
      <c r="C25" s="1" t="s">
        <v>575</v>
      </c>
      <c r="D25" s="1" t="s">
        <v>91</v>
      </c>
      <c r="E25" s="1" t="s">
        <v>92</v>
      </c>
      <c r="F25" s="1" t="s">
        <v>80</v>
      </c>
      <c r="G25" s="1" t="s">
        <v>81</v>
      </c>
      <c r="H25" s="1" t="s">
        <v>490</v>
      </c>
      <c r="I25" s="1" t="s">
        <v>576</v>
      </c>
      <c r="J25" s="1" t="s">
        <v>492</v>
      </c>
      <c r="K25" s="1" t="s">
        <v>576</v>
      </c>
      <c r="L25" s="1" t="s">
        <v>576</v>
      </c>
      <c r="M25" s="1" t="s">
        <v>493</v>
      </c>
      <c r="N25" s="1" t="s">
        <v>493</v>
      </c>
      <c r="O25" s="1" t="s">
        <v>494</v>
      </c>
      <c r="P25" s="1" t="s">
        <v>495</v>
      </c>
      <c r="Q25" s="1" t="s">
        <v>577</v>
      </c>
      <c r="R25" s="1" t="s">
        <v>74</v>
      </c>
      <c r="S25" s="1" t="s">
        <v>497</v>
      </c>
      <c r="T25" s="1" t="s">
        <v>498</v>
      </c>
    </row>
    <row r="26" s="1" customFormat="1" spans="1:20">
      <c r="A26" s="1" t="s">
        <v>377</v>
      </c>
      <c r="B26" s="1" t="s">
        <v>80</v>
      </c>
      <c r="C26" s="1" t="s">
        <v>578</v>
      </c>
      <c r="D26" s="1" t="s">
        <v>379</v>
      </c>
      <c r="E26" s="1" t="s">
        <v>380</v>
      </c>
      <c r="F26" s="1" t="s">
        <v>80</v>
      </c>
      <c r="G26" s="1" t="s">
        <v>81</v>
      </c>
      <c r="H26" s="1" t="s">
        <v>490</v>
      </c>
      <c r="I26" s="1" t="s">
        <v>579</v>
      </c>
      <c r="J26" s="1" t="s">
        <v>492</v>
      </c>
      <c r="K26" s="1" t="s">
        <v>579</v>
      </c>
      <c r="L26" s="1" t="s">
        <v>579</v>
      </c>
      <c r="M26" s="1" t="s">
        <v>493</v>
      </c>
      <c r="N26" s="1" t="s">
        <v>493</v>
      </c>
      <c r="O26" s="1" t="s">
        <v>494</v>
      </c>
      <c r="P26" s="1" t="s">
        <v>495</v>
      </c>
      <c r="Q26" s="1" t="s">
        <v>580</v>
      </c>
      <c r="R26" s="1" t="s">
        <v>74</v>
      </c>
      <c r="S26" s="1" t="s">
        <v>497</v>
      </c>
      <c r="T26" s="1" t="s">
        <v>498</v>
      </c>
    </row>
    <row r="27" s="1" customFormat="1" spans="1:20">
      <c r="A27" s="1" t="s">
        <v>287</v>
      </c>
      <c r="B27" s="1" t="s">
        <v>80</v>
      </c>
      <c r="C27" s="1" t="s">
        <v>581</v>
      </c>
      <c r="D27" s="1" t="s">
        <v>289</v>
      </c>
      <c r="E27" s="1" t="s">
        <v>290</v>
      </c>
      <c r="F27" s="1" t="s">
        <v>80</v>
      </c>
      <c r="G27" s="1" t="s">
        <v>81</v>
      </c>
      <c r="H27" s="1" t="s">
        <v>490</v>
      </c>
      <c r="I27" s="1" t="s">
        <v>582</v>
      </c>
      <c r="J27" s="1" t="s">
        <v>492</v>
      </c>
      <c r="K27" s="1" t="s">
        <v>582</v>
      </c>
      <c r="L27" s="1" t="s">
        <v>582</v>
      </c>
      <c r="M27" s="1" t="s">
        <v>493</v>
      </c>
      <c r="N27" s="1" t="s">
        <v>493</v>
      </c>
      <c r="O27" s="1" t="s">
        <v>494</v>
      </c>
      <c r="P27" s="1" t="s">
        <v>495</v>
      </c>
      <c r="Q27" s="1" t="s">
        <v>583</v>
      </c>
      <c r="R27" s="1" t="s">
        <v>74</v>
      </c>
      <c r="S27" s="1" t="s">
        <v>497</v>
      </c>
      <c r="T27" s="1" t="s">
        <v>498</v>
      </c>
    </row>
    <row r="28" s="1" customFormat="1" spans="1:20">
      <c r="A28" s="1" t="s">
        <v>161</v>
      </c>
      <c r="B28" s="1" t="s">
        <v>80</v>
      </c>
      <c r="C28" s="1" t="s">
        <v>584</v>
      </c>
      <c r="D28" s="1" t="s">
        <v>513</v>
      </c>
      <c r="E28" s="1" t="s">
        <v>164</v>
      </c>
      <c r="F28" s="1" t="s">
        <v>80</v>
      </c>
      <c r="G28" s="1" t="s">
        <v>81</v>
      </c>
      <c r="H28" s="1" t="s">
        <v>490</v>
      </c>
      <c r="I28" s="1" t="s">
        <v>514</v>
      </c>
      <c r="J28" s="1" t="s">
        <v>492</v>
      </c>
      <c r="K28" s="1" t="s">
        <v>514</v>
      </c>
      <c r="L28" s="1" t="s">
        <v>514</v>
      </c>
      <c r="M28" s="1" t="s">
        <v>493</v>
      </c>
      <c r="N28" s="1" t="s">
        <v>493</v>
      </c>
      <c r="O28" s="1" t="s">
        <v>494</v>
      </c>
      <c r="P28" s="1" t="s">
        <v>495</v>
      </c>
      <c r="Q28" s="1" t="s">
        <v>585</v>
      </c>
      <c r="R28" s="1" t="s">
        <v>74</v>
      </c>
      <c r="S28" s="1" t="s">
        <v>497</v>
      </c>
      <c r="T28" s="1" t="s">
        <v>498</v>
      </c>
    </row>
    <row r="29" s="1" customFormat="1" spans="1:20">
      <c r="A29" s="1" t="s">
        <v>72</v>
      </c>
      <c r="B29" s="1" t="s">
        <v>80</v>
      </c>
      <c r="C29" s="1" t="s">
        <v>586</v>
      </c>
      <c r="D29" s="1" t="s">
        <v>77</v>
      </c>
      <c r="E29" s="1" t="s">
        <v>587</v>
      </c>
      <c r="F29" s="1" t="s">
        <v>80</v>
      </c>
      <c r="G29" s="1" t="s">
        <v>81</v>
      </c>
      <c r="H29" s="1" t="s">
        <v>490</v>
      </c>
      <c r="I29" s="1" t="s">
        <v>494</v>
      </c>
      <c r="J29" s="1" t="s">
        <v>492</v>
      </c>
      <c r="K29" s="1" t="s">
        <v>494</v>
      </c>
      <c r="L29" s="1" t="s">
        <v>588</v>
      </c>
      <c r="M29" s="1" t="s">
        <v>589</v>
      </c>
      <c r="N29" s="1" t="s">
        <v>589</v>
      </c>
      <c r="O29" s="1" t="s">
        <v>494</v>
      </c>
      <c r="P29" s="1" t="s">
        <v>495</v>
      </c>
      <c r="Q29" s="1" t="s">
        <v>590</v>
      </c>
      <c r="R29" s="1" t="s">
        <v>74</v>
      </c>
      <c r="S29" s="1" t="s">
        <v>497</v>
      </c>
      <c r="T29" s="1" t="s">
        <v>498</v>
      </c>
    </row>
    <row r="30" s="1" customFormat="1" spans="1:20">
      <c r="A30" s="1" t="s">
        <v>138</v>
      </c>
      <c r="B30" s="1" t="s">
        <v>80</v>
      </c>
      <c r="C30" s="1" t="s">
        <v>591</v>
      </c>
      <c r="D30" s="1" t="s">
        <v>592</v>
      </c>
      <c r="E30" s="1" t="s">
        <v>141</v>
      </c>
      <c r="F30" s="1" t="s">
        <v>80</v>
      </c>
      <c r="G30" s="1" t="s">
        <v>81</v>
      </c>
      <c r="H30" s="1" t="s">
        <v>490</v>
      </c>
      <c r="I30" s="1" t="s">
        <v>518</v>
      </c>
      <c r="J30" s="1" t="s">
        <v>492</v>
      </c>
      <c r="K30" s="1" t="s">
        <v>518</v>
      </c>
      <c r="L30" s="1" t="s">
        <v>518</v>
      </c>
      <c r="M30" s="1" t="s">
        <v>493</v>
      </c>
      <c r="N30" s="1" t="s">
        <v>493</v>
      </c>
      <c r="O30" s="1" t="s">
        <v>494</v>
      </c>
      <c r="P30" s="1" t="s">
        <v>495</v>
      </c>
      <c r="Q30" s="1" t="s">
        <v>593</v>
      </c>
      <c r="R30" s="1" t="s">
        <v>74</v>
      </c>
      <c r="S30" s="1" t="s">
        <v>497</v>
      </c>
      <c r="T30" s="1" t="s">
        <v>498</v>
      </c>
    </row>
    <row r="31" s="1" customFormat="1" spans="1:20">
      <c r="A31" s="1" t="s">
        <v>350</v>
      </c>
      <c r="B31" s="1" t="s">
        <v>80</v>
      </c>
      <c r="C31" s="1" t="s">
        <v>594</v>
      </c>
      <c r="D31" s="1" t="s">
        <v>352</v>
      </c>
      <c r="E31" s="1" t="s">
        <v>353</v>
      </c>
      <c r="F31" s="1" t="s">
        <v>80</v>
      </c>
      <c r="G31" s="1" t="s">
        <v>81</v>
      </c>
      <c r="H31" s="1" t="s">
        <v>490</v>
      </c>
      <c r="I31" s="1" t="s">
        <v>595</v>
      </c>
      <c r="J31" s="1" t="s">
        <v>492</v>
      </c>
      <c r="K31" s="1" t="s">
        <v>595</v>
      </c>
      <c r="L31" s="1" t="s">
        <v>595</v>
      </c>
      <c r="M31" s="1" t="s">
        <v>493</v>
      </c>
      <c r="N31" s="1" t="s">
        <v>493</v>
      </c>
      <c r="O31" s="1" t="s">
        <v>494</v>
      </c>
      <c r="P31" s="1" t="s">
        <v>495</v>
      </c>
      <c r="Q31" s="1" t="s">
        <v>596</v>
      </c>
      <c r="R31" s="1" t="s">
        <v>74</v>
      </c>
      <c r="S31" s="1" t="s">
        <v>497</v>
      </c>
      <c r="T31" s="1" t="s">
        <v>498</v>
      </c>
    </row>
    <row r="32" s="1" customFormat="1" spans="1:20">
      <c r="A32" s="1" t="s">
        <v>386</v>
      </c>
      <c r="B32" s="1" t="s">
        <v>80</v>
      </c>
      <c r="C32" s="1" t="s">
        <v>597</v>
      </c>
      <c r="D32" s="1" t="s">
        <v>388</v>
      </c>
      <c r="E32" s="1" t="s">
        <v>389</v>
      </c>
      <c r="F32" s="1" t="s">
        <v>80</v>
      </c>
      <c r="G32" s="1" t="s">
        <v>81</v>
      </c>
      <c r="H32" s="1" t="s">
        <v>490</v>
      </c>
      <c r="I32" s="1" t="s">
        <v>598</v>
      </c>
      <c r="J32" s="1" t="s">
        <v>492</v>
      </c>
      <c r="K32" s="1" t="s">
        <v>598</v>
      </c>
      <c r="L32" s="1" t="s">
        <v>598</v>
      </c>
      <c r="M32" s="1" t="s">
        <v>493</v>
      </c>
      <c r="N32" s="1" t="s">
        <v>493</v>
      </c>
      <c r="O32" s="1" t="s">
        <v>494</v>
      </c>
      <c r="P32" s="1" t="s">
        <v>495</v>
      </c>
      <c r="Q32" s="1" t="s">
        <v>599</v>
      </c>
      <c r="R32" s="1" t="s">
        <v>74</v>
      </c>
      <c r="S32" s="1" t="s">
        <v>497</v>
      </c>
      <c r="T32" s="1" t="s">
        <v>498</v>
      </c>
    </row>
    <row r="33" s="1" customFormat="1" spans="1:20">
      <c r="A33" s="1" t="s">
        <v>130</v>
      </c>
      <c r="B33" s="1" t="s">
        <v>80</v>
      </c>
      <c r="C33" s="1" t="s">
        <v>600</v>
      </c>
      <c r="D33" s="1" t="s">
        <v>132</v>
      </c>
      <c r="E33" s="1" t="s">
        <v>133</v>
      </c>
      <c r="F33" s="1" t="s">
        <v>80</v>
      </c>
      <c r="G33" s="1" t="s">
        <v>81</v>
      </c>
      <c r="H33" s="1" t="s">
        <v>490</v>
      </c>
      <c r="I33" s="1" t="s">
        <v>601</v>
      </c>
      <c r="J33" s="1" t="s">
        <v>492</v>
      </c>
      <c r="K33" s="1" t="s">
        <v>601</v>
      </c>
      <c r="L33" s="1" t="s">
        <v>601</v>
      </c>
      <c r="M33" s="1" t="s">
        <v>493</v>
      </c>
      <c r="N33" s="1" t="s">
        <v>493</v>
      </c>
      <c r="O33" s="1" t="s">
        <v>494</v>
      </c>
      <c r="P33" s="1" t="s">
        <v>495</v>
      </c>
      <c r="Q33" s="1" t="s">
        <v>602</v>
      </c>
      <c r="R33" s="1" t="s">
        <v>74</v>
      </c>
      <c r="S33" s="1" t="s">
        <v>497</v>
      </c>
      <c r="T33" s="1" t="s">
        <v>498</v>
      </c>
    </row>
    <row r="34" s="1" customFormat="1" spans="1:20">
      <c r="A34" s="1" t="s">
        <v>153</v>
      </c>
      <c r="B34" s="1" t="s">
        <v>80</v>
      </c>
      <c r="C34" s="1" t="s">
        <v>603</v>
      </c>
      <c r="D34" s="1" t="s">
        <v>604</v>
      </c>
      <c r="E34" s="1" t="s">
        <v>156</v>
      </c>
      <c r="F34" s="1" t="s">
        <v>80</v>
      </c>
      <c r="G34" s="1" t="s">
        <v>81</v>
      </c>
      <c r="H34" s="1" t="s">
        <v>490</v>
      </c>
      <c r="I34" s="1" t="s">
        <v>605</v>
      </c>
      <c r="J34" s="1" t="s">
        <v>492</v>
      </c>
      <c r="K34" s="1" t="s">
        <v>605</v>
      </c>
      <c r="L34" s="1" t="s">
        <v>605</v>
      </c>
      <c r="M34" s="1" t="s">
        <v>493</v>
      </c>
      <c r="N34" s="1" t="s">
        <v>493</v>
      </c>
      <c r="O34" s="1" t="s">
        <v>494</v>
      </c>
      <c r="P34" s="1" t="s">
        <v>495</v>
      </c>
      <c r="Q34" s="1" t="s">
        <v>606</v>
      </c>
      <c r="R34" s="1" t="s">
        <v>74</v>
      </c>
      <c r="S34" s="1" t="s">
        <v>497</v>
      </c>
      <c r="T34" s="1" t="s">
        <v>498</v>
      </c>
    </row>
    <row r="35" s="1" customFormat="1" spans="1:20">
      <c r="A35" s="1" t="s">
        <v>607</v>
      </c>
      <c r="B35" s="1" t="s">
        <v>80</v>
      </c>
      <c r="C35" s="1" t="s">
        <v>608</v>
      </c>
      <c r="D35" s="1" t="s">
        <v>609</v>
      </c>
      <c r="E35" s="1" t="s">
        <v>610</v>
      </c>
      <c r="F35" s="1" t="s">
        <v>80</v>
      </c>
      <c r="G35" s="1" t="s">
        <v>81</v>
      </c>
      <c r="H35" s="1" t="s">
        <v>490</v>
      </c>
      <c r="I35" s="1" t="s">
        <v>611</v>
      </c>
      <c r="J35" s="1" t="s">
        <v>492</v>
      </c>
      <c r="K35" s="1" t="s">
        <v>611</v>
      </c>
      <c r="L35" s="1" t="s">
        <v>494</v>
      </c>
      <c r="M35" s="1" t="s">
        <v>612</v>
      </c>
      <c r="N35" s="1" t="s">
        <v>612</v>
      </c>
      <c r="O35" s="1" t="s">
        <v>494</v>
      </c>
      <c r="P35" s="1" t="s">
        <v>495</v>
      </c>
      <c r="Q35" s="1" t="s">
        <v>613</v>
      </c>
      <c r="R35" s="1" t="s">
        <v>74</v>
      </c>
      <c r="S35" s="1" t="s">
        <v>497</v>
      </c>
      <c r="T35" s="1" t="s">
        <v>544</v>
      </c>
    </row>
    <row r="36" s="1" customFormat="1" spans="1:20">
      <c r="A36" s="1" t="s">
        <v>343</v>
      </c>
      <c r="B36" s="1" t="s">
        <v>80</v>
      </c>
      <c r="C36" s="1" t="s">
        <v>614</v>
      </c>
      <c r="D36" s="1" t="s">
        <v>615</v>
      </c>
      <c r="E36" s="1" t="s">
        <v>346</v>
      </c>
      <c r="F36" s="1" t="s">
        <v>80</v>
      </c>
      <c r="G36" s="1" t="s">
        <v>81</v>
      </c>
      <c r="H36" s="1" t="s">
        <v>490</v>
      </c>
      <c r="I36" s="1" t="s">
        <v>616</v>
      </c>
      <c r="J36" s="1" t="s">
        <v>492</v>
      </c>
      <c r="K36" s="1" t="s">
        <v>616</v>
      </c>
      <c r="L36" s="1" t="s">
        <v>616</v>
      </c>
      <c r="M36" s="1" t="s">
        <v>493</v>
      </c>
      <c r="N36" s="1" t="s">
        <v>493</v>
      </c>
      <c r="O36" s="1" t="s">
        <v>494</v>
      </c>
      <c r="P36" s="1" t="s">
        <v>495</v>
      </c>
      <c r="Q36" s="1" t="s">
        <v>617</v>
      </c>
      <c r="R36" s="1" t="s">
        <v>74</v>
      </c>
      <c r="S36" s="1" t="s">
        <v>497</v>
      </c>
      <c r="T36" s="1" t="s">
        <v>498</v>
      </c>
    </row>
    <row r="37" s="1" customFormat="1" spans="1:20">
      <c r="A37" s="1" t="s">
        <v>364</v>
      </c>
      <c r="B37" s="1" t="s">
        <v>80</v>
      </c>
      <c r="C37" s="1" t="s">
        <v>618</v>
      </c>
      <c r="D37" s="1" t="s">
        <v>358</v>
      </c>
      <c r="E37" s="1" t="s">
        <v>365</v>
      </c>
      <c r="F37" s="1" t="s">
        <v>80</v>
      </c>
      <c r="G37" s="1" t="s">
        <v>81</v>
      </c>
      <c r="H37" s="1" t="s">
        <v>490</v>
      </c>
      <c r="I37" s="1" t="s">
        <v>619</v>
      </c>
      <c r="J37" s="1" t="s">
        <v>492</v>
      </c>
      <c r="K37" s="1" t="s">
        <v>619</v>
      </c>
      <c r="L37" s="1" t="s">
        <v>619</v>
      </c>
      <c r="M37" s="1" t="s">
        <v>493</v>
      </c>
      <c r="N37" s="1" t="s">
        <v>493</v>
      </c>
      <c r="O37" s="1" t="s">
        <v>494</v>
      </c>
      <c r="P37" s="1" t="s">
        <v>495</v>
      </c>
      <c r="Q37" s="1" t="s">
        <v>620</v>
      </c>
      <c r="R37" s="1" t="s">
        <v>74</v>
      </c>
      <c r="S37" s="1" t="s">
        <v>497</v>
      </c>
      <c r="T37" s="1" t="s">
        <v>498</v>
      </c>
    </row>
    <row r="38" s="1" customFormat="1" spans="1:20">
      <c r="A38" s="1" t="s">
        <v>362</v>
      </c>
      <c r="B38" s="1" t="s">
        <v>80</v>
      </c>
      <c r="C38" s="1" t="s">
        <v>621</v>
      </c>
      <c r="D38" s="1" t="s">
        <v>358</v>
      </c>
      <c r="E38" s="1" t="s">
        <v>363</v>
      </c>
      <c r="F38" s="1" t="s">
        <v>80</v>
      </c>
      <c r="G38" s="1" t="s">
        <v>81</v>
      </c>
      <c r="H38" s="1" t="s">
        <v>490</v>
      </c>
      <c r="I38" s="1" t="s">
        <v>619</v>
      </c>
      <c r="J38" s="1" t="s">
        <v>492</v>
      </c>
      <c r="K38" s="1" t="s">
        <v>619</v>
      </c>
      <c r="L38" s="1" t="s">
        <v>619</v>
      </c>
      <c r="M38" s="1" t="s">
        <v>493</v>
      </c>
      <c r="N38" s="1" t="s">
        <v>493</v>
      </c>
      <c r="O38" s="1" t="s">
        <v>494</v>
      </c>
      <c r="P38" s="1" t="s">
        <v>495</v>
      </c>
      <c r="Q38" s="1" t="s">
        <v>622</v>
      </c>
      <c r="R38" s="1" t="s">
        <v>74</v>
      </c>
      <c r="S38" s="1" t="s">
        <v>497</v>
      </c>
      <c r="T38" s="1" t="s">
        <v>498</v>
      </c>
    </row>
    <row r="39" s="1" customFormat="1" spans="1:20">
      <c r="A39" s="1" t="s">
        <v>368</v>
      </c>
      <c r="B39" s="1" t="s">
        <v>80</v>
      </c>
      <c r="C39" s="1" t="s">
        <v>623</v>
      </c>
      <c r="D39" s="1" t="s">
        <v>358</v>
      </c>
      <c r="E39" s="1" t="s">
        <v>369</v>
      </c>
      <c r="F39" s="1" t="s">
        <v>80</v>
      </c>
      <c r="G39" s="1" t="s">
        <v>81</v>
      </c>
      <c r="H39" s="1" t="s">
        <v>490</v>
      </c>
      <c r="I39" s="1" t="s">
        <v>619</v>
      </c>
      <c r="J39" s="1" t="s">
        <v>492</v>
      </c>
      <c r="K39" s="1" t="s">
        <v>619</v>
      </c>
      <c r="L39" s="1" t="s">
        <v>619</v>
      </c>
      <c r="M39" s="1" t="s">
        <v>493</v>
      </c>
      <c r="N39" s="1" t="s">
        <v>493</v>
      </c>
      <c r="O39" s="1" t="s">
        <v>494</v>
      </c>
      <c r="P39" s="1" t="s">
        <v>495</v>
      </c>
      <c r="Q39" s="1" t="s">
        <v>624</v>
      </c>
      <c r="R39" s="1" t="s">
        <v>74</v>
      </c>
      <c r="S39" s="1" t="s">
        <v>497</v>
      </c>
      <c r="T39" s="1" t="s">
        <v>498</v>
      </c>
    </row>
    <row r="40" s="1" customFormat="1" spans="1:20">
      <c r="A40" s="1" t="s">
        <v>356</v>
      </c>
      <c r="B40" s="1" t="s">
        <v>80</v>
      </c>
      <c r="C40" s="1" t="s">
        <v>625</v>
      </c>
      <c r="D40" s="1" t="s">
        <v>358</v>
      </c>
      <c r="E40" s="1" t="s">
        <v>359</v>
      </c>
      <c r="F40" s="1" t="s">
        <v>80</v>
      </c>
      <c r="G40" s="1" t="s">
        <v>81</v>
      </c>
      <c r="H40" s="1" t="s">
        <v>490</v>
      </c>
      <c r="I40" s="1" t="s">
        <v>619</v>
      </c>
      <c r="J40" s="1" t="s">
        <v>492</v>
      </c>
      <c r="K40" s="1" t="s">
        <v>619</v>
      </c>
      <c r="L40" s="1" t="s">
        <v>619</v>
      </c>
      <c r="M40" s="1" t="s">
        <v>493</v>
      </c>
      <c r="N40" s="1" t="s">
        <v>493</v>
      </c>
      <c r="O40" s="1" t="s">
        <v>494</v>
      </c>
      <c r="P40" s="1" t="s">
        <v>495</v>
      </c>
      <c r="Q40" s="1" t="s">
        <v>626</v>
      </c>
      <c r="R40" s="1" t="s">
        <v>74</v>
      </c>
      <c r="S40" s="1" t="s">
        <v>497</v>
      </c>
      <c r="T40" s="1" t="s">
        <v>498</v>
      </c>
    </row>
    <row r="41" s="1" customFormat="1" spans="1:20">
      <c r="A41" s="1" t="s">
        <v>311</v>
      </c>
      <c r="B41" s="1" t="s">
        <v>80</v>
      </c>
      <c r="C41" s="1" t="s">
        <v>627</v>
      </c>
      <c r="D41" s="1" t="s">
        <v>313</v>
      </c>
      <c r="E41" s="1" t="s">
        <v>314</v>
      </c>
      <c r="F41" s="1" t="s">
        <v>80</v>
      </c>
      <c r="G41" s="1" t="s">
        <v>81</v>
      </c>
      <c r="H41" s="1" t="s">
        <v>490</v>
      </c>
      <c r="I41" s="1" t="s">
        <v>628</v>
      </c>
      <c r="J41" s="1" t="s">
        <v>492</v>
      </c>
      <c r="K41" s="1" t="s">
        <v>628</v>
      </c>
      <c r="L41" s="1" t="s">
        <v>628</v>
      </c>
      <c r="M41" s="1" t="s">
        <v>493</v>
      </c>
      <c r="N41" s="1" t="s">
        <v>493</v>
      </c>
      <c r="O41" s="1" t="s">
        <v>494</v>
      </c>
      <c r="P41" s="1" t="s">
        <v>495</v>
      </c>
      <c r="Q41" s="1" t="s">
        <v>629</v>
      </c>
      <c r="R41" s="1" t="s">
        <v>74</v>
      </c>
      <c r="S41" s="1" t="s">
        <v>497</v>
      </c>
      <c r="T41" s="1" t="s">
        <v>498</v>
      </c>
    </row>
    <row r="42" s="1" customFormat="1" spans="1:20">
      <c r="A42" s="1" t="s">
        <v>366</v>
      </c>
      <c r="B42" s="1" t="s">
        <v>80</v>
      </c>
      <c r="C42" s="1" t="s">
        <v>630</v>
      </c>
      <c r="D42" s="1" t="s">
        <v>358</v>
      </c>
      <c r="E42" s="1" t="s">
        <v>367</v>
      </c>
      <c r="F42" s="1" t="s">
        <v>80</v>
      </c>
      <c r="G42" s="1" t="s">
        <v>81</v>
      </c>
      <c r="H42" s="1" t="s">
        <v>490</v>
      </c>
      <c r="I42" s="1" t="s">
        <v>619</v>
      </c>
      <c r="J42" s="1" t="s">
        <v>492</v>
      </c>
      <c r="K42" s="1" t="s">
        <v>619</v>
      </c>
      <c r="L42" s="1" t="s">
        <v>619</v>
      </c>
      <c r="M42" s="1" t="s">
        <v>493</v>
      </c>
      <c r="N42" s="1" t="s">
        <v>493</v>
      </c>
      <c r="O42" s="1" t="s">
        <v>494</v>
      </c>
      <c r="P42" s="1" t="s">
        <v>495</v>
      </c>
      <c r="Q42" s="1" t="s">
        <v>631</v>
      </c>
      <c r="R42" s="1" t="s">
        <v>74</v>
      </c>
      <c r="S42" s="1" t="s">
        <v>497</v>
      </c>
      <c r="T42" s="1" t="s">
        <v>498</v>
      </c>
    </row>
    <row r="43" s="1" customFormat="1" spans="1:20">
      <c r="A43" s="1" t="s">
        <v>122</v>
      </c>
      <c r="B43" s="1" t="s">
        <v>80</v>
      </c>
      <c r="C43" s="1" t="s">
        <v>632</v>
      </c>
      <c r="D43" s="1" t="s">
        <v>633</v>
      </c>
      <c r="E43" s="1" t="s">
        <v>125</v>
      </c>
      <c r="F43" s="1" t="s">
        <v>80</v>
      </c>
      <c r="G43" s="1" t="s">
        <v>81</v>
      </c>
      <c r="H43" s="1" t="s">
        <v>490</v>
      </c>
      <c r="I43" s="1" t="s">
        <v>546</v>
      </c>
      <c r="J43" s="1" t="s">
        <v>492</v>
      </c>
      <c r="K43" s="1" t="s">
        <v>546</v>
      </c>
      <c r="L43" s="1" t="s">
        <v>546</v>
      </c>
      <c r="M43" s="1" t="s">
        <v>493</v>
      </c>
      <c r="N43" s="1" t="s">
        <v>493</v>
      </c>
      <c r="O43" s="1" t="s">
        <v>494</v>
      </c>
      <c r="P43" s="1" t="s">
        <v>495</v>
      </c>
      <c r="Q43" s="1" t="s">
        <v>634</v>
      </c>
      <c r="R43" s="1" t="s">
        <v>74</v>
      </c>
      <c r="S43" s="1" t="s">
        <v>497</v>
      </c>
      <c r="T43" s="1" t="s">
        <v>498</v>
      </c>
    </row>
    <row r="44" s="1" customFormat="1" spans="1:20">
      <c r="A44" s="1" t="s">
        <v>635</v>
      </c>
      <c r="B44" s="1" t="s">
        <v>80</v>
      </c>
      <c r="C44" s="1" t="s">
        <v>636</v>
      </c>
      <c r="D44" s="1" t="s">
        <v>637</v>
      </c>
      <c r="E44" s="1" t="s">
        <v>638</v>
      </c>
      <c r="F44" s="1" t="s">
        <v>80</v>
      </c>
      <c r="G44" s="1" t="s">
        <v>81</v>
      </c>
      <c r="H44" s="1" t="s">
        <v>490</v>
      </c>
      <c r="I44" s="1" t="s">
        <v>494</v>
      </c>
      <c r="J44" s="1" t="s">
        <v>492</v>
      </c>
      <c r="K44" s="1" t="s">
        <v>494</v>
      </c>
      <c r="L44" s="1" t="s">
        <v>494</v>
      </c>
      <c r="M44" s="1" t="s">
        <v>493</v>
      </c>
      <c r="N44" s="1" t="s">
        <v>493</v>
      </c>
      <c r="O44" s="1" t="s">
        <v>494</v>
      </c>
      <c r="P44" s="1" t="s">
        <v>495</v>
      </c>
      <c r="Q44" s="1" t="s">
        <v>639</v>
      </c>
      <c r="R44" s="1" t="s">
        <v>74</v>
      </c>
      <c r="S44" s="1" t="s">
        <v>497</v>
      </c>
      <c r="T44" s="1" t="s">
        <v>498</v>
      </c>
    </row>
    <row r="45" s="1" customFormat="1" spans="1:20">
      <c r="A45" s="1" t="s">
        <v>213</v>
      </c>
      <c r="B45" s="1" t="s">
        <v>80</v>
      </c>
      <c r="C45" s="1" t="s">
        <v>640</v>
      </c>
      <c r="D45" s="1" t="s">
        <v>215</v>
      </c>
      <c r="E45" s="1" t="s">
        <v>216</v>
      </c>
      <c r="F45" s="1" t="s">
        <v>80</v>
      </c>
      <c r="G45" s="1" t="s">
        <v>81</v>
      </c>
      <c r="H45" s="1" t="s">
        <v>490</v>
      </c>
      <c r="I45" s="1" t="s">
        <v>641</v>
      </c>
      <c r="J45" s="1" t="s">
        <v>492</v>
      </c>
      <c r="K45" s="1" t="s">
        <v>641</v>
      </c>
      <c r="L45" s="1" t="s">
        <v>641</v>
      </c>
      <c r="M45" s="1" t="s">
        <v>493</v>
      </c>
      <c r="N45" s="1" t="s">
        <v>493</v>
      </c>
      <c r="O45" s="1" t="s">
        <v>494</v>
      </c>
      <c r="P45" s="1" t="s">
        <v>495</v>
      </c>
      <c r="Q45" s="1" t="s">
        <v>642</v>
      </c>
      <c r="R45" s="1" t="s">
        <v>74</v>
      </c>
      <c r="S45" s="1" t="s">
        <v>497</v>
      </c>
      <c r="T45" s="1" t="s">
        <v>498</v>
      </c>
    </row>
    <row r="46" s="1" customFormat="1" spans="1:20">
      <c r="A46" s="1" t="s">
        <v>336</v>
      </c>
      <c r="B46" s="1" t="s">
        <v>80</v>
      </c>
      <c r="C46" s="1" t="s">
        <v>643</v>
      </c>
      <c r="D46" s="1" t="s">
        <v>644</v>
      </c>
      <c r="E46" s="1" t="s">
        <v>339</v>
      </c>
      <c r="F46" s="1" t="s">
        <v>80</v>
      </c>
      <c r="G46" s="1" t="s">
        <v>81</v>
      </c>
      <c r="H46" s="1" t="s">
        <v>490</v>
      </c>
      <c r="I46" s="1" t="s">
        <v>645</v>
      </c>
      <c r="J46" s="1" t="s">
        <v>492</v>
      </c>
      <c r="K46" s="1" t="s">
        <v>645</v>
      </c>
      <c r="L46" s="1" t="s">
        <v>645</v>
      </c>
      <c r="M46" s="1" t="s">
        <v>493</v>
      </c>
      <c r="N46" s="1" t="s">
        <v>493</v>
      </c>
      <c r="O46" s="1" t="s">
        <v>494</v>
      </c>
      <c r="P46" s="1" t="s">
        <v>495</v>
      </c>
      <c r="Q46" s="1" t="s">
        <v>646</v>
      </c>
      <c r="R46" s="1" t="s">
        <v>74</v>
      </c>
      <c r="S46" s="1" t="s">
        <v>497</v>
      </c>
      <c r="T46" s="1" t="s">
        <v>498</v>
      </c>
    </row>
    <row r="47" s="1" customFormat="1" spans="1:20">
      <c r="A47" s="1" t="s">
        <v>198</v>
      </c>
      <c r="B47" s="1" t="s">
        <v>80</v>
      </c>
      <c r="C47" s="1" t="s">
        <v>647</v>
      </c>
      <c r="D47" s="1" t="s">
        <v>200</v>
      </c>
      <c r="E47" s="1" t="s">
        <v>201</v>
      </c>
      <c r="F47" s="1" t="s">
        <v>80</v>
      </c>
      <c r="G47" s="1" t="s">
        <v>81</v>
      </c>
      <c r="H47" s="1" t="s">
        <v>490</v>
      </c>
      <c r="I47" s="1" t="s">
        <v>648</v>
      </c>
      <c r="J47" s="1" t="s">
        <v>492</v>
      </c>
      <c r="K47" s="1" t="s">
        <v>648</v>
      </c>
      <c r="L47" s="1" t="s">
        <v>648</v>
      </c>
      <c r="M47" s="1" t="s">
        <v>493</v>
      </c>
      <c r="N47" s="1" t="s">
        <v>493</v>
      </c>
      <c r="O47" s="1" t="s">
        <v>494</v>
      </c>
      <c r="P47" s="1" t="s">
        <v>495</v>
      </c>
      <c r="Q47" s="1" t="s">
        <v>649</v>
      </c>
      <c r="R47" s="1" t="s">
        <v>74</v>
      </c>
      <c r="S47" s="1" t="s">
        <v>497</v>
      </c>
      <c r="T47" s="1" t="s">
        <v>498</v>
      </c>
    </row>
    <row r="48" s="1" customFormat="1" spans="1:20">
      <c r="A48" s="1" t="s">
        <v>192</v>
      </c>
      <c r="B48" s="1" t="s">
        <v>117</v>
      </c>
      <c r="C48" s="1" t="s">
        <v>650</v>
      </c>
      <c r="D48" s="1" t="s">
        <v>651</v>
      </c>
      <c r="E48" s="1" t="s">
        <v>195</v>
      </c>
      <c r="F48" s="1" t="s">
        <v>80</v>
      </c>
      <c r="G48" s="1" t="s">
        <v>81</v>
      </c>
      <c r="H48" s="1" t="s">
        <v>490</v>
      </c>
      <c r="I48" s="1" t="s">
        <v>652</v>
      </c>
      <c r="J48" s="1" t="s">
        <v>492</v>
      </c>
      <c r="K48" s="1" t="s">
        <v>652</v>
      </c>
      <c r="L48" s="1" t="s">
        <v>652</v>
      </c>
      <c r="M48" s="1" t="s">
        <v>493</v>
      </c>
      <c r="N48" s="1" t="s">
        <v>493</v>
      </c>
      <c r="O48" s="1" t="s">
        <v>494</v>
      </c>
      <c r="P48" s="1" t="s">
        <v>495</v>
      </c>
      <c r="Q48" s="1" t="s">
        <v>653</v>
      </c>
      <c r="R48" s="1" t="s">
        <v>74</v>
      </c>
      <c r="S48" s="1" t="s">
        <v>497</v>
      </c>
      <c r="T48" s="1" t="s">
        <v>498</v>
      </c>
    </row>
    <row r="49" s="1" customFormat="1" spans="1:20">
      <c r="A49" s="1" t="s">
        <v>113</v>
      </c>
      <c r="B49" s="1" t="s">
        <v>117</v>
      </c>
      <c r="C49" s="1" t="s">
        <v>654</v>
      </c>
      <c r="D49" s="1" t="s">
        <v>115</v>
      </c>
      <c r="E49" s="1" t="s">
        <v>116</v>
      </c>
      <c r="F49" s="1" t="s">
        <v>80</v>
      </c>
      <c r="G49" s="1" t="s">
        <v>81</v>
      </c>
      <c r="H49" s="1" t="s">
        <v>490</v>
      </c>
      <c r="I49" s="1" t="s">
        <v>504</v>
      </c>
      <c r="J49" s="1" t="s">
        <v>492</v>
      </c>
      <c r="K49" s="1" t="s">
        <v>504</v>
      </c>
      <c r="L49" s="1" t="s">
        <v>504</v>
      </c>
      <c r="M49" s="1" t="s">
        <v>493</v>
      </c>
      <c r="N49" s="1" t="s">
        <v>493</v>
      </c>
      <c r="O49" s="1" t="s">
        <v>494</v>
      </c>
      <c r="P49" s="1" t="s">
        <v>495</v>
      </c>
      <c r="Q49" s="1" t="s">
        <v>655</v>
      </c>
      <c r="R49" s="1" t="s">
        <v>74</v>
      </c>
      <c r="S49" s="1" t="s">
        <v>497</v>
      </c>
      <c r="T49" s="1" t="s">
        <v>498</v>
      </c>
    </row>
    <row r="50" s="1" customFormat="1" spans="1:20">
      <c r="A50" s="1" t="s">
        <v>329</v>
      </c>
      <c r="B50" s="1" t="s">
        <v>117</v>
      </c>
      <c r="C50" s="1" t="s">
        <v>656</v>
      </c>
      <c r="D50" s="1" t="s">
        <v>657</v>
      </c>
      <c r="E50" s="1" t="s">
        <v>332</v>
      </c>
      <c r="F50" s="1" t="s">
        <v>80</v>
      </c>
      <c r="G50" s="1" t="s">
        <v>81</v>
      </c>
      <c r="H50" s="1" t="s">
        <v>490</v>
      </c>
      <c r="I50" s="1" t="s">
        <v>658</v>
      </c>
      <c r="J50" s="1" t="s">
        <v>492</v>
      </c>
      <c r="K50" s="1" t="s">
        <v>658</v>
      </c>
      <c r="L50" s="1" t="s">
        <v>658</v>
      </c>
      <c r="M50" s="1" t="s">
        <v>493</v>
      </c>
      <c r="N50" s="1" t="s">
        <v>493</v>
      </c>
      <c r="O50" s="1" t="s">
        <v>494</v>
      </c>
      <c r="P50" s="1" t="s">
        <v>495</v>
      </c>
      <c r="Q50" s="1" t="s">
        <v>659</v>
      </c>
      <c r="R50" s="1" t="s">
        <v>74</v>
      </c>
      <c r="S50" s="1" t="s">
        <v>497</v>
      </c>
      <c r="T50" s="1" t="s">
        <v>498</v>
      </c>
    </row>
    <row r="51" s="1" customFormat="1" spans="1:20">
      <c r="A51" s="1" t="s">
        <v>400</v>
      </c>
      <c r="B51" s="1" t="s">
        <v>117</v>
      </c>
      <c r="C51" s="1" t="s">
        <v>660</v>
      </c>
      <c r="D51" s="1" t="s">
        <v>402</v>
      </c>
      <c r="E51" s="1" t="s">
        <v>403</v>
      </c>
      <c r="F51" s="1" t="s">
        <v>80</v>
      </c>
      <c r="G51" s="1" t="s">
        <v>81</v>
      </c>
      <c r="H51" s="1" t="s">
        <v>490</v>
      </c>
      <c r="I51" s="1" t="s">
        <v>661</v>
      </c>
      <c r="J51" s="1" t="s">
        <v>492</v>
      </c>
      <c r="K51" s="1" t="s">
        <v>661</v>
      </c>
      <c r="L51" s="1" t="s">
        <v>661</v>
      </c>
      <c r="M51" s="1" t="s">
        <v>493</v>
      </c>
      <c r="N51" s="1" t="s">
        <v>493</v>
      </c>
      <c r="O51" s="1" t="s">
        <v>494</v>
      </c>
      <c r="P51" s="1" t="s">
        <v>495</v>
      </c>
      <c r="Q51" s="1" t="s">
        <v>662</v>
      </c>
      <c r="R51" s="1" t="s">
        <v>74</v>
      </c>
      <c r="S51" s="1" t="s">
        <v>497</v>
      </c>
      <c r="T51" s="1" t="s">
        <v>498</v>
      </c>
    </row>
    <row r="52" s="1" customFormat="1" spans="1:20">
      <c r="A52" s="1" t="s">
        <v>294</v>
      </c>
      <c r="B52" s="1" t="s">
        <v>117</v>
      </c>
      <c r="C52" s="1" t="s">
        <v>663</v>
      </c>
      <c r="D52" s="1" t="s">
        <v>277</v>
      </c>
      <c r="E52" s="1" t="s">
        <v>295</v>
      </c>
      <c r="F52" s="1" t="s">
        <v>80</v>
      </c>
      <c r="G52" s="1" t="s">
        <v>81</v>
      </c>
      <c r="H52" s="1" t="s">
        <v>490</v>
      </c>
      <c r="I52" s="1" t="s">
        <v>664</v>
      </c>
      <c r="J52" s="1" t="s">
        <v>492</v>
      </c>
      <c r="K52" s="1" t="s">
        <v>664</v>
      </c>
      <c r="L52" s="1" t="s">
        <v>664</v>
      </c>
      <c r="M52" s="1" t="s">
        <v>493</v>
      </c>
      <c r="N52" s="1" t="s">
        <v>493</v>
      </c>
      <c r="O52" s="1" t="s">
        <v>494</v>
      </c>
      <c r="P52" s="1" t="s">
        <v>495</v>
      </c>
      <c r="Q52" s="1" t="s">
        <v>665</v>
      </c>
      <c r="R52" s="1" t="s">
        <v>74</v>
      </c>
      <c r="S52" s="1" t="s">
        <v>497</v>
      </c>
      <c r="T52" s="1" t="s">
        <v>498</v>
      </c>
    </row>
    <row r="53" s="1" customFormat="1" spans="1:20">
      <c r="A53" s="1" t="s">
        <v>275</v>
      </c>
      <c r="B53" s="1" t="s">
        <v>117</v>
      </c>
      <c r="C53" s="1" t="s">
        <v>666</v>
      </c>
      <c r="D53" s="1" t="s">
        <v>277</v>
      </c>
      <c r="E53" s="1" t="s">
        <v>667</v>
      </c>
      <c r="F53" s="1" t="s">
        <v>80</v>
      </c>
      <c r="G53" s="1" t="s">
        <v>81</v>
      </c>
      <c r="H53" s="1" t="s">
        <v>490</v>
      </c>
      <c r="I53" s="1" t="s">
        <v>668</v>
      </c>
      <c r="J53" s="1" t="s">
        <v>492</v>
      </c>
      <c r="K53" s="1" t="s">
        <v>668</v>
      </c>
      <c r="L53" s="1" t="s">
        <v>668</v>
      </c>
      <c r="M53" s="1" t="s">
        <v>493</v>
      </c>
      <c r="N53" s="1" t="s">
        <v>493</v>
      </c>
      <c r="O53" s="1" t="s">
        <v>494</v>
      </c>
      <c r="P53" s="1" t="s">
        <v>495</v>
      </c>
      <c r="Q53" s="1" t="s">
        <v>669</v>
      </c>
      <c r="R53" s="1" t="s">
        <v>74</v>
      </c>
      <c r="S53" s="1" t="s">
        <v>497</v>
      </c>
      <c r="T53" s="1" t="s">
        <v>498</v>
      </c>
    </row>
    <row r="54" s="1" customFormat="1" spans="1:20">
      <c r="A54" s="1" t="s">
        <v>431</v>
      </c>
      <c r="B54" s="1" t="s">
        <v>183</v>
      </c>
      <c r="C54" s="1" t="s">
        <v>670</v>
      </c>
      <c r="D54" s="1" t="s">
        <v>433</v>
      </c>
      <c r="E54" s="1" t="s">
        <v>434</v>
      </c>
      <c r="F54" s="1" t="s">
        <v>117</v>
      </c>
      <c r="G54" s="1" t="s">
        <v>81</v>
      </c>
      <c r="H54" s="1" t="s">
        <v>490</v>
      </c>
      <c r="I54" s="1" t="s">
        <v>671</v>
      </c>
      <c r="J54" s="1" t="s">
        <v>492</v>
      </c>
      <c r="K54" s="1" t="s">
        <v>671</v>
      </c>
      <c r="L54" s="1" t="s">
        <v>671</v>
      </c>
      <c r="M54" s="1" t="s">
        <v>493</v>
      </c>
      <c r="N54" s="1" t="s">
        <v>493</v>
      </c>
      <c r="O54" s="1" t="s">
        <v>494</v>
      </c>
      <c r="P54" s="1" t="s">
        <v>495</v>
      </c>
      <c r="Q54" s="1" t="s">
        <v>672</v>
      </c>
      <c r="R54" s="1" t="s">
        <v>74</v>
      </c>
      <c r="S54" s="1" t="s">
        <v>497</v>
      </c>
      <c r="T54" s="1" t="s">
        <v>498</v>
      </c>
    </row>
    <row r="55" s="1" customFormat="1" spans="1:20">
      <c r="A55" s="1" t="s">
        <v>408</v>
      </c>
      <c r="B55" s="1" t="s">
        <v>183</v>
      </c>
      <c r="C55" s="1" t="s">
        <v>673</v>
      </c>
      <c r="D55" s="1" t="s">
        <v>674</v>
      </c>
      <c r="E55" s="1" t="s">
        <v>411</v>
      </c>
      <c r="F55" s="1" t="s">
        <v>80</v>
      </c>
      <c r="G55" s="1" t="s">
        <v>81</v>
      </c>
      <c r="H55" s="1" t="s">
        <v>490</v>
      </c>
      <c r="I55" s="1" t="s">
        <v>675</v>
      </c>
      <c r="J55" s="1" t="s">
        <v>492</v>
      </c>
      <c r="K55" s="1" t="s">
        <v>675</v>
      </c>
      <c r="L55" s="1" t="s">
        <v>675</v>
      </c>
      <c r="M55" s="1" t="s">
        <v>493</v>
      </c>
      <c r="N55" s="1" t="s">
        <v>493</v>
      </c>
      <c r="O55" s="1" t="s">
        <v>494</v>
      </c>
      <c r="P55" s="1" t="s">
        <v>495</v>
      </c>
      <c r="Q55" s="1" t="s">
        <v>676</v>
      </c>
      <c r="R55" s="1" t="s">
        <v>74</v>
      </c>
      <c r="S55" s="1" t="s">
        <v>497</v>
      </c>
      <c r="T55" s="1" t="s">
        <v>498</v>
      </c>
    </row>
    <row r="56" s="1" customFormat="1" spans="1:20">
      <c r="A56" s="1" t="s">
        <v>251</v>
      </c>
      <c r="B56" s="1" t="s">
        <v>255</v>
      </c>
      <c r="C56" s="1" t="s">
        <v>677</v>
      </c>
      <c r="D56" s="1" t="s">
        <v>678</v>
      </c>
      <c r="E56" s="1" t="s">
        <v>254</v>
      </c>
      <c r="F56" s="1" t="s">
        <v>117</v>
      </c>
      <c r="G56" s="1" t="s">
        <v>81</v>
      </c>
      <c r="H56" s="1" t="s">
        <v>490</v>
      </c>
      <c r="I56" s="1" t="s">
        <v>679</v>
      </c>
      <c r="J56" s="1" t="s">
        <v>492</v>
      </c>
      <c r="K56" s="1" t="s">
        <v>679</v>
      </c>
      <c r="L56" s="1" t="s">
        <v>679</v>
      </c>
      <c r="M56" s="1" t="s">
        <v>493</v>
      </c>
      <c r="N56" s="1" t="s">
        <v>493</v>
      </c>
      <c r="O56" s="1" t="s">
        <v>494</v>
      </c>
      <c r="P56" s="1" t="s">
        <v>495</v>
      </c>
      <c r="Q56" s="1" t="s">
        <v>680</v>
      </c>
      <c r="R56" s="1" t="s">
        <v>74</v>
      </c>
      <c r="S56" s="1" t="s">
        <v>497</v>
      </c>
      <c r="T56" s="1" t="s">
        <v>498</v>
      </c>
    </row>
    <row r="57" s="1" customFormat="1" spans="1:20">
      <c r="A57" s="1" t="s">
        <v>393</v>
      </c>
      <c r="B57" s="1" t="s">
        <v>255</v>
      </c>
      <c r="C57" s="1" t="s">
        <v>681</v>
      </c>
      <c r="D57" s="1" t="s">
        <v>682</v>
      </c>
      <c r="E57" s="1" t="s">
        <v>683</v>
      </c>
      <c r="F57" s="1" t="s">
        <v>80</v>
      </c>
      <c r="G57" s="1" t="s">
        <v>81</v>
      </c>
      <c r="H57" s="1" t="s">
        <v>490</v>
      </c>
      <c r="I57" s="1" t="s">
        <v>542</v>
      </c>
      <c r="J57" s="1" t="s">
        <v>492</v>
      </c>
      <c r="K57" s="1" t="s">
        <v>542</v>
      </c>
      <c r="L57" s="1" t="s">
        <v>542</v>
      </c>
      <c r="M57" s="1" t="s">
        <v>493</v>
      </c>
      <c r="N57" s="1" t="s">
        <v>493</v>
      </c>
      <c r="O57" s="1" t="s">
        <v>494</v>
      </c>
      <c r="P57" s="1" t="s">
        <v>495</v>
      </c>
      <c r="Q57" s="1" t="s">
        <v>684</v>
      </c>
      <c r="R57" s="1" t="s">
        <v>74</v>
      </c>
      <c r="S57" s="1" t="s">
        <v>497</v>
      </c>
      <c r="T57" s="1" t="s">
        <v>498</v>
      </c>
    </row>
    <row r="58" s="1" customFormat="1" spans="1:20">
      <c r="A58" s="1" t="s">
        <v>227</v>
      </c>
      <c r="B58" s="1" t="s">
        <v>231</v>
      </c>
      <c r="C58" s="1" t="s">
        <v>685</v>
      </c>
      <c r="D58" s="1" t="s">
        <v>229</v>
      </c>
      <c r="E58" s="1" t="s">
        <v>230</v>
      </c>
      <c r="F58" s="1" t="s">
        <v>231</v>
      </c>
      <c r="G58" s="1" t="s">
        <v>81</v>
      </c>
      <c r="H58" s="1" t="s">
        <v>490</v>
      </c>
      <c r="I58" s="1" t="s">
        <v>686</v>
      </c>
      <c r="J58" s="1" t="s">
        <v>492</v>
      </c>
      <c r="K58" s="1" t="s">
        <v>686</v>
      </c>
      <c r="L58" s="1" t="s">
        <v>686</v>
      </c>
      <c r="M58" s="1" t="s">
        <v>493</v>
      </c>
      <c r="N58" s="1" t="s">
        <v>493</v>
      </c>
      <c r="O58" s="1" t="s">
        <v>494</v>
      </c>
      <c r="P58" s="1" t="s">
        <v>495</v>
      </c>
      <c r="Q58" s="1" t="s">
        <v>687</v>
      </c>
      <c r="R58" s="1" t="s">
        <v>74</v>
      </c>
      <c r="S58" s="1" t="s">
        <v>497</v>
      </c>
      <c r="T58" s="1" t="s">
        <v>498</v>
      </c>
    </row>
    <row r="59" s="1" customFormat="1" spans="1:20">
      <c r="A59" s="1" t="s">
        <v>187</v>
      </c>
      <c r="B59" s="1" t="s">
        <v>182</v>
      </c>
      <c r="C59" s="1" t="s">
        <v>688</v>
      </c>
      <c r="D59" s="1" t="s">
        <v>180</v>
      </c>
      <c r="E59" s="1" t="s">
        <v>188</v>
      </c>
      <c r="F59" s="1" t="s">
        <v>183</v>
      </c>
      <c r="G59" s="1" t="s">
        <v>81</v>
      </c>
      <c r="H59" s="1" t="s">
        <v>490</v>
      </c>
      <c r="I59" s="1" t="s">
        <v>689</v>
      </c>
      <c r="J59" s="1" t="s">
        <v>492</v>
      </c>
      <c r="K59" s="1" t="s">
        <v>689</v>
      </c>
      <c r="L59" s="1" t="s">
        <v>689</v>
      </c>
      <c r="M59" s="1" t="s">
        <v>493</v>
      </c>
      <c r="N59" s="1" t="s">
        <v>493</v>
      </c>
      <c r="O59" s="1" t="s">
        <v>494</v>
      </c>
      <c r="P59" s="1" t="s">
        <v>495</v>
      </c>
      <c r="Q59" s="1" t="s">
        <v>690</v>
      </c>
      <c r="R59" s="1" t="s">
        <v>74</v>
      </c>
      <c r="S59" s="1" t="s">
        <v>497</v>
      </c>
      <c r="T59" s="1" t="s">
        <v>498</v>
      </c>
    </row>
    <row r="60" s="1" customFormat="1" spans="1:20">
      <c r="A60" s="1" t="s">
        <v>178</v>
      </c>
      <c r="B60" s="1" t="s">
        <v>182</v>
      </c>
      <c r="C60" s="1" t="s">
        <v>691</v>
      </c>
      <c r="D60" s="1" t="s">
        <v>180</v>
      </c>
      <c r="E60" s="1" t="s">
        <v>692</v>
      </c>
      <c r="F60" s="1" t="s">
        <v>183</v>
      </c>
      <c r="G60" s="1" t="s">
        <v>81</v>
      </c>
      <c r="H60" s="1" t="s">
        <v>490</v>
      </c>
      <c r="I60" s="1" t="s">
        <v>693</v>
      </c>
      <c r="J60" s="1" t="s">
        <v>492</v>
      </c>
      <c r="K60" s="1" t="s">
        <v>693</v>
      </c>
      <c r="L60" s="1" t="s">
        <v>693</v>
      </c>
      <c r="M60" s="1" t="s">
        <v>493</v>
      </c>
      <c r="N60" s="1" t="s">
        <v>493</v>
      </c>
      <c r="O60" s="1" t="s">
        <v>494</v>
      </c>
      <c r="P60" s="1" t="s">
        <v>495</v>
      </c>
      <c r="Q60" s="1" t="s">
        <v>694</v>
      </c>
      <c r="R60" s="1" t="s">
        <v>74</v>
      </c>
      <c r="S60" s="1" t="s">
        <v>497</v>
      </c>
      <c r="T60" s="1" t="s">
        <v>498</v>
      </c>
    </row>
    <row r="61" s="1" customFormat="1" spans="1:20">
      <c r="A61" s="1" t="s">
        <v>695</v>
      </c>
      <c r="B61" s="1" t="s">
        <v>696</v>
      </c>
      <c r="C61" s="1" t="s">
        <v>697</v>
      </c>
      <c r="D61" s="1" t="s">
        <v>698</v>
      </c>
      <c r="E61" s="1" t="s">
        <v>699</v>
      </c>
      <c r="F61" s="1" t="s">
        <v>80</v>
      </c>
      <c r="G61" s="1" t="s">
        <v>81</v>
      </c>
      <c r="H61" s="1" t="s">
        <v>490</v>
      </c>
      <c r="I61" s="1" t="s">
        <v>494</v>
      </c>
      <c r="J61" s="1" t="s">
        <v>492</v>
      </c>
      <c r="K61" s="1" t="s">
        <v>494</v>
      </c>
      <c r="L61" s="1" t="s">
        <v>494</v>
      </c>
      <c r="M61" s="1" t="s">
        <v>493</v>
      </c>
      <c r="N61" s="1" t="s">
        <v>493</v>
      </c>
      <c r="O61" s="1" t="s">
        <v>494</v>
      </c>
      <c r="P61" s="1" t="s">
        <v>495</v>
      </c>
      <c r="Q61" s="1" t="s">
        <v>700</v>
      </c>
      <c r="R61" s="1" t="s">
        <v>74</v>
      </c>
      <c r="S61" s="1" t="s">
        <v>497</v>
      </c>
      <c r="T61" s="1" t="s">
        <v>498</v>
      </c>
    </row>
    <row r="62" s="1" customFormat="1" spans="1:20">
      <c r="A62" s="1" t="s">
        <v>701</v>
      </c>
      <c r="B62" s="1" t="s">
        <v>702</v>
      </c>
      <c r="C62" s="1" t="s">
        <v>703</v>
      </c>
      <c r="D62" s="1" t="s">
        <v>704</v>
      </c>
      <c r="E62" s="1" t="s">
        <v>705</v>
      </c>
      <c r="F62" s="1" t="s">
        <v>183</v>
      </c>
      <c r="G62" s="1" t="s">
        <v>81</v>
      </c>
      <c r="H62" s="1" t="s">
        <v>490</v>
      </c>
      <c r="I62" s="1" t="s">
        <v>494</v>
      </c>
      <c r="J62" s="1" t="s">
        <v>492</v>
      </c>
      <c r="K62" s="1" t="s">
        <v>494</v>
      </c>
      <c r="L62" s="1" t="s">
        <v>494</v>
      </c>
      <c r="M62" s="1" t="s">
        <v>493</v>
      </c>
      <c r="N62" s="1" t="s">
        <v>493</v>
      </c>
      <c r="O62" s="1" t="s">
        <v>494</v>
      </c>
      <c r="P62" s="1" t="s">
        <v>495</v>
      </c>
      <c r="Q62" s="1" t="s">
        <v>706</v>
      </c>
      <c r="R62" s="1" t="s">
        <v>74</v>
      </c>
      <c r="S62" s="1" t="s">
        <v>497</v>
      </c>
      <c r="T62" s="1" t="s">
        <v>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2021-08-12T08:24:33Z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D1115A00FBE44751BC23E60E448A0E9E</vt:lpwstr>
  </property>
</Properties>
</file>