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对账!$A$1:$I$57</definedName>
  </definedNames>
  <calcPr calcId="144525"/>
</workbook>
</file>

<file path=xl/sharedStrings.xml><?xml version="1.0" encoding="utf-8"?>
<sst xmlns="http://schemas.openxmlformats.org/spreadsheetml/2006/main" count="2518" uniqueCount="631">
  <si>
    <t>去哪儿网酒店预付对账单</t>
  </si>
  <si>
    <t>供应商名称：</t>
  </si>
  <si>
    <t>汇趣住</t>
  </si>
  <si>
    <t>结算周期：</t>
  </si>
  <si>
    <t>2021-08-10至2021-08-11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</si>
  <si>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</si>
  <si>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</si>
  <si>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</si>
  <si>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</si>
  <si>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</si>
  <si>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</si>
  <si>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</si>
  <si>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</si>
  <si>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</si>
  <si>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</si>
  <si>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</si>
  <si>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</si>
  <si>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</si>
  <si>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</si>
  <si>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</si>
  <si>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¥12,497.00</t>
  </si>
  <si>
    <t>¥1,627.00</t>
  </si>
  <si>
    <t>-¥7,072.00</t>
  </si>
  <si>
    <t>¥3,798.00</t>
  </si>
  <si>
    <t>分类信息</t>
  </si>
  <si>
    <t>业务类型</t>
  </si>
  <si>
    <t>酒店预付（点击查看明细）</t>
  </si>
  <si>
    <t>¥10,870.00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</si>
  <si>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</si>
  <si>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</si>
  <si>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</si>
  <si>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</si>
  <si>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</si>
  <si>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</si>
  <si>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</si>
  <si>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</si>
  <si>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</si>
  <si>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</si>
  <si>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</si>
  <si>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</si>
  <si>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</si>
  <si>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</si>
  <si>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</si>
  <si>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</si>
  <si>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</si>
  <si>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</si>
  <si>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</si>
  <si>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</si>
  <si>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</si>
  <si>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</si>
  <si>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</si>
  <si>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</si>
  <si>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</si>
  <si>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</si>
  <si>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</si>
  <si>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</si>
  <si>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</si>
  <si>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</si>
  <si>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</si>
  <si>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</si>
  <si>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</si>
  <si>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</si>
  <si>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</si>
  <si>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</si>
  <si>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</si>
  <si>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</si>
  <si>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</si>
  <si>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</si>
  <si>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</si>
  <si>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</si>
  <si>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</si>
  <si>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</si>
  <si>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102720643030</t>
  </si>
  <si>
    <t>酒店预付</t>
  </si>
  <si>
    <t>否</t>
  </si>
  <si>
    <t>普通</t>
  </si>
  <si>
    <t>313391326</t>
  </si>
  <si>
    <t>EHA萤火电竞酒店(武汉东西湖常青花园店)</t>
  </si>
  <si>
    <t>1639468</t>
  </si>
  <si>
    <t>刘亚婷</t>
  </si>
  <si>
    <t>2021-08-10</t>
  </si>
  <si>
    <t>2021-08-11</t>
  </si>
  <si>
    <t>¥320.00</t>
  </si>
  <si>
    <t>¥42.00</t>
  </si>
  <si>
    <t>¥278.00</t>
  </si>
  <si>
    <t>EHA电竞大床房(网吧特权)[i710700+2060s+2K144hz]</t>
  </si>
  <si>
    <t>WEBSITE</t>
  </si>
  <si>
    <t>102717728461</t>
  </si>
  <si>
    <t>313155484</t>
  </si>
  <si>
    <t>珠海21海里民宿</t>
  </si>
  <si>
    <t>罗幸颖</t>
  </si>
  <si>
    <t>2021-08-07</t>
  </si>
  <si>
    <t>2021-08-09</t>
  </si>
  <si>
    <t>¥802.00</t>
  </si>
  <si>
    <t>¥106.00</t>
  </si>
  <si>
    <t>¥696.00</t>
  </si>
  <si>
    <t>蔚蓝海景大床房</t>
  </si>
  <si>
    <t>102717475850</t>
  </si>
  <si>
    <t>¥908.00</t>
  </si>
  <si>
    <t>¥120.00</t>
  </si>
  <si>
    <t>¥788.00</t>
  </si>
  <si>
    <t>露台海景大床房</t>
  </si>
  <si>
    <t>102720342717</t>
  </si>
  <si>
    <t>329660821</t>
  </si>
  <si>
    <t>格林豪泰(日照苏宁广场店)</t>
  </si>
  <si>
    <t>张文超</t>
  </si>
  <si>
    <t>¥130.00</t>
  </si>
  <si>
    <t>¥17.00</t>
  </si>
  <si>
    <t>¥113.00</t>
  </si>
  <si>
    <t>大床房,1.5m床</t>
  </si>
  <si>
    <t>102719922157</t>
  </si>
  <si>
    <t>321962668</t>
  </si>
  <si>
    <t>大理见竹和风民宿</t>
  </si>
  <si>
    <t>杨赟赟</t>
  </si>
  <si>
    <t>¥267.00</t>
  </si>
  <si>
    <t>¥35.00</t>
  </si>
  <si>
    <t>¥232.00</t>
  </si>
  <si>
    <t>听·静清院景大床房</t>
  </si>
  <si>
    <t>102717969837</t>
  </si>
  <si>
    <t>312890794</t>
  </si>
  <si>
    <t>喆啡酒店(北京鸟巢店)</t>
  </si>
  <si>
    <t>于迪</t>
  </si>
  <si>
    <t>2021-08-08</t>
  </si>
  <si>
    <t>¥852.00</t>
  </si>
  <si>
    <t>¥87.00</t>
  </si>
  <si>
    <t>¥765.00</t>
  </si>
  <si>
    <t>特惠房（无窗）</t>
  </si>
  <si>
    <t>102720576487</t>
  </si>
  <si>
    <t>316585846</t>
  </si>
  <si>
    <t>华驿酒店(天津武清佛罗伦萨小镇店)</t>
  </si>
  <si>
    <t>张洪雷</t>
  </si>
  <si>
    <t>¥159.00</t>
  </si>
  <si>
    <t>¥21.00</t>
  </si>
  <si>
    <t>¥138.00</t>
  </si>
  <si>
    <t>精选大床房</t>
  </si>
  <si>
    <t>102720999439</t>
  </si>
  <si>
    <t>321718453</t>
  </si>
  <si>
    <t>7天优品酒店(石嘴山大武口店)</t>
  </si>
  <si>
    <t>刘瑛</t>
  </si>
  <si>
    <t>¥151.00</t>
  </si>
  <si>
    <t>¥20.00</t>
  </si>
  <si>
    <t>¥131.00</t>
  </si>
  <si>
    <t>优品大床房</t>
  </si>
  <si>
    <t>102720277433</t>
  </si>
  <si>
    <t>311547094</t>
  </si>
  <si>
    <t>如家酒店·neo(辽阳新华路华兴大厦店)</t>
  </si>
  <si>
    <t>刘鹤亮|孙雅地</t>
  </si>
  <si>
    <t>¥328.00</t>
  </si>
  <si>
    <t>¥44.00</t>
  </si>
  <si>
    <t>¥284.00</t>
  </si>
  <si>
    <t>全新商务房b</t>
  </si>
  <si>
    <t>102720667516</t>
  </si>
  <si>
    <t>321704107</t>
  </si>
  <si>
    <t>7号电竞公寓(佛山乐从店)</t>
  </si>
  <si>
    <t>王梓力</t>
  </si>
  <si>
    <t>¥420.00</t>
  </si>
  <si>
    <t>¥55.00</t>
  </si>
  <si>
    <t>¥365.00</t>
  </si>
  <si>
    <t>畅游四人电竞房[GTX2060s+166hz显示器+罗技鼠标]</t>
  </si>
  <si>
    <t>102720090910</t>
  </si>
  <si>
    <t>311494009</t>
  </si>
  <si>
    <t>麗枫酒店(深圳华强路地铁站店)</t>
  </si>
  <si>
    <t>余平</t>
  </si>
  <si>
    <t>¥394.00</t>
  </si>
  <si>
    <t>¥52.00</t>
  </si>
  <si>
    <t>¥342.00</t>
  </si>
  <si>
    <t>浪漫优享房</t>
  </si>
  <si>
    <t>102720741519</t>
  </si>
  <si>
    <t>316584205</t>
  </si>
  <si>
    <t>西充九洲王朝大酒店</t>
  </si>
  <si>
    <t>王树清</t>
  </si>
  <si>
    <t>¥109.00</t>
  </si>
  <si>
    <t>¥15.00</t>
  </si>
  <si>
    <t>¥94.00</t>
  </si>
  <si>
    <t>标间</t>
  </si>
  <si>
    <t>102719302421</t>
  </si>
  <si>
    <t>318743335</t>
  </si>
  <si>
    <t>湖州利德影院式酒店</t>
  </si>
  <si>
    <t>康淑凤</t>
  </si>
  <si>
    <t>¥274.00</t>
  </si>
  <si>
    <t>¥36.00</t>
  </si>
  <si>
    <t>¥238.00</t>
  </si>
  <si>
    <t>花园阳台大床房</t>
  </si>
  <si>
    <t>102718765157</t>
  </si>
  <si>
    <t>321293320</t>
  </si>
  <si>
    <t>涠洲岛海都物语海景酒店</t>
  </si>
  <si>
    <t>赵岳恒</t>
  </si>
  <si>
    <t>¥640.00</t>
  </si>
  <si>
    <t>¥84.00</t>
  </si>
  <si>
    <t>¥556.00</t>
  </si>
  <si>
    <t>温馨亲子间</t>
  </si>
  <si>
    <t>102718202660</t>
  </si>
  <si>
    <t>李明莉</t>
  </si>
  <si>
    <t>102719651197</t>
  </si>
  <si>
    <t>318727492</t>
  </si>
  <si>
    <t>剑川尔来民宿</t>
  </si>
  <si>
    <t>李珊</t>
  </si>
  <si>
    <t>¥360.00</t>
  </si>
  <si>
    <t>¥47.00</t>
  </si>
  <si>
    <t>¥313.00</t>
  </si>
  <si>
    <t>舒啸大床房</t>
  </si>
  <si>
    <t>102720844717</t>
  </si>
  <si>
    <t>321709054</t>
  </si>
  <si>
    <t>宝鸡万全宾馆</t>
  </si>
  <si>
    <t>何文</t>
  </si>
  <si>
    <t>¥179.00</t>
  </si>
  <si>
    <t>¥24.00</t>
  </si>
  <si>
    <t>¥155.00</t>
  </si>
  <si>
    <t>商务三人间</t>
  </si>
  <si>
    <t>102720140855</t>
  </si>
  <si>
    <t>321975607</t>
  </si>
  <si>
    <t>长沙异国风情电竞酒店</t>
  </si>
  <si>
    <t>喻双</t>
  </si>
  <si>
    <t>¥188.00</t>
  </si>
  <si>
    <t>¥25.00</t>
  </si>
  <si>
    <t>¥163.00</t>
  </si>
  <si>
    <t>影院大床房</t>
  </si>
  <si>
    <t>102720597418</t>
  </si>
  <si>
    <t>321297187</t>
  </si>
  <si>
    <t>欧廷精品酒店(义乌国际商贸城店)</t>
  </si>
  <si>
    <t>付付</t>
  </si>
  <si>
    <t>¥317.00</t>
  </si>
  <si>
    <t>¥275.00</t>
  </si>
  <si>
    <t>豪华三人房</t>
  </si>
  <si>
    <t>102718260048</t>
  </si>
  <si>
    <t>328757905</t>
  </si>
  <si>
    <t>如家酒店(长春吉大一院西中华路店)</t>
  </si>
  <si>
    <t>王一辉</t>
  </si>
  <si>
    <t>¥578.00</t>
  </si>
  <si>
    <t>¥76.00</t>
  </si>
  <si>
    <t>¥502.00</t>
  </si>
  <si>
    <t>家庭房</t>
  </si>
  <si>
    <t>102720212745</t>
  </si>
  <si>
    <t>318080743</t>
  </si>
  <si>
    <t>伊宁五洲艺术酒店</t>
  </si>
  <si>
    <t>杨文斌|王颜红</t>
  </si>
  <si>
    <t>¥300.00</t>
  </si>
  <si>
    <t>¥40.00</t>
  </si>
  <si>
    <t>¥260.00</t>
  </si>
  <si>
    <t>内景单间(无窗)</t>
  </si>
  <si>
    <t>102720459279</t>
  </si>
  <si>
    <t>316585756</t>
  </si>
  <si>
    <t>华宁金洲酒店</t>
  </si>
  <si>
    <t>马艳珍|杨洪龙</t>
  </si>
  <si>
    <t>¥264.00</t>
  </si>
  <si>
    <t>¥228.00</t>
  </si>
  <si>
    <t>102720931571</t>
  </si>
  <si>
    <t>311536816</t>
  </si>
  <si>
    <t>翁牛特旗凯景商务宾馆</t>
  </si>
  <si>
    <t>杨洪艳</t>
  </si>
  <si>
    <t>¥14.00</t>
  </si>
  <si>
    <t>¥92.00</t>
  </si>
  <si>
    <t>标准双人房</t>
  </si>
  <si>
    <t>102720176215</t>
  </si>
  <si>
    <t>321952300</t>
  </si>
  <si>
    <t>西乌旗锡乌商务宾馆</t>
  </si>
  <si>
    <t>艾利琴</t>
  </si>
  <si>
    <t>¥287.00</t>
  </si>
  <si>
    <t>¥38.00</t>
  </si>
  <si>
    <t>¥249.00</t>
  </si>
  <si>
    <t>三人房</t>
  </si>
  <si>
    <t>102719773655</t>
  </si>
  <si>
    <t>321734536</t>
  </si>
  <si>
    <t>永修俊悦酒店</t>
  </si>
  <si>
    <t>王云</t>
  </si>
  <si>
    <t>¥390.00</t>
  </si>
  <si>
    <t>¥338.00</t>
  </si>
  <si>
    <t>城景商务标间</t>
  </si>
  <si>
    <t>102720173580</t>
  </si>
  <si>
    <t>313393945</t>
  </si>
  <si>
    <t>昆明威尼斯酒店</t>
  </si>
  <si>
    <t>严慷|刘娜</t>
  </si>
  <si>
    <t>¥842.00</t>
  </si>
  <si>
    <t>¥110.00</t>
  </si>
  <si>
    <t>¥732.00</t>
  </si>
  <si>
    <t>行政大床房</t>
  </si>
  <si>
    <t>102720214057</t>
  </si>
  <si>
    <t>316583305</t>
  </si>
  <si>
    <t>宁波来佳商务宾馆</t>
  </si>
  <si>
    <t>刘文辉</t>
  </si>
  <si>
    <t>¥147.00</t>
  </si>
  <si>
    <t>¥127.00</t>
  </si>
  <si>
    <t>精品单人间</t>
  </si>
  <si>
    <t>102720417160</t>
  </si>
  <si>
    <t>鲍昀利</t>
  </si>
  <si>
    <t>¥421.00</t>
  </si>
  <si>
    <t>¥366.00</t>
  </si>
  <si>
    <t>行政双床房</t>
  </si>
  <si>
    <t>102720024053</t>
  </si>
  <si>
    <t>311523952</t>
  </si>
  <si>
    <t>平度林都商务宾馆</t>
  </si>
  <si>
    <t>李海全</t>
  </si>
  <si>
    <t>¥134.00</t>
  </si>
  <si>
    <t>¥18.00</t>
  </si>
  <si>
    <t>¥116.00</t>
  </si>
  <si>
    <t>标准房</t>
  </si>
  <si>
    <t>102720335564</t>
  </si>
  <si>
    <t>316598323</t>
  </si>
  <si>
    <t>建水留苑民宿</t>
  </si>
  <si>
    <t>何志琼</t>
  </si>
  <si>
    <t>¥132.00</t>
  </si>
  <si>
    <t>¥114.00</t>
  </si>
  <si>
    <t>拈花</t>
  </si>
  <si>
    <t>102720757470</t>
  </si>
  <si>
    <t>316588897</t>
  </si>
  <si>
    <t>子长东林苑大酒店</t>
  </si>
  <si>
    <t>李俊杰</t>
  </si>
  <si>
    <t>¥186.00</t>
  </si>
  <si>
    <t>¥161.00</t>
  </si>
  <si>
    <t>经济标准间</t>
  </si>
  <si>
    <t>102720976453</t>
  </si>
  <si>
    <t>313386814</t>
  </si>
  <si>
    <t>如家商旅酒店(文山广大步行街店)</t>
  </si>
  <si>
    <t>许存飞</t>
  </si>
  <si>
    <t>¥152.00</t>
  </si>
  <si>
    <t>标准双床房</t>
  </si>
  <si>
    <t>102720264416</t>
  </si>
  <si>
    <t>321720829</t>
  </si>
  <si>
    <t>衢州翁礼文化酒店</t>
  </si>
  <si>
    <t>郑万里</t>
  </si>
  <si>
    <t>濛山精舍</t>
  </si>
  <si>
    <t>102720004997</t>
  </si>
  <si>
    <t>318088258</t>
  </si>
  <si>
    <t>常州环球港邮轮酒店</t>
  </si>
  <si>
    <t>周君超</t>
  </si>
  <si>
    <t>¥386.00</t>
  </si>
  <si>
    <t>¥51.00</t>
  </si>
  <si>
    <t>¥335.00</t>
  </si>
  <si>
    <t>海港双床房</t>
  </si>
  <si>
    <t>102720095759</t>
  </si>
  <si>
    <t>吴如模</t>
  </si>
  <si>
    <t>¥97.00</t>
  </si>
  <si>
    <t>¥13.00</t>
  </si>
  <si>
    <t>慈雨</t>
  </si>
  <si>
    <t>102720230203</t>
  </si>
  <si>
    <t>318088384</t>
  </si>
  <si>
    <t>慈溪名品商务酒店</t>
  </si>
  <si>
    <t>王涛</t>
  </si>
  <si>
    <t>大床房</t>
  </si>
  <si>
    <t>102720272866</t>
  </si>
  <si>
    <t>318067885</t>
  </si>
  <si>
    <t>新蔡格云兰天酒店</t>
  </si>
  <si>
    <t>王霞云</t>
  </si>
  <si>
    <t>¥115.00</t>
  </si>
  <si>
    <t>¥100.00</t>
  </si>
  <si>
    <t>精品大床房</t>
  </si>
  <si>
    <t>102720351149</t>
  </si>
  <si>
    <t>321707563</t>
  </si>
  <si>
    <t>潮漫酒店(内江汉安大道万达高铁站店)</t>
  </si>
  <si>
    <t>曹云东</t>
  </si>
  <si>
    <t>¥241.00</t>
  </si>
  <si>
    <t>¥32.00</t>
  </si>
  <si>
    <t>¥209.00</t>
  </si>
  <si>
    <t>品质致选双床房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</si>
  <si>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</si>
  <si>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</si>
  <si>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</si>
  <si>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</si>
  <si>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</si>
  <si>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</si>
  <si>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</si>
  <si>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</si>
  <si>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</si>
  <si>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NITPH20210724100738166792RX0</t>
  </si>
  <si>
    <t>102702705210</t>
  </si>
  <si>
    <t>赔付-房费追回</t>
  </si>
  <si>
    <t>-¥272.00</t>
  </si>
  <si>
    <t>--</t>
  </si>
  <si>
    <t>代理商告知已经免费取消最后两晚#追赔系统-预付扣款直连#</t>
  </si>
  <si>
    <t>NPH20210724135019291296RX0</t>
  </si>
  <si>
    <t>102701371730</t>
  </si>
  <si>
    <t>-¥229.00</t>
  </si>
  <si>
    <t>代理刘女士告知订单已免费取消#追赔系统-预付扣款直连#</t>
  </si>
  <si>
    <t>NITPH20210724184748625210RX0</t>
  </si>
  <si>
    <t>102703083100</t>
  </si>
  <si>
    <t>-¥120.00</t>
  </si>
  <si>
    <t>到店无房，代理林女士表示无法协调，流程处理#追赔系统-预付扣款直连#</t>
  </si>
  <si>
    <t>NIMH20210725013952718933RX0</t>
  </si>
  <si>
    <t>102698144396</t>
  </si>
  <si>
    <t>-¥126.00</t>
  </si>
  <si>
    <t>此单用户反馈酒店无房，联系不上代理，按流程处理#追赔系统-预付扣款直连#</t>
  </si>
  <si>
    <t>NPH20210725222543707609RX0</t>
  </si>
  <si>
    <t>102704018780</t>
  </si>
  <si>
    <t>-¥444.00</t>
  </si>
  <si>
    <t>代理谢女士告知无法原单安排#追赔系统-预付扣款直连#</t>
  </si>
  <si>
    <t>NPH20210725082604593590RX0</t>
  </si>
  <si>
    <t>102701457381</t>
  </si>
  <si>
    <t>-¥1,104.00</t>
  </si>
  <si>
    <t>用户反馈行程变更，需要提前离店，酒店张女士告知可以免费取消后3晚#追赔系统-预付扣款直连#</t>
  </si>
  <si>
    <t>NIMH20210728212807442507RX0</t>
  </si>
  <si>
    <t>102705939152</t>
  </si>
  <si>
    <t>此单我司外网展示是大床双床随机安排，核实代理商酒店都是大床，核实酒店双床差价120元，代理大/双数据错误，赔付差价#追赔系统-预付扣款直连#</t>
  </si>
  <si>
    <t>NPH2021072823301693336RX0</t>
  </si>
  <si>
    <t>102707100688</t>
  </si>
  <si>
    <t>-¥600.00</t>
  </si>
  <si>
    <t>用户表示酒店存在安全隐患，房间门无法锁好，用户已经离店，要求退款后两晚房费#追赔系统-预付扣款直连#</t>
  </si>
  <si>
    <t>NPH20210806235034658252RX0</t>
  </si>
  <si>
    <t>102715894630</t>
  </si>
  <si>
    <t>-¥235.00</t>
  </si>
  <si>
    <t>用户因为行程原因要提前离店，取消8.7这一天，酒店前台张先生同意免费取消#追赔系统-预付扣款直连#</t>
  </si>
  <si>
    <t>NSTH20210722203104401290RX0</t>
  </si>
  <si>
    <t>102700995127</t>
  </si>
  <si>
    <t>-¥1,792.00</t>
  </si>
  <si>
    <t>酒店陈先生同意取消7.23-7.26最后三晚间夜#追赔系统-预付扣款直连#</t>
  </si>
  <si>
    <t>NITPH20210723155948645961RX0</t>
  </si>
  <si>
    <t>102702596132</t>
  </si>
  <si>
    <t>-¥98.00</t>
  </si>
  <si>
    <t>客户行程变更申请取消24日入住1晚，代理核实酒店同意取消#追赔系统-预付扣款直连#</t>
  </si>
  <si>
    <t>NSTH20210728201019381795RX0</t>
  </si>
  <si>
    <t>102707688285</t>
  </si>
  <si>
    <t>-¥63.00</t>
  </si>
  <si>
    <t>用户申请免费取消，代理林女士同意免费取消#追赔系统-预付扣款直连#</t>
  </si>
  <si>
    <t>NIMH20210731071003015460RX0</t>
  </si>
  <si>
    <t>102708587471</t>
  </si>
  <si>
    <t>-¥241.00</t>
  </si>
  <si>
    <t>酒店宋先生同意免费取消后两晚#追赔系统-预付扣款直连#</t>
  </si>
  <si>
    <t>NPH20210731112510823963RX0</t>
  </si>
  <si>
    <t>102708729534</t>
  </si>
  <si>
    <t>-¥104.00</t>
  </si>
  <si>
    <t>用户进线要求取消整单，酒店谢女士同意免费整单取消#追赔系统-预付扣款直连#</t>
  </si>
  <si>
    <t>NSTH20210731181002039195RX0</t>
  </si>
  <si>
    <t>102710763826</t>
  </si>
  <si>
    <t>-¥266.00</t>
  </si>
  <si>
    <t>用户取消谭卫兰的一间两晚，酒店陈先生同意免费取消#追赔系统-预付扣款直连#</t>
  </si>
  <si>
    <t>NSTH20210801085713625945RX0</t>
  </si>
  <si>
    <t>102709967955</t>
  </si>
  <si>
    <t>-¥127.00</t>
  </si>
  <si>
    <t>用户进线因疫情原因需要取消8.2号的房间，商家刘女士同意免费取消#追赔系统-预付扣款直连#</t>
  </si>
  <si>
    <t>NPH20210802113554728583RX0</t>
  </si>
  <si>
    <t>102711993749</t>
  </si>
  <si>
    <t>-¥134.00</t>
  </si>
  <si>
    <t>客户行程有变要求取消最后一晚，酒店洪女士告知同意免费取消#追赔系统-预付扣款直连#</t>
  </si>
  <si>
    <t>NPH20210803123613293915RX0</t>
  </si>
  <si>
    <t>102694954547</t>
  </si>
  <si>
    <t>-¥997.00</t>
  </si>
  <si>
    <t>用户到达酒店发现预定错误申请取消，代理同意取消#追赔系统-预付扣款直连#</t>
  </si>
  <si>
    <t>返现日期</t>
  </si>
  <si>
    <t>，</t>
  </si>
  <si>
    <r>
      <t>102702705210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元退回</t>
    </r>
  </si>
  <si>
    <r>
      <t>102701371730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</si>
  <si>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120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</si>
  <si>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126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</si>
  <si>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444</t>
    </r>
    <r>
      <rPr>
        <sz val="10"/>
        <rFont val="宋体"/>
        <charset val="134"/>
      </rPr>
      <t>元</t>
    </r>
  </si>
  <si>
    <r>
      <t>102701457381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1104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</si>
  <si>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120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</si>
  <si>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</t>
    </r>
  </si>
  <si>
    <r>
      <t>102715894630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235</t>
    </r>
    <r>
      <rPr>
        <sz val="10"/>
        <rFont val="宋体"/>
        <charset val="134"/>
      </rPr>
      <t>元退回</t>
    </r>
  </si>
  <si>
    <r>
      <t>102700995127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1792</t>
    </r>
    <r>
      <rPr>
        <sz val="10"/>
        <rFont val="宋体"/>
        <charset val="134"/>
      </rPr>
      <t>元退回</t>
    </r>
  </si>
  <si>
    <r>
      <t>102702596132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元退回</t>
    </r>
  </si>
  <si>
    <r>
      <t>102707688285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63</t>
    </r>
    <r>
      <rPr>
        <sz val="10"/>
        <rFont val="宋体"/>
        <charset val="134"/>
      </rPr>
      <t>元退回</t>
    </r>
  </si>
  <si>
    <t>8.12 可退241</t>
  </si>
  <si>
    <r>
      <t>102708729534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元退回</t>
    </r>
  </si>
  <si>
    <r>
      <t>102710763826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元退回</t>
    </r>
  </si>
  <si>
    <r>
      <t>102709967955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元退回</t>
    </r>
  </si>
  <si>
    <r>
      <t>102711993749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</si>
  <si>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8.3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997</t>
    </r>
    <r>
      <rPr>
        <sz val="10"/>
        <rFont val="宋体"/>
        <charset val="134"/>
      </rPr>
      <t>元</t>
    </r>
  </si>
  <si>
    <t>A210812164004481</t>
  </si>
  <si>
    <t>A2108121641324205</t>
  </si>
  <si>
    <r>
      <t>总计：</t>
    </r>
    <r>
      <rPr>
        <sz val="10"/>
        <rFont val="Arial"/>
        <charset val="134"/>
      </rPr>
      <t>3798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</si>
  <si>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</si>
  <si>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</si>
  <si>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</si>
  <si>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</si>
  <si>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</si>
  <si>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</si>
  <si>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</si>
  <si>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</si>
  <si>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</si>
  <si>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</si>
  <si>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</si>
  <si>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</si>
  <si>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</si>
  <si>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</si>
  <si>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</si>
  <si>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</si>
  <si>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2220664</t>
  </si>
  <si>
    <t>退房日周结</t>
  </si>
  <si>
    <t>163.00</t>
  </si>
  <si>
    <t>RMB</t>
  </si>
  <si>
    <t>0</t>
  </si>
  <si>
    <t>0.00</t>
  </si>
  <si>
    <t>汇趣住国内直连</t>
  </si>
  <si>
    <t>2021-08-10 22:52:46</t>
  </si>
  <si>
    <t>直连</t>
  </si>
  <si>
    <t>2220634</t>
  </si>
  <si>
    <t>如家酒店·neo（辽阳新华路华兴大厦店）</t>
  </si>
  <si>
    <t>刘鹤亮,孙雅地</t>
  </si>
  <si>
    <t>284.00</t>
  </si>
  <si>
    <t>2021-08-10 22:08:08</t>
  </si>
  <si>
    <t>2220620</t>
  </si>
  <si>
    <t>249.00</t>
  </si>
  <si>
    <t>2021-08-10 21:44:13</t>
  </si>
  <si>
    <t>2220615</t>
  </si>
  <si>
    <t>名品商务酒店</t>
  </si>
  <si>
    <t>116.00</t>
  </si>
  <si>
    <t>2021-08-10 21:39:31</t>
  </si>
  <si>
    <t>2220594</t>
  </si>
  <si>
    <t>义乌欧廷精品酒店</t>
  </si>
  <si>
    <t>275.00</t>
  </si>
  <si>
    <t>2021-08-10 21:12:12</t>
  </si>
  <si>
    <t>2220587</t>
  </si>
  <si>
    <t>九洲王朝大酒店</t>
  </si>
  <si>
    <t>94.00</t>
  </si>
  <si>
    <t>2021-08-10 20:57:47</t>
  </si>
  <si>
    <t>2220586</t>
  </si>
  <si>
    <t>100.00</t>
  </si>
  <si>
    <t>2021-08-10 20:57:40</t>
  </si>
  <si>
    <t>2220578</t>
  </si>
  <si>
    <t>凯景商务宾馆</t>
  </si>
  <si>
    <t>92.00</t>
  </si>
  <si>
    <t>2021-08-10 21:05:39</t>
  </si>
  <si>
    <t>2220516</t>
  </si>
  <si>
    <t>342.00</t>
  </si>
  <si>
    <t>2021-08-10 18:35:11</t>
  </si>
  <si>
    <t>2220515</t>
  </si>
  <si>
    <t>金洲酒店</t>
  </si>
  <si>
    <t>马艳珍,杨洪龙</t>
  </si>
  <si>
    <t>228.00</t>
  </si>
  <si>
    <t>2021-08-10 18:34:12</t>
  </si>
  <si>
    <t>2220460</t>
  </si>
  <si>
    <t>杨文斌,王颜红</t>
  </si>
  <si>
    <t>260.00</t>
  </si>
  <si>
    <t>2021-08-10 17:12:00</t>
  </si>
  <si>
    <t>2220434</t>
  </si>
  <si>
    <t>155.00</t>
  </si>
  <si>
    <t>2021-08-10 16:21:07</t>
  </si>
  <si>
    <t>2220428</t>
  </si>
  <si>
    <t>留苑民宿</t>
  </si>
  <si>
    <t>84.00</t>
  </si>
  <si>
    <t>2021-08-10 16:12:50</t>
  </si>
  <si>
    <t>2220416</t>
  </si>
  <si>
    <t>格林豪泰快捷酒店（日照苏宁广场店）</t>
  </si>
  <si>
    <t>113.00</t>
  </si>
  <si>
    <t>2021-08-10 16:01:02</t>
  </si>
  <si>
    <t>2220415</t>
  </si>
  <si>
    <t>335.00</t>
  </si>
  <si>
    <t>2021-08-10 16:02:18</t>
  </si>
  <si>
    <t>2220395</t>
  </si>
  <si>
    <t>209.00</t>
  </si>
  <si>
    <t>2021-08-10 15:16:50</t>
  </si>
  <si>
    <t>2220394</t>
  </si>
  <si>
    <t>131.00</t>
  </si>
  <si>
    <t>2021-08-10 15:16:07</t>
  </si>
  <si>
    <t>2220365</t>
  </si>
  <si>
    <t>365.00</t>
  </si>
  <si>
    <t>2021-08-10 14:24:13</t>
  </si>
  <si>
    <t>2220357</t>
  </si>
  <si>
    <t>127.00</t>
  </si>
  <si>
    <t>2021-08-10 14:05:04</t>
  </si>
  <si>
    <t>2220353</t>
  </si>
  <si>
    <t>文山悦欣酒店</t>
  </si>
  <si>
    <t>132.00</t>
  </si>
  <si>
    <t>2021-08-10 13:58:55</t>
  </si>
  <si>
    <t>2220337</t>
  </si>
  <si>
    <t>武汉EHA萤火电竞酒店</t>
  </si>
  <si>
    <t>278.00</t>
  </si>
  <si>
    <t>2021-08-10 13:24:53</t>
  </si>
  <si>
    <t>2220320</t>
  </si>
  <si>
    <t>东林苑大酒店</t>
  </si>
  <si>
    <t>161.00</t>
  </si>
  <si>
    <t>2021-08-10 12:50:12</t>
  </si>
  <si>
    <t>2220285</t>
  </si>
  <si>
    <t>林都商务宾馆</t>
  </si>
  <si>
    <t>2021-08-10 11:52:10</t>
  </si>
  <si>
    <t>2220284</t>
  </si>
  <si>
    <t>114.00</t>
  </si>
  <si>
    <t>2021-08-10 11:52:08</t>
  </si>
  <si>
    <t>102720751119</t>
  </si>
  <si>
    <t>2220263</t>
  </si>
  <si>
    <t>瑞都商旅酒店(龙港龙翔店)</t>
  </si>
  <si>
    <t>张建军</t>
  </si>
  <si>
    <t>2021-08-10 11:11:11</t>
  </si>
  <si>
    <t>2220238</t>
  </si>
  <si>
    <t>366.00</t>
  </si>
  <si>
    <t>2021-08-10 10:10:32</t>
  </si>
  <si>
    <t>2220219</t>
  </si>
  <si>
    <t>如家联盟华驿酒店（天津武清佛罗伦萨小镇店）（原爱德华酒店）</t>
  </si>
  <si>
    <t>138.00</t>
  </si>
  <si>
    <t>2021-08-10 09:43:15</t>
  </si>
  <si>
    <t>2220203</t>
  </si>
  <si>
    <t>2021-08-10 08:58:08</t>
  </si>
  <si>
    <t>2220186</t>
  </si>
  <si>
    <t>严慷,刘娜</t>
  </si>
  <si>
    <t>732.00</t>
  </si>
  <si>
    <t>2021-08-10 08:16:07</t>
  </si>
  <si>
    <t>102720817488</t>
  </si>
  <si>
    <t>2220137</t>
  </si>
  <si>
    <t>昆明何日君酒店</t>
  </si>
  <si>
    <t>唐唐</t>
  </si>
  <si>
    <t>2021-08-10 04:12:01</t>
  </si>
  <si>
    <t>2220063</t>
  </si>
  <si>
    <t>232.00</t>
  </si>
  <si>
    <t>2021-08-09 23:21:32</t>
  </si>
  <si>
    <t>2220044</t>
  </si>
  <si>
    <t>313.00</t>
  </si>
  <si>
    <t>2021-08-09 22:39:08</t>
  </si>
  <si>
    <t>2219691</t>
  </si>
  <si>
    <t>338.00</t>
  </si>
  <si>
    <t>2021-08-09 11:58:53</t>
  </si>
  <si>
    <t>2219560</t>
  </si>
  <si>
    <t>238.00</t>
  </si>
  <si>
    <t>2021-08-09 01:34:13</t>
  </si>
  <si>
    <t>2219483</t>
  </si>
  <si>
    <t>556.00</t>
  </si>
  <si>
    <t>2021-08-08 22:06:09</t>
  </si>
  <si>
    <t>2219479</t>
  </si>
  <si>
    <t>2021-08-08 22:02:09</t>
  </si>
  <si>
    <t>2219448</t>
  </si>
  <si>
    <t>502.00</t>
  </si>
  <si>
    <t>2021-08-08 21:23:31</t>
  </si>
  <si>
    <t>2218989</t>
  </si>
  <si>
    <t>765.00</t>
  </si>
  <si>
    <t>2021-08-07 21:32:09</t>
  </si>
  <si>
    <t>2218776</t>
  </si>
  <si>
    <t>696.00</t>
  </si>
  <si>
    <t>2021-08-07 14:40:51</t>
  </si>
  <si>
    <t>2218766</t>
  </si>
  <si>
    <t>788.00</t>
  </si>
  <si>
    <t>2021-08-07 14:25:16</t>
  </si>
  <si>
    <t>102715287508</t>
  </si>
  <si>
    <t>2021-08-05</t>
  </si>
  <si>
    <t>2217586</t>
  </si>
  <si>
    <t>涠洲岛37.2度民宿</t>
  </si>
  <si>
    <t>遇上</t>
  </si>
  <si>
    <t>2021-08-05 16:21:36</t>
  </si>
  <si>
    <t>102700308564</t>
  </si>
  <si>
    <t>2021-07-21</t>
  </si>
  <si>
    <t>2203952</t>
  </si>
  <si>
    <t>7天连锁酒店（呼和浩特新华广场店）</t>
  </si>
  <si>
    <t>陈新海</t>
  </si>
  <si>
    <t>2021-07-21 10:16:23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</si>
</sst>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4" borderId="11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29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29" fillId="27" borderId="15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38</v>
      </c>
      <c r="B5" s="31" t="s">
        <v>19</v>
      </c>
      <c r="C5" s="14" t="s">
        <v>20</v>
      </c>
      <c r="D5" s="32" t="s">
        <v>19</v>
      </c>
      <c r="E5" s="33" t="s">
        <v>21</v>
      </c>
      <c r="F5" s="33" t="s">
        <v>22</v>
      </c>
      <c r="G5" s="34">
        <v>0</v>
      </c>
      <c r="H5" s="35" t="s">
        <v>19</v>
      </c>
      <c r="I5" s="46" t="s">
        <v>23</v>
      </c>
      <c r="J5" s="14" t="s">
        <v>19</v>
      </c>
      <c r="K5" s="14" t="s">
        <v>23</v>
      </c>
    </row>
    <row r="6" ht="27.95" customHeight="1" spans="1:9">
      <c r="A6" s="26" t="s">
        <v>24</v>
      </c>
      <c r="D6" s="36"/>
      <c r="E6" s="37"/>
      <c r="F6" s="37"/>
      <c r="G6" s="38"/>
      <c r="H6" s="37"/>
      <c r="I6" s="42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26</v>
      </c>
      <c r="B8" s="40">
        <v>38</v>
      </c>
      <c r="C8" s="40" t="s">
        <v>19</v>
      </c>
      <c r="D8" s="40" t="s">
        <v>20</v>
      </c>
      <c r="E8" s="41" t="s">
        <v>19</v>
      </c>
      <c r="F8" s="41" t="s">
        <v>21</v>
      </c>
      <c r="G8" s="41">
        <v>0</v>
      </c>
      <c r="H8" s="40" t="s">
        <v>19</v>
      </c>
      <c r="I8" s="47" t="s">
        <v>27</v>
      </c>
      <c r="J8" s="14" t="s">
        <v>19</v>
      </c>
      <c r="K8" s="14" t="s">
        <v>27</v>
      </c>
    </row>
    <row r="9" ht="15" customHeight="1" spans="1:11">
      <c r="A9" s="39" t="s">
        <v>28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4" t="s">
        <v>19</v>
      </c>
      <c r="K9" s="14" t="s">
        <v>19</v>
      </c>
    </row>
    <row r="10" ht="15" customHeight="1" spans="1:11">
      <c r="A10" s="39" t="s">
        <v>29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4" t="s">
        <v>19</v>
      </c>
      <c r="K10" s="14" t="s">
        <v>19</v>
      </c>
    </row>
    <row r="11" ht="27.95" customHeight="1" spans="1:9">
      <c r="A11" s="26" t="s">
        <v>30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31</v>
      </c>
      <c r="B12" s="44" t="s">
        <v>32</v>
      </c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25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80</v>
      </c>
      <c r="P2" s="8" t="s">
        <v>81</v>
      </c>
      <c r="Q2" s="8"/>
      <c r="R2" s="17" t="s">
        <v>82</v>
      </c>
      <c r="S2" s="19" t="s">
        <v>19</v>
      </c>
      <c r="T2" s="8"/>
      <c r="U2" s="17" t="s">
        <v>19</v>
      </c>
      <c r="V2" s="17" t="s">
        <v>82</v>
      </c>
      <c r="W2" s="19" t="s">
        <v>83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7" t="s">
        <v>87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88</v>
      </c>
      <c r="H3" s="8" t="s">
        <v>89</v>
      </c>
      <c r="I3" s="8" t="s">
        <v>78</v>
      </c>
      <c r="J3" s="8" t="s">
        <v>2</v>
      </c>
      <c r="K3" s="8" t="s">
        <v>90</v>
      </c>
      <c r="L3" s="8">
        <v>1</v>
      </c>
      <c r="M3" s="8">
        <v>2</v>
      </c>
      <c r="N3" s="8" t="s">
        <v>91</v>
      </c>
      <c r="O3" s="8" t="s">
        <v>92</v>
      </c>
      <c r="P3" s="8" t="s">
        <v>81</v>
      </c>
      <c r="Q3" s="8"/>
      <c r="R3" s="17" t="s">
        <v>93</v>
      </c>
      <c r="S3" s="19" t="s">
        <v>19</v>
      </c>
      <c r="T3" s="8"/>
      <c r="U3" s="17" t="s">
        <v>19</v>
      </c>
      <c r="V3" s="17" t="s">
        <v>93</v>
      </c>
      <c r="W3" s="19" t="s">
        <v>94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7" t="s">
        <v>97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88</v>
      </c>
      <c r="H4" s="8" t="s">
        <v>89</v>
      </c>
      <c r="I4" s="8" t="s">
        <v>78</v>
      </c>
      <c r="J4" s="8" t="s">
        <v>2</v>
      </c>
      <c r="K4" s="8" t="s">
        <v>90</v>
      </c>
      <c r="L4" s="8">
        <v>1</v>
      </c>
      <c r="M4" s="8">
        <v>2</v>
      </c>
      <c r="N4" s="8" t="s">
        <v>91</v>
      </c>
      <c r="O4" s="8" t="s">
        <v>92</v>
      </c>
      <c r="P4" s="8" t="s">
        <v>81</v>
      </c>
      <c r="Q4" s="8"/>
      <c r="R4" s="17" t="s">
        <v>98</v>
      </c>
      <c r="S4" s="19" t="s">
        <v>19</v>
      </c>
      <c r="T4" s="8"/>
      <c r="U4" s="17" t="s">
        <v>19</v>
      </c>
      <c r="V4" s="17" t="s">
        <v>98</v>
      </c>
      <c r="W4" s="19" t="s">
        <v>99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86</v>
      </c>
      <c r="AG4" t="s">
        <v>74</v>
      </c>
      <c r="AH4" t="s">
        <v>19</v>
      </c>
    </row>
    <row r="5" ht="14.25" customHeight="1" spans="1:34">
      <c r="A5" s="7" t="s">
        <v>102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103</v>
      </c>
      <c r="H5" s="8" t="s">
        <v>104</v>
      </c>
      <c r="I5" s="8" t="s">
        <v>78</v>
      </c>
      <c r="J5" s="8" t="s">
        <v>2</v>
      </c>
      <c r="K5" s="8" t="s">
        <v>105</v>
      </c>
      <c r="L5" s="8">
        <v>1</v>
      </c>
      <c r="M5" s="8">
        <v>1</v>
      </c>
      <c r="N5" s="8" t="s">
        <v>80</v>
      </c>
      <c r="O5" s="8" t="s">
        <v>80</v>
      </c>
      <c r="P5" s="8" t="s">
        <v>81</v>
      </c>
      <c r="Q5" s="8"/>
      <c r="R5" s="17" t="s">
        <v>106</v>
      </c>
      <c r="S5" s="19" t="s">
        <v>19</v>
      </c>
      <c r="T5" s="8"/>
      <c r="U5" s="17" t="s">
        <v>19</v>
      </c>
      <c r="V5" s="17" t="s">
        <v>106</v>
      </c>
      <c r="W5" s="19" t="s">
        <v>107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86</v>
      </c>
      <c r="AG5" t="s">
        <v>74</v>
      </c>
      <c r="AH5" t="s">
        <v>19</v>
      </c>
    </row>
    <row r="6" ht="14.25" customHeight="1" spans="1:34">
      <c r="A6" s="7" t="s">
        <v>110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111</v>
      </c>
      <c r="H6" s="8" t="s">
        <v>112</v>
      </c>
      <c r="I6" s="8" t="s">
        <v>78</v>
      </c>
      <c r="J6" s="8" t="s">
        <v>2</v>
      </c>
      <c r="K6" s="8" t="s">
        <v>113</v>
      </c>
      <c r="L6" s="8">
        <v>1</v>
      </c>
      <c r="M6" s="8">
        <v>1</v>
      </c>
      <c r="N6" s="8" t="s">
        <v>92</v>
      </c>
      <c r="O6" s="8" t="s">
        <v>80</v>
      </c>
      <c r="P6" s="8" t="s">
        <v>81</v>
      </c>
      <c r="Q6" s="8"/>
      <c r="R6" s="17" t="s">
        <v>114</v>
      </c>
      <c r="S6" s="19" t="s">
        <v>19</v>
      </c>
      <c r="T6" s="8"/>
      <c r="U6" s="17" t="s">
        <v>19</v>
      </c>
      <c r="V6" s="17" t="s">
        <v>114</v>
      </c>
      <c r="W6" s="19" t="s">
        <v>115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7" t="s">
        <v>118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119</v>
      </c>
      <c r="H7" s="8" t="s">
        <v>120</v>
      </c>
      <c r="I7" s="8" t="s">
        <v>78</v>
      </c>
      <c r="J7" s="8" t="s">
        <v>2</v>
      </c>
      <c r="K7" s="8" t="s">
        <v>121</v>
      </c>
      <c r="L7" s="8">
        <v>1</v>
      </c>
      <c r="M7" s="8">
        <v>3</v>
      </c>
      <c r="N7" s="8" t="s">
        <v>91</v>
      </c>
      <c r="O7" s="8" t="s">
        <v>122</v>
      </c>
      <c r="P7" s="8" t="s">
        <v>81</v>
      </c>
      <c r="Q7" s="8"/>
      <c r="R7" s="17" t="s">
        <v>123</v>
      </c>
      <c r="S7" s="19" t="s">
        <v>19</v>
      </c>
      <c r="T7" s="8"/>
      <c r="U7" s="17" t="s">
        <v>19</v>
      </c>
      <c r="V7" s="17" t="s">
        <v>123</v>
      </c>
      <c r="W7" s="19" t="s">
        <v>124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7" t="s">
        <v>127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128</v>
      </c>
      <c r="H8" s="8" t="s">
        <v>129</v>
      </c>
      <c r="I8" s="8" t="s">
        <v>78</v>
      </c>
      <c r="J8" s="8" t="s">
        <v>2</v>
      </c>
      <c r="K8" s="8" t="s">
        <v>130</v>
      </c>
      <c r="L8" s="8">
        <v>1</v>
      </c>
      <c r="M8" s="8">
        <v>1</v>
      </c>
      <c r="N8" s="8" t="s">
        <v>80</v>
      </c>
      <c r="O8" s="8" t="s">
        <v>80</v>
      </c>
      <c r="P8" s="8" t="s">
        <v>81</v>
      </c>
      <c r="Q8" s="8"/>
      <c r="R8" s="17" t="s">
        <v>131</v>
      </c>
      <c r="S8" s="19" t="s">
        <v>19</v>
      </c>
      <c r="T8" s="8"/>
      <c r="U8" s="17" t="s">
        <v>19</v>
      </c>
      <c r="V8" s="17" t="s">
        <v>131</v>
      </c>
      <c r="W8" s="19" t="s">
        <v>132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7" t="s">
        <v>135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136</v>
      </c>
      <c r="H9" s="8" t="s">
        <v>137</v>
      </c>
      <c r="I9" s="8" t="s">
        <v>78</v>
      </c>
      <c r="J9" s="8" t="s">
        <v>2</v>
      </c>
      <c r="K9" s="8" t="s">
        <v>138</v>
      </c>
      <c r="L9" s="8">
        <v>1</v>
      </c>
      <c r="M9" s="8">
        <v>1</v>
      </c>
      <c r="N9" s="8" t="s">
        <v>80</v>
      </c>
      <c r="O9" s="8" t="s">
        <v>80</v>
      </c>
      <c r="P9" s="8" t="s">
        <v>81</v>
      </c>
      <c r="Q9" s="8"/>
      <c r="R9" s="17" t="s">
        <v>139</v>
      </c>
      <c r="S9" s="19" t="s">
        <v>19</v>
      </c>
      <c r="T9" s="8"/>
      <c r="U9" s="17" t="s">
        <v>19</v>
      </c>
      <c r="V9" s="17" t="s">
        <v>139</v>
      </c>
      <c r="W9" s="19" t="s">
        <v>140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74</v>
      </c>
      <c r="AH9" t="s">
        <v>19</v>
      </c>
    </row>
    <row r="10" ht="14.25" customHeight="1" spans="1:34">
      <c r="A10" s="7" t="s">
        <v>143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144</v>
      </c>
      <c r="H10" s="8" t="s">
        <v>145</v>
      </c>
      <c r="I10" s="8" t="s">
        <v>78</v>
      </c>
      <c r="J10" s="8" t="s">
        <v>2</v>
      </c>
      <c r="K10" s="8" t="s">
        <v>146</v>
      </c>
      <c r="L10" s="8">
        <v>2</v>
      </c>
      <c r="M10" s="8">
        <v>1</v>
      </c>
      <c r="N10" s="8" t="s">
        <v>80</v>
      </c>
      <c r="O10" s="8" t="s">
        <v>80</v>
      </c>
      <c r="P10" s="8" t="s">
        <v>81</v>
      </c>
      <c r="Q10" s="8"/>
      <c r="R10" s="17" t="s">
        <v>147</v>
      </c>
      <c r="S10" s="19" t="s">
        <v>19</v>
      </c>
      <c r="T10" s="8"/>
      <c r="U10" s="17" t="s">
        <v>19</v>
      </c>
      <c r="V10" s="17" t="s">
        <v>147</v>
      </c>
      <c r="W10" s="19" t="s">
        <v>148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74</v>
      </c>
      <c r="AH10" t="s">
        <v>19</v>
      </c>
    </row>
    <row r="11" ht="14.25" customHeight="1" spans="1:34">
      <c r="A11" s="7" t="s">
        <v>151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152</v>
      </c>
      <c r="H11" s="8" t="s">
        <v>153</v>
      </c>
      <c r="I11" s="8" t="s">
        <v>78</v>
      </c>
      <c r="J11" s="8" t="s">
        <v>2</v>
      </c>
      <c r="K11" s="8" t="s">
        <v>154</v>
      </c>
      <c r="L11" s="8">
        <v>1</v>
      </c>
      <c r="M11" s="8">
        <v>1</v>
      </c>
      <c r="N11" s="8" t="s">
        <v>80</v>
      </c>
      <c r="O11" s="8" t="s">
        <v>80</v>
      </c>
      <c r="P11" s="8" t="s">
        <v>81</v>
      </c>
      <c r="Q11" s="8"/>
      <c r="R11" s="17" t="s">
        <v>155</v>
      </c>
      <c r="S11" s="19" t="s">
        <v>19</v>
      </c>
      <c r="T11" s="8"/>
      <c r="U11" s="17" t="s">
        <v>19</v>
      </c>
      <c r="V11" s="17" t="s">
        <v>155</v>
      </c>
      <c r="W11" s="19" t="s">
        <v>156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74</v>
      </c>
      <c r="AH11" t="s">
        <v>19</v>
      </c>
    </row>
    <row r="12" ht="14.25" customHeight="1" spans="1:34">
      <c r="A12" s="7" t="s">
        <v>159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160</v>
      </c>
      <c r="H12" s="8" t="s">
        <v>161</v>
      </c>
      <c r="I12" s="8" t="s">
        <v>78</v>
      </c>
      <c r="J12" s="8" t="s">
        <v>2</v>
      </c>
      <c r="K12" s="8" t="s">
        <v>162</v>
      </c>
      <c r="L12" s="8">
        <v>1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7" t="s">
        <v>163</v>
      </c>
      <c r="S12" s="19" t="s">
        <v>19</v>
      </c>
      <c r="T12" s="8"/>
      <c r="U12" s="17" t="s">
        <v>19</v>
      </c>
      <c r="V12" s="17" t="s">
        <v>163</v>
      </c>
      <c r="W12" s="19" t="s">
        <v>164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74</v>
      </c>
      <c r="AH12" t="s">
        <v>19</v>
      </c>
    </row>
    <row r="13" ht="14.25" customHeight="1" spans="1:34">
      <c r="A13" s="7" t="s">
        <v>167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168</v>
      </c>
      <c r="H13" s="8" t="s">
        <v>169</v>
      </c>
      <c r="I13" s="8" t="s">
        <v>78</v>
      </c>
      <c r="J13" s="8" t="s">
        <v>2</v>
      </c>
      <c r="K13" s="8" t="s">
        <v>170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7" t="s">
        <v>171</v>
      </c>
      <c r="S13" s="19" t="s">
        <v>19</v>
      </c>
      <c r="T13" s="8"/>
      <c r="U13" s="17" t="s">
        <v>19</v>
      </c>
      <c r="V13" s="17" t="s">
        <v>171</v>
      </c>
      <c r="W13" s="19" t="s">
        <v>172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74</v>
      </c>
      <c r="AH13" t="s">
        <v>19</v>
      </c>
    </row>
    <row r="14" ht="14.25" customHeight="1" spans="1:34">
      <c r="A14" s="7" t="s">
        <v>175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176</v>
      </c>
      <c r="H14" s="8" t="s">
        <v>177</v>
      </c>
      <c r="I14" s="8" t="s">
        <v>78</v>
      </c>
      <c r="J14" s="8" t="s">
        <v>2</v>
      </c>
      <c r="K14" s="8" t="s">
        <v>178</v>
      </c>
      <c r="L14" s="8">
        <v>1</v>
      </c>
      <c r="M14" s="8">
        <v>1</v>
      </c>
      <c r="N14" s="8" t="s">
        <v>92</v>
      </c>
      <c r="O14" s="8" t="s">
        <v>80</v>
      </c>
      <c r="P14" s="8" t="s">
        <v>81</v>
      </c>
      <c r="Q14" s="8"/>
      <c r="R14" s="17" t="s">
        <v>179</v>
      </c>
      <c r="S14" s="19" t="s">
        <v>19</v>
      </c>
      <c r="T14" s="8"/>
      <c r="U14" s="17" t="s">
        <v>19</v>
      </c>
      <c r="V14" s="17" t="s">
        <v>179</v>
      </c>
      <c r="W14" s="19" t="s">
        <v>180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86</v>
      </c>
      <c r="AG14" t="s">
        <v>74</v>
      </c>
      <c r="AH14" t="s">
        <v>19</v>
      </c>
    </row>
    <row r="15" ht="14.25" customHeight="1" spans="1:34">
      <c r="A15" s="7" t="s">
        <v>183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184</v>
      </c>
      <c r="H15" s="8" t="s">
        <v>185</v>
      </c>
      <c r="I15" s="8" t="s">
        <v>78</v>
      </c>
      <c r="J15" s="8" t="s">
        <v>2</v>
      </c>
      <c r="K15" s="8" t="s">
        <v>186</v>
      </c>
      <c r="L15" s="8">
        <v>1</v>
      </c>
      <c r="M15" s="8">
        <v>2</v>
      </c>
      <c r="N15" s="8" t="s">
        <v>122</v>
      </c>
      <c r="O15" s="8" t="s">
        <v>92</v>
      </c>
      <c r="P15" s="8" t="s">
        <v>81</v>
      </c>
      <c r="Q15" s="8"/>
      <c r="R15" s="17" t="s">
        <v>187</v>
      </c>
      <c r="S15" s="19" t="s">
        <v>19</v>
      </c>
      <c r="T15" s="8"/>
      <c r="U15" s="17" t="s">
        <v>19</v>
      </c>
      <c r="V15" s="17" t="s">
        <v>187</v>
      </c>
      <c r="W15" s="19" t="s">
        <v>188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74</v>
      </c>
      <c r="AH15" t="s">
        <v>19</v>
      </c>
    </row>
    <row r="16" ht="14.25" customHeight="1" spans="1:34">
      <c r="A16" s="7" t="s">
        <v>191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184</v>
      </c>
      <c r="H16" s="8" t="s">
        <v>185</v>
      </c>
      <c r="I16" s="8" t="s">
        <v>78</v>
      </c>
      <c r="J16" s="8" t="s">
        <v>2</v>
      </c>
      <c r="K16" s="8" t="s">
        <v>192</v>
      </c>
      <c r="L16" s="8">
        <v>1</v>
      </c>
      <c r="M16" s="8">
        <v>2</v>
      </c>
      <c r="N16" s="8" t="s">
        <v>122</v>
      </c>
      <c r="O16" s="8" t="s">
        <v>92</v>
      </c>
      <c r="P16" s="8" t="s">
        <v>81</v>
      </c>
      <c r="Q16" s="8"/>
      <c r="R16" s="17" t="s">
        <v>187</v>
      </c>
      <c r="S16" s="19" t="s">
        <v>19</v>
      </c>
      <c r="T16" s="8"/>
      <c r="U16" s="17" t="s">
        <v>19</v>
      </c>
      <c r="V16" s="17" t="s">
        <v>187</v>
      </c>
      <c r="W16" s="19" t="s">
        <v>188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74</v>
      </c>
      <c r="AH16" t="s">
        <v>19</v>
      </c>
    </row>
    <row r="17" ht="14.25" customHeight="1" spans="1:34">
      <c r="A17" s="7" t="s">
        <v>193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194</v>
      </c>
      <c r="H17" s="8" t="s">
        <v>195</v>
      </c>
      <c r="I17" s="8" t="s">
        <v>78</v>
      </c>
      <c r="J17" s="8" t="s">
        <v>2</v>
      </c>
      <c r="K17" s="8" t="s">
        <v>196</v>
      </c>
      <c r="L17" s="8">
        <v>1</v>
      </c>
      <c r="M17" s="8">
        <v>1</v>
      </c>
      <c r="N17" s="8" t="s">
        <v>92</v>
      </c>
      <c r="O17" s="8" t="s">
        <v>80</v>
      </c>
      <c r="P17" s="8" t="s">
        <v>81</v>
      </c>
      <c r="Q17" s="8"/>
      <c r="R17" s="17" t="s">
        <v>197</v>
      </c>
      <c r="S17" s="19" t="s">
        <v>19</v>
      </c>
      <c r="T17" s="8"/>
      <c r="U17" s="17" t="s">
        <v>19</v>
      </c>
      <c r="V17" s="17" t="s">
        <v>197</v>
      </c>
      <c r="W17" s="19" t="s">
        <v>198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74</v>
      </c>
      <c r="AH17" t="s">
        <v>19</v>
      </c>
    </row>
    <row r="18" ht="14.25" customHeight="1" spans="1:34">
      <c r="A18" s="7" t="s">
        <v>201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202</v>
      </c>
      <c r="H18" s="8" t="s">
        <v>203</v>
      </c>
      <c r="I18" s="8" t="s">
        <v>78</v>
      </c>
      <c r="J18" s="8" t="s">
        <v>2</v>
      </c>
      <c r="K18" s="8" t="s">
        <v>204</v>
      </c>
      <c r="L18" s="8">
        <v>1</v>
      </c>
      <c r="M18" s="8">
        <v>1</v>
      </c>
      <c r="N18" s="8" t="s">
        <v>80</v>
      </c>
      <c r="O18" s="8" t="s">
        <v>80</v>
      </c>
      <c r="P18" s="8" t="s">
        <v>81</v>
      </c>
      <c r="Q18" s="8"/>
      <c r="R18" s="17" t="s">
        <v>205</v>
      </c>
      <c r="S18" s="19" t="s">
        <v>19</v>
      </c>
      <c r="T18" s="8"/>
      <c r="U18" s="17" t="s">
        <v>19</v>
      </c>
      <c r="V18" s="17" t="s">
        <v>205</v>
      </c>
      <c r="W18" s="19" t="s">
        <v>206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86</v>
      </c>
      <c r="AG18" t="s">
        <v>74</v>
      </c>
      <c r="AH18" t="s">
        <v>19</v>
      </c>
    </row>
    <row r="19" ht="14.25" customHeight="1" spans="1:34">
      <c r="A19" s="7" t="s">
        <v>209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210</v>
      </c>
      <c r="H19" s="8" t="s">
        <v>211</v>
      </c>
      <c r="I19" s="8" t="s">
        <v>78</v>
      </c>
      <c r="J19" s="8" t="s">
        <v>2</v>
      </c>
      <c r="K19" s="8" t="s">
        <v>212</v>
      </c>
      <c r="L19" s="8">
        <v>1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7" t="s">
        <v>213</v>
      </c>
      <c r="S19" s="19" t="s">
        <v>19</v>
      </c>
      <c r="T19" s="8"/>
      <c r="U19" s="17" t="s">
        <v>19</v>
      </c>
      <c r="V19" s="17" t="s">
        <v>213</v>
      </c>
      <c r="W19" s="19" t="s">
        <v>214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74</v>
      </c>
      <c r="AH19" t="s">
        <v>19</v>
      </c>
    </row>
    <row r="20" ht="14.25" customHeight="1" spans="1:34">
      <c r="A20" s="7" t="s">
        <v>217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218</v>
      </c>
      <c r="H20" s="8" t="s">
        <v>219</v>
      </c>
      <c r="I20" s="8" t="s">
        <v>78</v>
      </c>
      <c r="J20" s="8" t="s">
        <v>2</v>
      </c>
      <c r="K20" s="8" t="s">
        <v>220</v>
      </c>
      <c r="L20" s="8">
        <v>1</v>
      </c>
      <c r="M20" s="8">
        <v>1</v>
      </c>
      <c r="N20" s="8" t="s">
        <v>80</v>
      </c>
      <c r="O20" s="8" t="s">
        <v>80</v>
      </c>
      <c r="P20" s="8" t="s">
        <v>81</v>
      </c>
      <c r="Q20" s="8"/>
      <c r="R20" s="17" t="s">
        <v>221</v>
      </c>
      <c r="S20" s="19" t="s">
        <v>19</v>
      </c>
      <c r="T20" s="8"/>
      <c r="U20" s="17" t="s">
        <v>19</v>
      </c>
      <c r="V20" s="17" t="s">
        <v>221</v>
      </c>
      <c r="W20" s="19" t="s">
        <v>83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74</v>
      </c>
      <c r="AH20" t="s">
        <v>19</v>
      </c>
    </row>
    <row r="21" ht="14.25" customHeight="1" spans="1:34">
      <c r="A21" s="7" t="s">
        <v>224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225</v>
      </c>
      <c r="H21" s="8" t="s">
        <v>226</v>
      </c>
      <c r="I21" s="8" t="s">
        <v>78</v>
      </c>
      <c r="J21" s="8" t="s">
        <v>2</v>
      </c>
      <c r="K21" s="8" t="s">
        <v>227</v>
      </c>
      <c r="L21" s="8">
        <v>1</v>
      </c>
      <c r="M21" s="8">
        <v>2</v>
      </c>
      <c r="N21" s="8" t="s">
        <v>122</v>
      </c>
      <c r="O21" s="8" t="s">
        <v>92</v>
      </c>
      <c r="P21" s="8" t="s">
        <v>81</v>
      </c>
      <c r="Q21" s="8"/>
      <c r="R21" s="17" t="s">
        <v>228</v>
      </c>
      <c r="S21" s="19" t="s">
        <v>19</v>
      </c>
      <c r="T21" s="8"/>
      <c r="U21" s="17" t="s">
        <v>19</v>
      </c>
      <c r="V21" s="17" t="s">
        <v>228</v>
      </c>
      <c r="W21" s="19" t="s">
        <v>229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74</v>
      </c>
      <c r="AH21" t="s">
        <v>19</v>
      </c>
    </row>
    <row r="22" ht="14.25" customHeight="1" spans="1:34">
      <c r="A22" s="7" t="s">
        <v>232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233</v>
      </c>
      <c r="H22" s="8" t="s">
        <v>234</v>
      </c>
      <c r="I22" s="8" t="s">
        <v>78</v>
      </c>
      <c r="J22" s="8" t="s">
        <v>2</v>
      </c>
      <c r="K22" s="8" t="s">
        <v>235</v>
      </c>
      <c r="L22" s="8">
        <v>2</v>
      </c>
      <c r="M22" s="8">
        <v>1</v>
      </c>
      <c r="N22" s="8" t="s">
        <v>80</v>
      </c>
      <c r="O22" s="8" t="s">
        <v>80</v>
      </c>
      <c r="P22" s="8" t="s">
        <v>81</v>
      </c>
      <c r="Q22" s="8"/>
      <c r="R22" s="17" t="s">
        <v>236</v>
      </c>
      <c r="S22" s="19" t="s">
        <v>19</v>
      </c>
      <c r="T22" s="8"/>
      <c r="U22" s="17" t="s">
        <v>19</v>
      </c>
      <c r="V22" s="17" t="s">
        <v>236</v>
      </c>
      <c r="W22" s="19" t="s">
        <v>237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74</v>
      </c>
      <c r="AH22" t="s">
        <v>19</v>
      </c>
    </row>
    <row r="23" ht="14.25" customHeight="1" spans="1:34">
      <c r="A23" s="7" t="s">
        <v>240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241</v>
      </c>
      <c r="H23" s="8" t="s">
        <v>242</v>
      </c>
      <c r="I23" s="8" t="s">
        <v>78</v>
      </c>
      <c r="J23" s="8" t="s">
        <v>2</v>
      </c>
      <c r="K23" s="8" t="s">
        <v>243</v>
      </c>
      <c r="L23" s="8">
        <v>2</v>
      </c>
      <c r="M23" s="8">
        <v>1</v>
      </c>
      <c r="N23" s="8" t="s">
        <v>80</v>
      </c>
      <c r="O23" s="8" t="s">
        <v>80</v>
      </c>
      <c r="P23" s="8" t="s">
        <v>81</v>
      </c>
      <c r="Q23" s="8"/>
      <c r="R23" s="17" t="s">
        <v>244</v>
      </c>
      <c r="S23" s="19" t="s">
        <v>19</v>
      </c>
      <c r="T23" s="8"/>
      <c r="U23" s="17" t="s">
        <v>19</v>
      </c>
      <c r="V23" s="17" t="s">
        <v>244</v>
      </c>
      <c r="W23" s="19" t="s">
        <v>180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245</v>
      </c>
      <c r="AD23" t="s">
        <v>6</v>
      </c>
      <c r="AE23" t="s">
        <v>174</v>
      </c>
      <c r="AF23" t="s">
        <v>86</v>
      </c>
      <c r="AG23" t="s">
        <v>74</v>
      </c>
      <c r="AH23" t="s">
        <v>19</v>
      </c>
    </row>
    <row r="24" ht="14.25" customHeight="1" spans="1:34">
      <c r="A24" s="7" t="s">
        <v>246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247</v>
      </c>
      <c r="H24" s="8" t="s">
        <v>248</v>
      </c>
      <c r="I24" s="8" t="s">
        <v>78</v>
      </c>
      <c r="J24" s="8" t="s">
        <v>2</v>
      </c>
      <c r="K24" s="8" t="s">
        <v>249</v>
      </c>
      <c r="L24" s="8">
        <v>1</v>
      </c>
      <c r="M24" s="8">
        <v>1</v>
      </c>
      <c r="N24" s="8" t="s">
        <v>80</v>
      </c>
      <c r="O24" s="8" t="s">
        <v>80</v>
      </c>
      <c r="P24" s="8" t="s">
        <v>81</v>
      </c>
      <c r="Q24" s="8"/>
      <c r="R24" s="17" t="s">
        <v>94</v>
      </c>
      <c r="S24" s="19" t="s">
        <v>19</v>
      </c>
      <c r="T24" s="8"/>
      <c r="U24" s="17" t="s">
        <v>19</v>
      </c>
      <c r="V24" s="17" t="s">
        <v>94</v>
      </c>
      <c r="W24" s="19" t="s">
        <v>250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74</v>
      </c>
      <c r="AH24" t="s">
        <v>19</v>
      </c>
    </row>
    <row r="25" ht="14.25" customHeight="1" spans="1:34">
      <c r="A25" s="7" t="s">
        <v>253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254</v>
      </c>
      <c r="H25" s="8" t="s">
        <v>255</v>
      </c>
      <c r="I25" s="8" t="s">
        <v>78</v>
      </c>
      <c r="J25" s="8" t="s">
        <v>2</v>
      </c>
      <c r="K25" s="8" t="s">
        <v>256</v>
      </c>
      <c r="L25" s="8">
        <v>1</v>
      </c>
      <c r="M25" s="8">
        <v>1</v>
      </c>
      <c r="N25" s="8" t="s">
        <v>80</v>
      </c>
      <c r="O25" s="8" t="s">
        <v>80</v>
      </c>
      <c r="P25" s="8" t="s">
        <v>81</v>
      </c>
      <c r="Q25" s="8"/>
      <c r="R25" s="17" t="s">
        <v>257</v>
      </c>
      <c r="S25" s="19" t="s">
        <v>19</v>
      </c>
      <c r="T25" s="8"/>
      <c r="U25" s="17" t="s">
        <v>19</v>
      </c>
      <c r="V25" s="17" t="s">
        <v>257</v>
      </c>
      <c r="W25" s="19" t="s">
        <v>258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74</v>
      </c>
      <c r="AH25" t="s">
        <v>19</v>
      </c>
    </row>
    <row r="26" ht="14.25" customHeight="1" spans="1:34">
      <c r="A26" s="7" t="s">
        <v>261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262</v>
      </c>
      <c r="H26" s="8" t="s">
        <v>263</v>
      </c>
      <c r="I26" s="8" t="s">
        <v>78</v>
      </c>
      <c r="J26" s="8" t="s">
        <v>2</v>
      </c>
      <c r="K26" s="8" t="s">
        <v>264</v>
      </c>
      <c r="L26" s="8">
        <v>1</v>
      </c>
      <c r="M26" s="8">
        <v>2</v>
      </c>
      <c r="N26" s="8" t="s">
        <v>92</v>
      </c>
      <c r="O26" s="8" t="s">
        <v>92</v>
      </c>
      <c r="P26" s="8" t="s">
        <v>81</v>
      </c>
      <c r="Q26" s="8"/>
      <c r="R26" s="17" t="s">
        <v>265</v>
      </c>
      <c r="S26" s="19" t="s">
        <v>19</v>
      </c>
      <c r="T26" s="8"/>
      <c r="U26" s="17" t="s">
        <v>19</v>
      </c>
      <c r="V26" s="17" t="s">
        <v>265</v>
      </c>
      <c r="W26" s="19" t="s">
        <v>164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86</v>
      </c>
      <c r="AG26" t="s">
        <v>74</v>
      </c>
      <c r="AH26" t="s">
        <v>19</v>
      </c>
    </row>
    <row r="27" ht="14.25" customHeight="1" spans="1:34">
      <c r="A27" s="7" t="s">
        <v>268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269</v>
      </c>
      <c r="H27" s="8" t="s">
        <v>270</v>
      </c>
      <c r="I27" s="8" t="s">
        <v>78</v>
      </c>
      <c r="J27" s="8" t="s">
        <v>2</v>
      </c>
      <c r="K27" s="8" t="s">
        <v>271</v>
      </c>
      <c r="L27" s="8">
        <v>2</v>
      </c>
      <c r="M27" s="8">
        <v>1</v>
      </c>
      <c r="N27" s="8" t="s">
        <v>80</v>
      </c>
      <c r="O27" s="8" t="s">
        <v>80</v>
      </c>
      <c r="P27" s="8" t="s">
        <v>81</v>
      </c>
      <c r="Q27" s="8"/>
      <c r="R27" s="17" t="s">
        <v>272</v>
      </c>
      <c r="S27" s="19" t="s">
        <v>19</v>
      </c>
      <c r="T27" s="8"/>
      <c r="U27" s="17" t="s">
        <v>19</v>
      </c>
      <c r="V27" s="17" t="s">
        <v>272</v>
      </c>
      <c r="W27" s="19" t="s">
        <v>273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86</v>
      </c>
      <c r="AG27" t="s">
        <v>74</v>
      </c>
      <c r="AH27" t="s">
        <v>19</v>
      </c>
    </row>
    <row r="28" ht="14.25" customHeight="1" spans="1:34">
      <c r="A28" s="7" t="s">
        <v>276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277</v>
      </c>
      <c r="H28" s="8" t="s">
        <v>278</v>
      </c>
      <c r="I28" s="8" t="s">
        <v>78</v>
      </c>
      <c r="J28" s="8" t="s">
        <v>2</v>
      </c>
      <c r="K28" s="8" t="s">
        <v>279</v>
      </c>
      <c r="L28" s="8">
        <v>1</v>
      </c>
      <c r="M28" s="8">
        <v>1</v>
      </c>
      <c r="N28" s="8" t="s">
        <v>80</v>
      </c>
      <c r="O28" s="8" t="s">
        <v>80</v>
      </c>
      <c r="P28" s="8" t="s">
        <v>81</v>
      </c>
      <c r="Q28" s="8"/>
      <c r="R28" s="17" t="s">
        <v>280</v>
      </c>
      <c r="S28" s="19" t="s">
        <v>19</v>
      </c>
      <c r="T28" s="8"/>
      <c r="U28" s="17" t="s">
        <v>19</v>
      </c>
      <c r="V28" s="17" t="s">
        <v>280</v>
      </c>
      <c r="W28" s="19" t="s">
        <v>140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86</v>
      </c>
      <c r="AG28" t="s">
        <v>74</v>
      </c>
      <c r="AH28" t="s">
        <v>19</v>
      </c>
    </row>
    <row r="29" ht="14.25" customHeight="1" spans="1:34">
      <c r="A29" s="7" t="s">
        <v>283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269</v>
      </c>
      <c r="H29" s="8" t="s">
        <v>270</v>
      </c>
      <c r="I29" s="8" t="s">
        <v>78</v>
      </c>
      <c r="J29" s="8" t="s">
        <v>2</v>
      </c>
      <c r="K29" s="8" t="s">
        <v>284</v>
      </c>
      <c r="L29" s="8">
        <v>1</v>
      </c>
      <c r="M29" s="8">
        <v>1</v>
      </c>
      <c r="N29" s="8" t="s">
        <v>80</v>
      </c>
      <c r="O29" s="8" t="s">
        <v>80</v>
      </c>
      <c r="P29" s="8" t="s">
        <v>81</v>
      </c>
      <c r="Q29" s="8"/>
      <c r="R29" s="17" t="s">
        <v>285</v>
      </c>
      <c r="S29" s="19" t="s">
        <v>19</v>
      </c>
      <c r="T29" s="8"/>
      <c r="U29" s="17" t="s">
        <v>19</v>
      </c>
      <c r="V29" s="17" t="s">
        <v>285</v>
      </c>
      <c r="W29" s="19" t="s">
        <v>156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74</v>
      </c>
      <c r="AH29" t="s">
        <v>19</v>
      </c>
    </row>
    <row r="30" ht="14.25" customHeight="1" spans="1:34">
      <c r="A30" s="7" t="s">
        <v>288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289</v>
      </c>
      <c r="H30" s="8" t="s">
        <v>290</v>
      </c>
      <c r="I30" s="8" t="s">
        <v>78</v>
      </c>
      <c r="J30" s="8" t="s">
        <v>2</v>
      </c>
      <c r="K30" s="8" t="s">
        <v>291</v>
      </c>
      <c r="L30" s="8">
        <v>1</v>
      </c>
      <c r="M30" s="8">
        <v>1</v>
      </c>
      <c r="N30" s="8" t="s">
        <v>80</v>
      </c>
      <c r="O30" s="8" t="s">
        <v>80</v>
      </c>
      <c r="P30" s="8" t="s">
        <v>81</v>
      </c>
      <c r="Q30" s="8"/>
      <c r="R30" s="17" t="s">
        <v>292</v>
      </c>
      <c r="S30" s="19" t="s">
        <v>19</v>
      </c>
      <c r="T30" s="8"/>
      <c r="U30" s="17" t="s">
        <v>19</v>
      </c>
      <c r="V30" s="17" t="s">
        <v>292</v>
      </c>
      <c r="W30" s="19" t="s">
        <v>293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86</v>
      </c>
      <c r="AG30" t="s">
        <v>74</v>
      </c>
      <c r="AH30" t="s">
        <v>19</v>
      </c>
    </row>
    <row r="31" ht="14.25" customHeight="1" spans="1:34">
      <c r="A31" s="7" t="s">
        <v>296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297</v>
      </c>
      <c r="H31" s="8" t="s">
        <v>298</v>
      </c>
      <c r="I31" s="8" t="s">
        <v>78</v>
      </c>
      <c r="J31" s="8" t="s">
        <v>2</v>
      </c>
      <c r="K31" s="8" t="s">
        <v>299</v>
      </c>
      <c r="L31" s="8">
        <v>1</v>
      </c>
      <c r="M31" s="8">
        <v>1</v>
      </c>
      <c r="N31" s="8" t="s">
        <v>80</v>
      </c>
      <c r="O31" s="8" t="s">
        <v>80</v>
      </c>
      <c r="P31" s="8" t="s">
        <v>81</v>
      </c>
      <c r="Q31" s="8"/>
      <c r="R31" s="17" t="s">
        <v>300</v>
      </c>
      <c r="S31" s="19" t="s">
        <v>19</v>
      </c>
      <c r="T31" s="8"/>
      <c r="U31" s="17" t="s">
        <v>19</v>
      </c>
      <c r="V31" s="17" t="s">
        <v>300</v>
      </c>
      <c r="W31" s="19" t="s">
        <v>293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86</v>
      </c>
      <c r="AG31" t="s">
        <v>74</v>
      </c>
      <c r="AH31" t="s">
        <v>19</v>
      </c>
    </row>
    <row r="32" ht="14.25" customHeight="1" spans="1:34">
      <c r="A32" s="7" t="s">
        <v>303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304</v>
      </c>
      <c r="H32" s="8" t="s">
        <v>305</v>
      </c>
      <c r="I32" s="8" t="s">
        <v>78</v>
      </c>
      <c r="J32" s="8" t="s">
        <v>2</v>
      </c>
      <c r="K32" s="8" t="s">
        <v>306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7" t="s">
        <v>307</v>
      </c>
      <c r="S32" s="19" t="s">
        <v>19</v>
      </c>
      <c r="T32" s="8"/>
      <c r="U32" s="17" t="s">
        <v>19</v>
      </c>
      <c r="V32" s="17" t="s">
        <v>307</v>
      </c>
      <c r="W32" s="19" t="s">
        <v>214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86</v>
      </c>
      <c r="AG32" t="s">
        <v>74</v>
      </c>
      <c r="AH32" t="s">
        <v>19</v>
      </c>
    </row>
    <row r="33" ht="14.25" customHeight="1" spans="1:34">
      <c r="A33" s="7" t="s">
        <v>310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311</v>
      </c>
      <c r="H33" s="8" t="s">
        <v>312</v>
      </c>
      <c r="I33" s="8" t="s">
        <v>78</v>
      </c>
      <c r="J33" s="8" t="s">
        <v>2</v>
      </c>
      <c r="K33" s="8" t="s">
        <v>313</v>
      </c>
      <c r="L33" s="8">
        <v>1</v>
      </c>
      <c r="M33" s="8">
        <v>1</v>
      </c>
      <c r="N33" s="8" t="s">
        <v>80</v>
      </c>
      <c r="O33" s="8" t="s">
        <v>80</v>
      </c>
      <c r="P33" s="8" t="s">
        <v>81</v>
      </c>
      <c r="Q33" s="8"/>
      <c r="R33" s="17" t="s">
        <v>314</v>
      </c>
      <c r="S33" s="19" t="s">
        <v>19</v>
      </c>
      <c r="T33" s="8"/>
      <c r="U33" s="17" t="s">
        <v>19</v>
      </c>
      <c r="V33" s="17" t="s">
        <v>314</v>
      </c>
      <c r="W33" s="19" t="s">
        <v>140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300</v>
      </c>
      <c r="AD33" t="s">
        <v>6</v>
      </c>
      <c r="AE33" t="s">
        <v>315</v>
      </c>
      <c r="AF33" t="s">
        <v>86</v>
      </c>
      <c r="AG33" t="s">
        <v>74</v>
      </c>
      <c r="AH33" t="s">
        <v>19</v>
      </c>
    </row>
    <row r="34" ht="14.25" customHeight="1" spans="1:34">
      <c r="A34" s="7" t="s">
        <v>316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317</v>
      </c>
      <c r="H34" s="8" t="s">
        <v>318</v>
      </c>
      <c r="I34" s="8" t="s">
        <v>78</v>
      </c>
      <c r="J34" s="8" t="s">
        <v>2</v>
      </c>
      <c r="K34" s="8" t="s">
        <v>319</v>
      </c>
      <c r="L34" s="8">
        <v>1</v>
      </c>
      <c r="M34" s="8">
        <v>1</v>
      </c>
      <c r="N34" s="8" t="s">
        <v>80</v>
      </c>
      <c r="O34" s="8" t="s">
        <v>80</v>
      </c>
      <c r="P34" s="8" t="s">
        <v>81</v>
      </c>
      <c r="Q34" s="8"/>
      <c r="R34" s="17" t="s">
        <v>280</v>
      </c>
      <c r="S34" s="19" t="s">
        <v>19</v>
      </c>
      <c r="T34" s="8"/>
      <c r="U34" s="17" t="s">
        <v>19</v>
      </c>
      <c r="V34" s="17" t="s">
        <v>280</v>
      </c>
      <c r="W34" s="19" t="s">
        <v>140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281</v>
      </c>
      <c r="AD34" t="s">
        <v>6</v>
      </c>
      <c r="AE34" t="s">
        <v>320</v>
      </c>
      <c r="AF34" t="s">
        <v>86</v>
      </c>
      <c r="AG34" t="s">
        <v>74</v>
      </c>
      <c r="AH34" t="s">
        <v>19</v>
      </c>
    </row>
    <row r="35" ht="14.25" customHeight="1" spans="1:34">
      <c r="A35" s="7" t="s">
        <v>321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322</v>
      </c>
      <c r="H35" s="8" t="s">
        <v>323</v>
      </c>
      <c r="I35" s="8" t="s">
        <v>78</v>
      </c>
      <c r="J35" s="8" t="s">
        <v>2</v>
      </c>
      <c r="K35" s="8" t="s">
        <v>324</v>
      </c>
      <c r="L35" s="8">
        <v>1</v>
      </c>
      <c r="M35" s="8">
        <v>1</v>
      </c>
      <c r="N35" s="8" t="s">
        <v>80</v>
      </c>
      <c r="O35" s="8" t="s">
        <v>80</v>
      </c>
      <c r="P35" s="8" t="s">
        <v>81</v>
      </c>
      <c r="Q35" s="8"/>
      <c r="R35" s="17" t="s">
        <v>325</v>
      </c>
      <c r="S35" s="19" t="s">
        <v>19</v>
      </c>
      <c r="T35" s="8"/>
      <c r="U35" s="17" t="s">
        <v>19</v>
      </c>
      <c r="V35" s="17" t="s">
        <v>325</v>
      </c>
      <c r="W35" s="19" t="s">
        <v>326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86</v>
      </c>
      <c r="AG35" t="s">
        <v>74</v>
      </c>
      <c r="AH35" t="s">
        <v>19</v>
      </c>
    </row>
    <row r="36" ht="14.25" customHeight="1" spans="1:34">
      <c r="A36" s="7" t="s">
        <v>329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297</v>
      </c>
      <c r="H36" s="8" t="s">
        <v>298</v>
      </c>
      <c r="I36" s="8" t="s">
        <v>78</v>
      </c>
      <c r="J36" s="8" t="s">
        <v>2</v>
      </c>
      <c r="K36" s="8" t="s">
        <v>330</v>
      </c>
      <c r="L36" s="8">
        <v>1</v>
      </c>
      <c r="M36" s="8">
        <v>1</v>
      </c>
      <c r="N36" s="8" t="s">
        <v>80</v>
      </c>
      <c r="O36" s="8" t="s">
        <v>80</v>
      </c>
      <c r="P36" s="8" t="s">
        <v>81</v>
      </c>
      <c r="Q36" s="8"/>
      <c r="R36" s="17" t="s">
        <v>331</v>
      </c>
      <c r="S36" s="19" t="s">
        <v>19</v>
      </c>
      <c r="T36" s="8"/>
      <c r="U36" s="17" t="s">
        <v>19</v>
      </c>
      <c r="V36" s="17" t="s">
        <v>331</v>
      </c>
      <c r="W36" s="19" t="s">
        <v>332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188</v>
      </c>
      <c r="AD36" t="s">
        <v>6</v>
      </c>
      <c r="AE36" t="s">
        <v>333</v>
      </c>
      <c r="AF36" t="s">
        <v>86</v>
      </c>
      <c r="AG36" t="s">
        <v>74</v>
      </c>
      <c r="AH36" t="s">
        <v>19</v>
      </c>
    </row>
    <row r="37" ht="14.25" customHeight="1" spans="1:34">
      <c r="A37" s="7" t="s">
        <v>334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335</v>
      </c>
      <c r="H37" s="8" t="s">
        <v>336</v>
      </c>
      <c r="I37" s="8" t="s">
        <v>78</v>
      </c>
      <c r="J37" s="8" t="s">
        <v>2</v>
      </c>
      <c r="K37" s="8" t="s">
        <v>337</v>
      </c>
      <c r="L37" s="8">
        <v>1</v>
      </c>
      <c r="M37" s="8">
        <v>1</v>
      </c>
      <c r="N37" s="8" t="s">
        <v>80</v>
      </c>
      <c r="O37" s="8" t="s">
        <v>80</v>
      </c>
      <c r="P37" s="8" t="s">
        <v>81</v>
      </c>
      <c r="Q37" s="8"/>
      <c r="R37" s="17" t="s">
        <v>292</v>
      </c>
      <c r="S37" s="19" t="s">
        <v>19</v>
      </c>
      <c r="T37" s="8"/>
      <c r="U37" s="17" t="s">
        <v>19</v>
      </c>
      <c r="V37" s="17" t="s">
        <v>292</v>
      </c>
      <c r="W37" s="19" t="s">
        <v>293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294</v>
      </c>
      <c r="AD37" t="s">
        <v>6</v>
      </c>
      <c r="AE37" t="s">
        <v>338</v>
      </c>
      <c r="AF37" t="s">
        <v>86</v>
      </c>
      <c r="AG37" t="s">
        <v>74</v>
      </c>
      <c r="AH37" t="s">
        <v>19</v>
      </c>
    </row>
    <row r="38" ht="14.25" customHeight="1" spans="1:34">
      <c r="A38" s="7" t="s">
        <v>339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340</v>
      </c>
      <c r="H38" s="8" t="s">
        <v>341</v>
      </c>
      <c r="I38" s="8" t="s">
        <v>78</v>
      </c>
      <c r="J38" s="8" t="s">
        <v>2</v>
      </c>
      <c r="K38" s="8" t="s">
        <v>342</v>
      </c>
      <c r="L38" s="8">
        <v>1</v>
      </c>
      <c r="M38" s="8">
        <v>1</v>
      </c>
      <c r="N38" s="8" t="s">
        <v>80</v>
      </c>
      <c r="O38" s="8" t="s">
        <v>80</v>
      </c>
      <c r="P38" s="8" t="s">
        <v>81</v>
      </c>
      <c r="Q38" s="8"/>
      <c r="R38" s="17" t="s">
        <v>343</v>
      </c>
      <c r="S38" s="19" t="s">
        <v>19</v>
      </c>
      <c r="T38" s="8"/>
      <c r="U38" s="17" t="s">
        <v>19</v>
      </c>
      <c r="V38" s="17" t="s">
        <v>343</v>
      </c>
      <c r="W38" s="19" t="s">
        <v>172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344</v>
      </c>
      <c r="AD38" t="s">
        <v>6</v>
      </c>
      <c r="AE38" t="s">
        <v>345</v>
      </c>
      <c r="AF38" t="s">
        <v>86</v>
      </c>
      <c r="AG38" t="s">
        <v>74</v>
      </c>
      <c r="AH38" t="s">
        <v>19</v>
      </c>
    </row>
    <row r="39" ht="14.25" customHeight="1" spans="1:34">
      <c r="A39" s="7" t="s">
        <v>346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347</v>
      </c>
      <c r="H39" s="8" t="s">
        <v>348</v>
      </c>
      <c r="I39" s="8" t="s">
        <v>78</v>
      </c>
      <c r="J39" s="8" t="s">
        <v>2</v>
      </c>
      <c r="K39" s="8" t="s">
        <v>349</v>
      </c>
      <c r="L39" s="8">
        <v>1</v>
      </c>
      <c r="M39" s="8">
        <v>1</v>
      </c>
      <c r="N39" s="8" t="s">
        <v>80</v>
      </c>
      <c r="O39" s="8" t="s">
        <v>80</v>
      </c>
      <c r="P39" s="8" t="s">
        <v>81</v>
      </c>
      <c r="Q39" s="8"/>
      <c r="R39" s="17" t="s">
        <v>350</v>
      </c>
      <c r="S39" s="19" t="s">
        <v>19</v>
      </c>
      <c r="T39" s="8"/>
      <c r="U39" s="17" t="s">
        <v>19</v>
      </c>
      <c r="V39" s="17" t="s">
        <v>350</v>
      </c>
      <c r="W39" s="19" t="s">
        <v>351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86</v>
      </c>
      <c r="AG39" t="s">
        <v>74</v>
      </c>
      <c r="AH39" t="s">
        <v>19</v>
      </c>
    </row>
    <row r="40" customHeight="1" spans="1:32">
      <c r="A40" s="16" t="s">
        <v>354</v>
      </c>
      <c r="B40" s="16"/>
      <c r="C40" s="16" t="s">
        <v>355</v>
      </c>
      <c r="D40" s="16"/>
      <c r="E40" s="16"/>
      <c r="F40" s="16"/>
      <c r="G40" s="16" t="s">
        <v>355</v>
      </c>
      <c r="H40" s="16" t="s">
        <v>355</v>
      </c>
      <c r="I40" s="16" t="s">
        <v>355</v>
      </c>
      <c r="J40" s="16" t="s">
        <v>355</v>
      </c>
      <c r="K40" s="16" t="s">
        <v>355</v>
      </c>
      <c r="L40" s="16" t="s">
        <v>355</v>
      </c>
      <c r="M40" s="16" t="s">
        <v>355</v>
      </c>
      <c r="N40" s="16" t="s">
        <v>355</v>
      </c>
      <c r="O40" s="16" t="s">
        <v>355</v>
      </c>
      <c r="P40" s="16" t="s">
        <v>355</v>
      </c>
      <c r="Q40" s="16"/>
      <c r="R40" s="18" t="s">
        <v>20</v>
      </c>
      <c r="S40" s="18" t="s">
        <v>19</v>
      </c>
      <c r="T40" s="16" t="s">
        <v>355</v>
      </c>
      <c r="U40" s="18"/>
      <c r="V40" s="18" t="s">
        <v>20</v>
      </c>
      <c r="W40" s="18" t="s">
        <v>21</v>
      </c>
      <c r="X40" s="18"/>
      <c r="Y40" s="18"/>
      <c r="Z40" s="18"/>
      <c r="AA40" s="16"/>
      <c r="AB40" s="18"/>
      <c r="AC40" s="16"/>
      <c r="AD40" s="16" t="s">
        <v>355</v>
      </c>
      <c r="AE40" s="16"/>
      <c r="AF40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M14" sqref="M1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356</v>
      </c>
      <c r="B1" s="5" t="s">
        <v>357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358</v>
      </c>
      <c r="H1" s="5" t="s">
        <v>359</v>
      </c>
      <c r="I1" s="5" t="s">
        <v>13</v>
      </c>
      <c r="J1" s="5" t="s">
        <v>17</v>
      </c>
      <c r="K1" s="5" t="s">
        <v>18</v>
      </c>
      <c r="L1" s="5" t="s">
        <v>360</v>
      </c>
      <c r="M1" s="5" t="s">
        <v>361</v>
      </c>
      <c r="N1" s="5" t="s">
        <v>362</v>
      </c>
    </row>
    <row r="2" ht="14.25" customHeight="1" spans="1:256">
      <c r="A2" s="7" t="s">
        <v>363</v>
      </c>
      <c r="B2" s="8" t="s">
        <v>364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81</v>
      </c>
      <c r="H2" s="8" t="s">
        <v>365</v>
      </c>
      <c r="I2" s="17" t="s">
        <v>366</v>
      </c>
      <c r="J2" s="17" t="s">
        <v>19</v>
      </c>
      <c r="K2" s="17" t="s">
        <v>366</v>
      </c>
      <c r="L2" s="8" t="s">
        <v>367</v>
      </c>
      <c r="M2" s="8" t="s">
        <v>368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369</v>
      </c>
      <c r="B3" s="8" t="s">
        <v>370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81</v>
      </c>
      <c r="H3" s="8" t="s">
        <v>365</v>
      </c>
      <c r="I3" s="17" t="s">
        <v>371</v>
      </c>
      <c r="J3" s="17" t="s">
        <v>19</v>
      </c>
      <c r="K3" s="17" t="s">
        <v>371</v>
      </c>
      <c r="L3" s="8" t="s">
        <v>367</v>
      </c>
      <c r="M3" s="8" t="s">
        <v>372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373</v>
      </c>
      <c r="B4" s="8" t="s">
        <v>374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81</v>
      </c>
      <c r="H4" s="8" t="s">
        <v>365</v>
      </c>
      <c r="I4" s="17" t="s">
        <v>375</v>
      </c>
      <c r="J4" s="17" t="s">
        <v>19</v>
      </c>
      <c r="K4" s="17" t="s">
        <v>375</v>
      </c>
      <c r="L4" s="8" t="s">
        <v>367</v>
      </c>
      <c r="M4" s="8" t="s">
        <v>376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377</v>
      </c>
      <c r="B5" s="8" t="s">
        <v>378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81</v>
      </c>
      <c r="H5" s="8" t="s">
        <v>365</v>
      </c>
      <c r="I5" s="17" t="s">
        <v>379</v>
      </c>
      <c r="J5" s="17" t="s">
        <v>19</v>
      </c>
      <c r="K5" s="17" t="s">
        <v>379</v>
      </c>
      <c r="L5" s="8" t="s">
        <v>367</v>
      </c>
      <c r="M5" s="8" t="s">
        <v>380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381</v>
      </c>
      <c r="B6" s="8" t="s">
        <v>382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81</v>
      </c>
      <c r="H6" s="8" t="s">
        <v>365</v>
      </c>
      <c r="I6" s="17" t="s">
        <v>383</v>
      </c>
      <c r="J6" s="17" t="s">
        <v>19</v>
      </c>
      <c r="K6" s="17" t="s">
        <v>383</v>
      </c>
      <c r="L6" s="8" t="s">
        <v>367</v>
      </c>
      <c r="M6" s="8" t="s">
        <v>384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385</v>
      </c>
      <c r="B7" s="8" t="s">
        <v>386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81</v>
      </c>
      <c r="H7" s="8" t="s">
        <v>365</v>
      </c>
      <c r="I7" s="17" t="s">
        <v>387</v>
      </c>
      <c r="J7" s="17" t="s">
        <v>19</v>
      </c>
      <c r="K7" s="17" t="s">
        <v>387</v>
      </c>
      <c r="L7" s="8" t="s">
        <v>367</v>
      </c>
      <c r="M7" s="8" t="s">
        <v>388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389</v>
      </c>
      <c r="B8" s="8" t="s">
        <v>390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81</v>
      </c>
      <c r="H8" s="8" t="s">
        <v>365</v>
      </c>
      <c r="I8" s="17" t="s">
        <v>375</v>
      </c>
      <c r="J8" s="17" t="s">
        <v>19</v>
      </c>
      <c r="K8" s="17" t="s">
        <v>375</v>
      </c>
      <c r="L8" s="8" t="s">
        <v>367</v>
      </c>
      <c r="M8" s="8" t="s">
        <v>391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392</v>
      </c>
      <c r="B9" s="8" t="s">
        <v>393</v>
      </c>
      <c r="C9" s="8" t="s">
        <v>78</v>
      </c>
      <c r="D9" s="8" t="s">
        <v>2</v>
      </c>
      <c r="E9" s="8" t="s">
        <v>75</v>
      </c>
      <c r="F9" s="8" t="s">
        <v>74</v>
      </c>
      <c r="G9" s="8" t="s">
        <v>81</v>
      </c>
      <c r="H9" s="8" t="s">
        <v>365</v>
      </c>
      <c r="I9" s="17" t="s">
        <v>394</v>
      </c>
      <c r="J9" s="17" t="s">
        <v>19</v>
      </c>
      <c r="K9" s="17" t="s">
        <v>394</v>
      </c>
      <c r="L9" s="8" t="s">
        <v>367</v>
      </c>
      <c r="M9" s="8" t="s">
        <v>395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396</v>
      </c>
      <c r="B10" s="8" t="s">
        <v>397</v>
      </c>
      <c r="C10" s="8" t="s">
        <v>78</v>
      </c>
      <c r="D10" s="8" t="s">
        <v>2</v>
      </c>
      <c r="E10" s="8" t="s">
        <v>75</v>
      </c>
      <c r="F10" s="8" t="s">
        <v>74</v>
      </c>
      <c r="G10" s="8" t="s">
        <v>81</v>
      </c>
      <c r="H10" s="8" t="s">
        <v>365</v>
      </c>
      <c r="I10" s="17" t="s">
        <v>398</v>
      </c>
      <c r="J10" s="17" t="s">
        <v>19</v>
      </c>
      <c r="K10" s="17" t="s">
        <v>398</v>
      </c>
      <c r="L10" s="8" t="s">
        <v>367</v>
      </c>
      <c r="M10" s="8" t="s">
        <v>399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400</v>
      </c>
      <c r="B11" s="8" t="s">
        <v>401</v>
      </c>
      <c r="C11" s="8" t="s">
        <v>78</v>
      </c>
      <c r="D11" s="8" t="s">
        <v>2</v>
      </c>
      <c r="E11" s="8" t="s">
        <v>75</v>
      </c>
      <c r="F11" s="8" t="s">
        <v>74</v>
      </c>
      <c r="G11" s="8" t="s">
        <v>81</v>
      </c>
      <c r="H11" s="8" t="s">
        <v>365</v>
      </c>
      <c r="I11" s="17" t="s">
        <v>402</v>
      </c>
      <c r="J11" s="17" t="s">
        <v>19</v>
      </c>
      <c r="K11" s="17" t="s">
        <v>402</v>
      </c>
      <c r="L11" s="8" t="s">
        <v>367</v>
      </c>
      <c r="M11" s="8" t="s">
        <v>403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404</v>
      </c>
      <c r="B12" s="8" t="s">
        <v>405</v>
      </c>
      <c r="C12" s="8" t="s">
        <v>78</v>
      </c>
      <c r="D12" s="8" t="s">
        <v>2</v>
      </c>
      <c r="E12" s="8" t="s">
        <v>75</v>
      </c>
      <c r="F12" s="8" t="s">
        <v>74</v>
      </c>
      <c r="G12" s="8" t="s">
        <v>81</v>
      </c>
      <c r="H12" s="8" t="s">
        <v>365</v>
      </c>
      <c r="I12" s="17" t="s">
        <v>406</v>
      </c>
      <c r="J12" s="17" t="s">
        <v>19</v>
      </c>
      <c r="K12" s="17" t="s">
        <v>406</v>
      </c>
      <c r="L12" s="8" t="s">
        <v>367</v>
      </c>
      <c r="M12" s="8" t="s">
        <v>407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408</v>
      </c>
      <c r="B13" s="8" t="s">
        <v>409</v>
      </c>
      <c r="C13" s="8" t="s">
        <v>78</v>
      </c>
      <c r="D13" s="8" t="s">
        <v>2</v>
      </c>
      <c r="E13" s="8" t="s">
        <v>75</v>
      </c>
      <c r="F13" s="8" t="s">
        <v>74</v>
      </c>
      <c r="G13" s="8" t="s">
        <v>81</v>
      </c>
      <c r="H13" s="8" t="s">
        <v>365</v>
      </c>
      <c r="I13" s="17" t="s">
        <v>410</v>
      </c>
      <c r="J13" s="17" t="s">
        <v>19</v>
      </c>
      <c r="K13" s="17" t="s">
        <v>410</v>
      </c>
      <c r="L13" s="8" t="s">
        <v>367</v>
      </c>
      <c r="M13" s="8" t="s">
        <v>411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412</v>
      </c>
      <c r="B14" s="8" t="s">
        <v>413</v>
      </c>
      <c r="C14" s="8" t="s">
        <v>78</v>
      </c>
      <c r="D14" s="8" t="s">
        <v>2</v>
      </c>
      <c r="E14" s="8" t="s">
        <v>75</v>
      </c>
      <c r="F14" s="8" t="s">
        <v>74</v>
      </c>
      <c r="G14" s="8" t="s">
        <v>81</v>
      </c>
      <c r="H14" s="8" t="s">
        <v>365</v>
      </c>
      <c r="I14" s="17" t="s">
        <v>414</v>
      </c>
      <c r="J14" s="17" t="s">
        <v>19</v>
      </c>
      <c r="K14" s="17" t="s">
        <v>414</v>
      </c>
      <c r="L14" s="8" t="s">
        <v>367</v>
      </c>
      <c r="M14" s="8" t="s">
        <v>415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416</v>
      </c>
      <c r="B15" s="8" t="s">
        <v>417</v>
      </c>
      <c r="C15" s="8" t="s">
        <v>78</v>
      </c>
      <c r="D15" s="8" t="s">
        <v>2</v>
      </c>
      <c r="E15" s="8" t="s">
        <v>75</v>
      </c>
      <c r="F15" s="8" t="s">
        <v>74</v>
      </c>
      <c r="G15" s="8" t="s">
        <v>81</v>
      </c>
      <c r="H15" s="8" t="s">
        <v>365</v>
      </c>
      <c r="I15" s="17" t="s">
        <v>418</v>
      </c>
      <c r="J15" s="17" t="s">
        <v>19</v>
      </c>
      <c r="K15" s="17" t="s">
        <v>418</v>
      </c>
      <c r="L15" s="8" t="s">
        <v>367</v>
      </c>
      <c r="M15" s="8" t="s">
        <v>419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420</v>
      </c>
      <c r="B16" s="8" t="s">
        <v>421</v>
      </c>
      <c r="C16" s="8" t="s">
        <v>78</v>
      </c>
      <c r="D16" s="8" t="s">
        <v>2</v>
      </c>
      <c r="E16" s="8" t="s">
        <v>75</v>
      </c>
      <c r="F16" s="8" t="s">
        <v>74</v>
      </c>
      <c r="G16" s="8" t="s">
        <v>81</v>
      </c>
      <c r="H16" s="8" t="s">
        <v>365</v>
      </c>
      <c r="I16" s="17" t="s">
        <v>422</v>
      </c>
      <c r="J16" s="17" t="s">
        <v>19</v>
      </c>
      <c r="K16" s="17" t="s">
        <v>422</v>
      </c>
      <c r="L16" s="8" t="s">
        <v>367</v>
      </c>
      <c r="M16" s="8" t="s">
        <v>423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424</v>
      </c>
      <c r="B17" s="8" t="s">
        <v>425</v>
      </c>
      <c r="C17" s="8" t="s">
        <v>78</v>
      </c>
      <c r="D17" s="8" t="s">
        <v>2</v>
      </c>
      <c r="E17" s="8" t="s">
        <v>75</v>
      </c>
      <c r="F17" s="8" t="s">
        <v>74</v>
      </c>
      <c r="G17" s="8" t="s">
        <v>81</v>
      </c>
      <c r="H17" s="8" t="s">
        <v>365</v>
      </c>
      <c r="I17" s="17" t="s">
        <v>426</v>
      </c>
      <c r="J17" s="17" t="s">
        <v>19</v>
      </c>
      <c r="K17" s="17" t="s">
        <v>426</v>
      </c>
      <c r="L17" s="8" t="s">
        <v>367</v>
      </c>
      <c r="M17" s="8" t="s">
        <v>427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428</v>
      </c>
      <c r="B18" s="8" t="s">
        <v>429</v>
      </c>
      <c r="C18" s="8" t="s">
        <v>78</v>
      </c>
      <c r="D18" s="8" t="s">
        <v>2</v>
      </c>
      <c r="E18" s="8" t="s">
        <v>75</v>
      </c>
      <c r="F18" s="8" t="s">
        <v>74</v>
      </c>
      <c r="G18" s="8" t="s">
        <v>81</v>
      </c>
      <c r="H18" s="8" t="s">
        <v>365</v>
      </c>
      <c r="I18" s="17" t="s">
        <v>430</v>
      </c>
      <c r="J18" s="17" t="s">
        <v>19</v>
      </c>
      <c r="K18" s="17" t="s">
        <v>430</v>
      </c>
      <c r="L18" s="8" t="s">
        <v>367</v>
      </c>
      <c r="M18" s="8" t="s">
        <v>431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432</v>
      </c>
      <c r="B19" s="8" t="s">
        <v>433</v>
      </c>
      <c r="C19" s="8" t="s">
        <v>78</v>
      </c>
      <c r="D19" s="8" t="s">
        <v>2</v>
      </c>
      <c r="E19" s="8" t="s">
        <v>75</v>
      </c>
      <c r="F19" s="8" t="s">
        <v>74</v>
      </c>
      <c r="G19" s="8" t="s">
        <v>81</v>
      </c>
      <c r="H19" s="8" t="s">
        <v>365</v>
      </c>
      <c r="I19" s="17" t="s">
        <v>434</v>
      </c>
      <c r="J19" s="17" t="s">
        <v>19</v>
      </c>
      <c r="K19" s="17" t="s">
        <v>434</v>
      </c>
      <c r="L19" s="8" t="s">
        <v>367</v>
      </c>
      <c r="M19" s="8" t="s">
        <v>435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customHeight="1" spans="1:14">
      <c r="A20" s="16" t="s">
        <v>354</v>
      </c>
      <c r="B20" s="16" t="s">
        <v>355</v>
      </c>
      <c r="C20" s="16" t="s">
        <v>355</v>
      </c>
      <c r="D20" s="16" t="s">
        <v>355</v>
      </c>
      <c r="E20" s="16"/>
      <c r="F20" s="16"/>
      <c r="G20" s="16" t="s">
        <v>355</v>
      </c>
      <c r="H20" s="16" t="s">
        <v>355</v>
      </c>
      <c r="I20" s="18" t="s">
        <v>22</v>
      </c>
      <c r="J20" s="18"/>
      <c r="K20" s="18"/>
      <c r="L20" s="16"/>
      <c r="M20" s="16" t="s">
        <v>355</v>
      </c>
      <c r="N20" t="s">
        <v>355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436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7"/>
  <sheetViews>
    <sheetView tabSelected="1" workbookViewId="0">
      <selection activeCell="A65" sqref="A65:B6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437</v>
      </c>
    </row>
    <row r="2" ht="14.25" hidden="1" customHeight="1" spans="1:9">
      <c r="A2" s="7" t="s">
        <v>72</v>
      </c>
      <c r="B2" s="8" t="s">
        <v>80</v>
      </c>
      <c r="C2" s="8" t="s">
        <v>81</v>
      </c>
      <c r="D2" s="4">
        <v>278</v>
      </c>
      <c r="E2" t="str">
        <f>VLOOKUP(A2,HOP!A:L,12,0)</f>
        <v>278.00</v>
      </c>
      <c r="F2" t="str">
        <f>VLOOKUP(A2,HOP!A:C,3,0)</f>
        <v>2220337</v>
      </c>
      <c r="G2">
        <f>D2-E2</f>
        <v>0</v>
      </c>
      <c r="H2" t="str">
        <f>$H$1&amp;F2</f>
        <v>，2220337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92</v>
      </c>
      <c r="C3" s="8" t="s">
        <v>81</v>
      </c>
      <c r="D3" s="4">
        <v>696</v>
      </c>
      <c r="E3" t="str">
        <f>VLOOKUP(A3,HOP!A:L,12,0)</f>
        <v>696.00</v>
      </c>
      <c r="F3" t="str">
        <f>VLOOKUP(A3,HOP!A:C,3,0)</f>
        <v>2218776</v>
      </c>
      <c r="G3">
        <f t="shared" ref="G3:G34" si="0">D3-E3</f>
        <v>0</v>
      </c>
      <c r="H3" t="str">
        <f t="shared" ref="H3:H34" si="1">$H$1&amp;F3</f>
        <v>，2218776</v>
      </c>
      <c r="I3" t="str">
        <f>VLOOKUP(A3,HOP!A:T,20,0)</f>
        <v>直连</v>
      </c>
    </row>
    <row r="4" ht="14.25" hidden="1" customHeight="1" spans="1:9">
      <c r="A4" s="7" t="s">
        <v>97</v>
      </c>
      <c r="B4" s="8" t="s">
        <v>92</v>
      </c>
      <c r="C4" s="8" t="s">
        <v>81</v>
      </c>
      <c r="D4" s="4">
        <v>788</v>
      </c>
      <c r="E4" t="str">
        <f>VLOOKUP(A4,HOP!A:L,12,0)</f>
        <v>788.00</v>
      </c>
      <c r="F4" t="str">
        <f>VLOOKUP(A4,HOP!A:C,3,0)</f>
        <v>2218766</v>
      </c>
      <c r="G4">
        <f t="shared" si="0"/>
        <v>0</v>
      </c>
      <c r="H4" t="str">
        <f t="shared" si="1"/>
        <v>，2218766</v>
      </c>
      <c r="I4" t="str">
        <f>VLOOKUP(A4,HOP!A:T,20,0)</f>
        <v>直连</v>
      </c>
    </row>
    <row r="5" ht="14.25" hidden="1" customHeight="1" spans="1:9">
      <c r="A5" s="7" t="s">
        <v>102</v>
      </c>
      <c r="B5" s="8" t="s">
        <v>80</v>
      </c>
      <c r="C5" s="8" t="s">
        <v>81</v>
      </c>
      <c r="D5" s="4">
        <v>113</v>
      </c>
      <c r="E5" t="str">
        <f>VLOOKUP(A5,HOP!A:L,12,0)</f>
        <v>113.00</v>
      </c>
      <c r="F5" t="str">
        <f>VLOOKUP(A5,HOP!A:C,3,0)</f>
        <v>2220416</v>
      </c>
      <c r="G5">
        <f t="shared" si="0"/>
        <v>0</v>
      </c>
      <c r="H5" t="str">
        <f t="shared" si="1"/>
        <v>，2220416</v>
      </c>
      <c r="I5" t="str">
        <f>VLOOKUP(A5,HOP!A:T,20,0)</f>
        <v>直连</v>
      </c>
    </row>
    <row r="6" ht="14.25" hidden="1" customHeight="1" spans="1:9">
      <c r="A6" s="7" t="s">
        <v>110</v>
      </c>
      <c r="B6" s="8" t="s">
        <v>80</v>
      </c>
      <c r="C6" s="8" t="s">
        <v>81</v>
      </c>
      <c r="D6" s="4">
        <v>232</v>
      </c>
      <c r="E6" t="str">
        <f>VLOOKUP(A6,HOP!A:L,12,0)</f>
        <v>232.00</v>
      </c>
      <c r="F6" t="str">
        <f>VLOOKUP(A6,HOP!A:C,3,0)</f>
        <v>2220063</v>
      </c>
      <c r="G6">
        <f t="shared" si="0"/>
        <v>0</v>
      </c>
      <c r="H6" t="str">
        <f t="shared" si="1"/>
        <v>，2220063</v>
      </c>
      <c r="I6" t="str">
        <f>VLOOKUP(A6,HOP!A:T,20,0)</f>
        <v>直连</v>
      </c>
    </row>
    <row r="7" ht="14.25" hidden="1" customHeight="1" spans="1:9">
      <c r="A7" s="7" t="s">
        <v>118</v>
      </c>
      <c r="B7" s="8" t="s">
        <v>122</v>
      </c>
      <c r="C7" s="8" t="s">
        <v>81</v>
      </c>
      <c r="D7" s="4">
        <v>765</v>
      </c>
      <c r="E7" t="str">
        <f>VLOOKUP(A7,HOP!A:L,12,0)</f>
        <v>765.00</v>
      </c>
      <c r="F7" t="str">
        <f>VLOOKUP(A7,HOP!A:C,3,0)</f>
        <v>2218989</v>
      </c>
      <c r="G7">
        <f t="shared" si="0"/>
        <v>0</v>
      </c>
      <c r="H7" t="str">
        <f t="shared" si="1"/>
        <v>，2218989</v>
      </c>
      <c r="I7" t="str">
        <f>VLOOKUP(A7,HOP!A:T,20,0)</f>
        <v>直连</v>
      </c>
    </row>
    <row r="8" ht="14.25" hidden="1" customHeight="1" spans="1:9">
      <c r="A8" s="7" t="s">
        <v>127</v>
      </c>
      <c r="B8" s="8" t="s">
        <v>80</v>
      </c>
      <c r="C8" s="8" t="s">
        <v>81</v>
      </c>
      <c r="D8" s="4">
        <v>138</v>
      </c>
      <c r="E8" t="str">
        <f>VLOOKUP(A8,HOP!A:L,12,0)</f>
        <v>138.00</v>
      </c>
      <c r="F8" t="str">
        <f>VLOOKUP(A8,HOP!A:C,3,0)</f>
        <v>2220219</v>
      </c>
      <c r="G8">
        <f t="shared" si="0"/>
        <v>0</v>
      </c>
      <c r="H8" t="str">
        <f t="shared" si="1"/>
        <v>，2220219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80</v>
      </c>
      <c r="C9" s="8" t="s">
        <v>81</v>
      </c>
      <c r="D9" s="4">
        <v>131</v>
      </c>
      <c r="E9" t="str">
        <f>VLOOKUP(A9,HOP!A:L,12,0)</f>
        <v>131.00</v>
      </c>
      <c r="F9" t="str">
        <f>VLOOKUP(A9,HOP!A:C,3,0)</f>
        <v>2220394</v>
      </c>
      <c r="G9">
        <f t="shared" si="0"/>
        <v>0</v>
      </c>
      <c r="H9" t="str">
        <f t="shared" si="1"/>
        <v>，2220394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80</v>
      </c>
      <c r="C10" s="8" t="s">
        <v>81</v>
      </c>
      <c r="D10" s="4">
        <v>284</v>
      </c>
      <c r="E10" t="str">
        <f>VLOOKUP(A10,HOP!A:L,12,0)</f>
        <v>284.00</v>
      </c>
      <c r="F10" t="str">
        <f>VLOOKUP(A10,HOP!A:C,3,0)</f>
        <v>2220634</v>
      </c>
      <c r="G10">
        <f t="shared" si="0"/>
        <v>0</v>
      </c>
      <c r="H10" t="str">
        <f t="shared" si="1"/>
        <v>，2220634</v>
      </c>
      <c r="I10" t="str">
        <f>VLOOKUP(A10,HOP!A:T,20,0)</f>
        <v>直连</v>
      </c>
    </row>
    <row r="11" ht="14.25" hidden="1" customHeight="1" spans="1:9">
      <c r="A11" s="7" t="s">
        <v>151</v>
      </c>
      <c r="B11" s="8" t="s">
        <v>80</v>
      </c>
      <c r="C11" s="8" t="s">
        <v>81</v>
      </c>
      <c r="D11" s="4">
        <v>365</v>
      </c>
      <c r="E11" t="str">
        <f>VLOOKUP(A11,HOP!A:L,12,0)</f>
        <v>365.00</v>
      </c>
      <c r="F11" t="str">
        <f>VLOOKUP(A11,HOP!A:C,3,0)</f>
        <v>2220365</v>
      </c>
      <c r="G11">
        <f t="shared" si="0"/>
        <v>0</v>
      </c>
      <c r="H11" t="str">
        <f t="shared" si="1"/>
        <v>，2220365</v>
      </c>
      <c r="I11" t="str">
        <f>VLOOKUP(A11,HOP!A:T,20,0)</f>
        <v>直连</v>
      </c>
    </row>
    <row r="12" ht="14.25" hidden="1" customHeight="1" spans="1:9">
      <c r="A12" s="7" t="s">
        <v>159</v>
      </c>
      <c r="B12" s="8" t="s">
        <v>80</v>
      </c>
      <c r="C12" s="8" t="s">
        <v>81</v>
      </c>
      <c r="D12" s="4">
        <v>342</v>
      </c>
      <c r="E12" t="str">
        <f>VLOOKUP(A12,HOP!A:L,12,0)</f>
        <v>342.00</v>
      </c>
      <c r="F12" t="str">
        <f>VLOOKUP(A12,HOP!A:C,3,0)</f>
        <v>2220516</v>
      </c>
      <c r="G12">
        <f t="shared" si="0"/>
        <v>0</v>
      </c>
      <c r="H12" t="str">
        <f t="shared" si="1"/>
        <v>，2220516</v>
      </c>
      <c r="I12" t="str">
        <f>VLOOKUP(A12,HOP!A:T,20,0)</f>
        <v>直连</v>
      </c>
    </row>
    <row r="13" ht="14.25" hidden="1" customHeight="1" spans="1:9">
      <c r="A13" s="7" t="s">
        <v>167</v>
      </c>
      <c r="B13" s="8" t="s">
        <v>80</v>
      </c>
      <c r="C13" s="8" t="s">
        <v>81</v>
      </c>
      <c r="D13" s="4">
        <v>94</v>
      </c>
      <c r="E13" t="str">
        <f>VLOOKUP(A13,HOP!A:L,12,0)</f>
        <v>94.00</v>
      </c>
      <c r="F13" t="str">
        <f>VLOOKUP(A13,HOP!A:C,3,0)</f>
        <v>2220587</v>
      </c>
      <c r="G13">
        <f t="shared" si="0"/>
        <v>0</v>
      </c>
      <c r="H13" t="str">
        <f t="shared" si="1"/>
        <v>，2220587</v>
      </c>
      <c r="I13" t="str">
        <f>VLOOKUP(A13,HOP!A:T,20,0)</f>
        <v>直连</v>
      </c>
    </row>
    <row r="14" ht="14.25" hidden="1" customHeight="1" spans="1:9">
      <c r="A14" s="7" t="s">
        <v>175</v>
      </c>
      <c r="B14" s="8" t="s">
        <v>80</v>
      </c>
      <c r="C14" s="8" t="s">
        <v>81</v>
      </c>
      <c r="D14" s="4">
        <v>238</v>
      </c>
      <c r="E14" t="str">
        <f>VLOOKUP(A14,HOP!A:L,12,0)</f>
        <v>238.00</v>
      </c>
      <c r="F14" t="str">
        <f>VLOOKUP(A14,HOP!A:C,3,0)</f>
        <v>2219560</v>
      </c>
      <c r="G14">
        <f t="shared" si="0"/>
        <v>0</v>
      </c>
      <c r="H14" t="str">
        <f t="shared" si="1"/>
        <v>，2219560</v>
      </c>
      <c r="I14" t="str">
        <f>VLOOKUP(A14,HOP!A:T,20,0)</f>
        <v>直连</v>
      </c>
    </row>
    <row r="15" ht="14.25" hidden="1" customHeight="1" spans="1:9">
      <c r="A15" s="7" t="s">
        <v>183</v>
      </c>
      <c r="B15" s="8" t="s">
        <v>92</v>
      </c>
      <c r="C15" s="8" t="s">
        <v>81</v>
      </c>
      <c r="D15" s="4">
        <v>556</v>
      </c>
      <c r="E15" t="str">
        <f>VLOOKUP(A15,HOP!A:L,12,0)</f>
        <v>556.00</v>
      </c>
      <c r="F15" t="str">
        <f>VLOOKUP(A15,HOP!A:C,3,0)</f>
        <v>2219479</v>
      </c>
      <c r="G15">
        <f t="shared" si="0"/>
        <v>0</v>
      </c>
      <c r="H15" t="str">
        <f t="shared" si="1"/>
        <v>，2219479</v>
      </c>
      <c r="I15" t="str">
        <f>VLOOKUP(A15,HOP!A:T,20,0)</f>
        <v>直连</v>
      </c>
    </row>
    <row r="16" ht="14.25" hidden="1" customHeight="1" spans="1:9">
      <c r="A16" s="7" t="s">
        <v>191</v>
      </c>
      <c r="B16" s="8" t="s">
        <v>92</v>
      </c>
      <c r="C16" s="8" t="s">
        <v>81</v>
      </c>
      <c r="D16" s="4">
        <v>556</v>
      </c>
      <c r="E16" t="str">
        <f>VLOOKUP(A16,HOP!A:L,12,0)</f>
        <v>556.00</v>
      </c>
      <c r="F16" t="str">
        <f>VLOOKUP(A16,HOP!A:C,3,0)</f>
        <v>2219483</v>
      </c>
      <c r="G16">
        <f t="shared" si="0"/>
        <v>0</v>
      </c>
      <c r="H16" t="str">
        <f t="shared" si="1"/>
        <v>，2219483</v>
      </c>
      <c r="I16" t="str">
        <f>VLOOKUP(A16,HOP!A:T,20,0)</f>
        <v>直连</v>
      </c>
    </row>
    <row r="17" ht="14.25" hidden="1" customHeight="1" spans="1:9">
      <c r="A17" s="7" t="s">
        <v>193</v>
      </c>
      <c r="B17" s="8" t="s">
        <v>80</v>
      </c>
      <c r="C17" s="8" t="s">
        <v>81</v>
      </c>
      <c r="D17" s="4">
        <v>313</v>
      </c>
      <c r="E17" t="str">
        <f>VLOOKUP(A17,HOP!A:L,12,0)</f>
        <v>313.00</v>
      </c>
      <c r="F17" t="str">
        <f>VLOOKUP(A17,HOP!A:C,3,0)</f>
        <v>2220044</v>
      </c>
      <c r="G17">
        <f t="shared" si="0"/>
        <v>0</v>
      </c>
      <c r="H17" t="str">
        <f t="shared" si="1"/>
        <v>，2220044</v>
      </c>
      <c r="I17" t="str">
        <f>VLOOKUP(A17,HOP!A:T,20,0)</f>
        <v>直连</v>
      </c>
    </row>
    <row r="18" ht="14.25" hidden="1" customHeight="1" spans="1:9">
      <c r="A18" s="7" t="s">
        <v>201</v>
      </c>
      <c r="B18" s="8" t="s">
        <v>80</v>
      </c>
      <c r="C18" s="8" t="s">
        <v>81</v>
      </c>
      <c r="D18" s="4">
        <v>155</v>
      </c>
      <c r="E18" t="str">
        <f>VLOOKUP(A18,HOP!A:L,12,0)</f>
        <v>155.00</v>
      </c>
      <c r="F18" t="str">
        <f>VLOOKUP(A18,HOP!A:C,3,0)</f>
        <v>2220434</v>
      </c>
      <c r="G18">
        <f t="shared" si="0"/>
        <v>0</v>
      </c>
      <c r="H18" t="str">
        <f t="shared" si="1"/>
        <v>，2220434</v>
      </c>
      <c r="I18" t="str">
        <f>VLOOKUP(A18,HOP!A:T,20,0)</f>
        <v>直连</v>
      </c>
    </row>
    <row r="19" ht="14.25" hidden="1" customHeight="1" spans="1:9">
      <c r="A19" s="7" t="s">
        <v>209</v>
      </c>
      <c r="B19" s="8" t="s">
        <v>80</v>
      </c>
      <c r="C19" s="8" t="s">
        <v>81</v>
      </c>
      <c r="D19" s="4">
        <v>163</v>
      </c>
      <c r="E19" t="str">
        <f>VLOOKUP(A19,HOP!A:L,12,0)</f>
        <v>163.00</v>
      </c>
      <c r="F19" t="str">
        <f>VLOOKUP(A19,HOP!A:C,3,0)</f>
        <v>2220664</v>
      </c>
      <c r="G19">
        <f t="shared" si="0"/>
        <v>0</v>
      </c>
      <c r="H19" t="str">
        <f t="shared" si="1"/>
        <v>，2220664</v>
      </c>
      <c r="I19" t="str">
        <f>VLOOKUP(A19,HOP!A:T,20,0)</f>
        <v>直连</v>
      </c>
    </row>
    <row r="20" ht="14.25" hidden="1" customHeight="1" spans="1:9">
      <c r="A20" s="7" t="s">
        <v>217</v>
      </c>
      <c r="B20" s="8" t="s">
        <v>80</v>
      </c>
      <c r="C20" s="8" t="s">
        <v>81</v>
      </c>
      <c r="D20" s="4">
        <v>275</v>
      </c>
      <c r="E20" t="str">
        <f>VLOOKUP(A20,HOP!A:L,12,0)</f>
        <v>275.00</v>
      </c>
      <c r="F20" t="str">
        <f>VLOOKUP(A20,HOP!A:C,3,0)</f>
        <v>2220594</v>
      </c>
      <c r="G20">
        <f t="shared" si="0"/>
        <v>0</v>
      </c>
      <c r="H20" t="str">
        <f t="shared" si="1"/>
        <v>，2220594</v>
      </c>
      <c r="I20" t="str">
        <f>VLOOKUP(A20,HOP!A:T,20,0)</f>
        <v>直连</v>
      </c>
    </row>
    <row r="21" ht="14.25" hidden="1" customHeight="1" spans="1:9">
      <c r="A21" s="7" t="s">
        <v>224</v>
      </c>
      <c r="B21" s="8" t="s">
        <v>92</v>
      </c>
      <c r="C21" s="8" t="s">
        <v>81</v>
      </c>
      <c r="D21" s="4">
        <v>502</v>
      </c>
      <c r="E21" t="str">
        <f>VLOOKUP(A21,HOP!A:L,12,0)</f>
        <v>502.00</v>
      </c>
      <c r="F21" t="str">
        <f>VLOOKUP(A21,HOP!A:C,3,0)</f>
        <v>2219448</v>
      </c>
      <c r="G21">
        <f t="shared" si="0"/>
        <v>0</v>
      </c>
      <c r="H21" t="str">
        <f t="shared" si="1"/>
        <v>，2219448</v>
      </c>
      <c r="I21" t="str">
        <f>VLOOKUP(A21,HOP!A:T,20,0)</f>
        <v>直连</v>
      </c>
    </row>
    <row r="22" ht="14.25" hidden="1" customHeight="1" spans="1:9">
      <c r="A22" s="7" t="s">
        <v>232</v>
      </c>
      <c r="B22" s="8" t="s">
        <v>80</v>
      </c>
      <c r="C22" s="8" t="s">
        <v>81</v>
      </c>
      <c r="D22" s="4">
        <v>260</v>
      </c>
      <c r="E22" t="str">
        <f>VLOOKUP(A22,HOP!A:L,12,0)</f>
        <v>260.00</v>
      </c>
      <c r="F22" t="str">
        <f>VLOOKUP(A22,HOP!A:C,3,0)</f>
        <v>2220460</v>
      </c>
      <c r="G22">
        <f t="shared" si="0"/>
        <v>0</v>
      </c>
      <c r="H22" t="str">
        <f t="shared" si="1"/>
        <v>，2220460</v>
      </c>
      <c r="I22" t="str">
        <f>VLOOKUP(A22,HOP!A:T,20,0)</f>
        <v>直连</v>
      </c>
    </row>
    <row r="23" ht="14.25" hidden="1" customHeight="1" spans="1:9">
      <c r="A23" s="7" t="s">
        <v>240</v>
      </c>
      <c r="B23" s="8" t="s">
        <v>80</v>
      </c>
      <c r="C23" s="8" t="s">
        <v>81</v>
      </c>
      <c r="D23" s="4">
        <v>228</v>
      </c>
      <c r="E23" t="str">
        <f>VLOOKUP(A23,HOP!A:L,12,0)</f>
        <v>228.00</v>
      </c>
      <c r="F23" t="str">
        <f>VLOOKUP(A23,HOP!A:C,3,0)</f>
        <v>2220515</v>
      </c>
      <c r="G23">
        <f t="shared" si="0"/>
        <v>0</v>
      </c>
      <c r="H23" t="str">
        <f t="shared" si="1"/>
        <v>，2220515</v>
      </c>
      <c r="I23" t="str">
        <f>VLOOKUP(A23,HOP!A:T,20,0)</f>
        <v>直连</v>
      </c>
    </row>
    <row r="24" ht="14.25" hidden="1" customHeight="1" spans="1:9">
      <c r="A24" s="7" t="s">
        <v>246</v>
      </c>
      <c r="B24" s="8" t="s">
        <v>80</v>
      </c>
      <c r="C24" s="8" t="s">
        <v>81</v>
      </c>
      <c r="D24" s="4">
        <v>92</v>
      </c>
      <c r="E24" t="str">
        <f>VLOOKUP(A24,HOP!A:L,12,0)</f>
        <v>92.00</v>
      </c>
      <c r="F24" t="str">
        <f>VLOOKUP(A24,HOP!A:C,3,0)</f>
        <v>2220578</v>
      </c>
      <c r="G24">
        <f t="shared" si="0"/>
        <v>0</v>
      </c>
      <c r="H24" t="str">
        <f t="shared" si="1"/>
        <v>，2220578</v>
      </c>
      <c r="I24" t="str">
        <f>VLOOKUP(A24,HOP!A:T,20,0)</f>
        <v>直连</v>
      </c>
    </row>
    <row r="25" ht="14.25" hidden="1" customHeight="1" spans="1:9">
      <c r="A25" s="7" t="s">
        <v>253</v>
      </c>
      <c r="B25" s="8" t="s">
        <v>80</v>
      </c>
      <c r="C25" s="8" t="s">
        <v>81</v>
      </c>
      <c r="D25" s="4">
        <v>249</v>
      </c>
      <c r="E25" t="str">
        <f>VLOOKUP(A25,HOP!A:L,12,0)</f>
        <v>249.00</v>
      </c>
      <c r="F25" t="str">
        <f>VLOOKUP(A25,HOP!A:C,3,0)</f>
        <v>2220620</v>
      </c>
      <c r="G25">
        <f t="shared" si="0"/>
        <v>0</v>
      </c>
      <c r="H25" t="str">
        <f t="shared" si="1"/>
        <v>，2220620</v>
      </c>
      <c r="I25" t="str">
        <f>VLOOKUP(A25,HOP!A:T,20,0)</f>
        <v>直连</v>
      </c>
    </row>
    <row r="26" ht="14.25" hidden="1" customHeight="1" spans="1:9">
      <c r="A26" s="7" t="s">
        <v>261</v>
      </c>
      <c r="B26" s="8" t="s">
        <v>92</v>
      </c>
      <c r="C26" s="8" t="s">
        <v>81</v>
      </c>
      <c r="D26" s="4">
        <v>338</v>
      </c>
      <c r="E26" t="str">
        <f>VLOOKUP(A26,HOP!A:L,12,0)</f>
        <v>338.00</v>
      </c>
      <c r="F26" t="str">
        <f>VLOOKUP(A26,HOP!A:C,3,0)</f>
        <v>2219691</v>
      </c>
      <c r="G26">
        <f t="shared" si="0"/>
        <v>0</v>
      </c>
      <c r="H26" t="str">
        <f t="shared" si="1"/>
        <v>，2219691</v>
      </c>
      <c r="I26" t="str">
        <f>VLOOKUP(A26,HOP!A:T,20,0)</f>
        <v>直连</v>
      </c>
    </row>
    <row r="27" ht="14.25" hidden="1" customHeight="1" spans="1:9">
      <c r="A27" s="7" t="s">
        <v>268</v>
      </c>
      <c r="B27" s="8" t="s">
        <v>80</v>
      </c>
      <c r="C27" s="8" t="s">
        <v>81</v>
      </c>
      <c r="D27" s="4">
        <v>732</v>
      </c>
      <c r="E27" t="str">
        <f>VLOOKUP(A27,HOP!A:L,12,0)</f>
        <v>732.00</v>
      </c>
      <c r="F27" t="str">
        <f>VLOOKUP(A27,HOP!A:C,3,0)</f>
        <v>2220186</v>
      </c>
      <c r="G27">
        <f t="shared" si="0"/>
        <v>0</v>
      </c>
      <c r="H27" t="str">
        <f t="shared" si="1"/>
        <v>，2220186</v>
      </c>
      <c r="I27" t="str">
        <f>VLOOKUP(A27,HOP!A:T,20,0)</f>
        <v>直连</v>
      </c>
    </row>
    <row r="28" ht="14.25" hidden="1" customHeight="1" spans="1:9">
      <c r="A28" s="7" t="s">
        <v>276</v>
      </c>
      <c r="B28" s="8" t="s">
        <v>80</v>
      </c>
      <c r="C28" s="8" t="s">
        <v>81</v>
      </c>
      <c r="D28" s="4">
        <v>127</v>
      </c>
      <c r="E28" t="str">
        <f>VLOOKUP(A28,HOP!A:L,12,0)</f>
        <v>127.00</v>
      </c>
      <c r="F28" t="str">
        <f>VLOOKUP(A28,HOP!A:C,3,0)</f>
        <v>2220203</v>
      </c>
      <c r="G28">
        <f t="shared" si="0"/>
        <v>0</v>
      </c>
      <c r="H28" t="str">
        <f t="shared" si="1"/>
        <v>，2220203</v>
      </c>
      <c r="I28" t="str">
        <f>VLOOKUP(A28,HOP!A:T,20,0)</f>
        <v>直连</v>
      </c>
    </row>
    <row r="29" ht="14.25" hidden="1" customHeight="1" spans="1:9">
      <c r="A29" s="7" t="s">
        <v>283</v>
      </c>
      <c r="B29" s="8" t="s">
        <v>80</v>
      </c>
      <c r="C29" s="8" t="s">
        <v>81</v>
      </c>
      <c r="D29" s="4">
        <v>366</v>
      </c>
      <c r="E29" t="str">
        <f>VLOOKUP(A29,HOP!A:L,12,0)</f>
        <v>366.00</v>
      </c>
      <c r="F29" t="str">
        <f>VLOOKUP(A29,HOP!A:C,3,0)</f>
        <v>2220238</v>
      </c>
      <c r="G29">
        <f t="shared" si="0"/>
        <v>0</v>
      </c>
      <c r="H29" t="str">
        <f t="shared" si="1"/>
        <v>，2220238</v>
      </c>
      <c r="I29" t="str">
        <f>VLOOKUP(A29,HOP!A:T,20,0)</f>
        <v>直连</v>
      </c>
    </row>
    <row r="30" ht="14.25" hidden="1" customHeight="1" spans="1:9">
      <c r="A30" s="7" t="s">
        <v>288</v>
      </c>
      <c r="B30" s="8" t="s">
        <v>80</v>
      </c>
      <c r="C30" s="8" t="s">
        <v>81</v>
      </c>
      <c r="D30" s="4">
        <v>116</v>
      </c>
      <c r="E30" t="str">
        <f>VLOOKUP(A30,HOP!A:L,12,0)</f>
        <v>116.00</v>
      </c>
      <c r="F30" t="str">
        <f>VLOOKUP(A30,HOP!A:C,3,0)</f>
        <v>2220285</v>
      </c>
      <c r="G30">
        <f t="shared" si="0"/>
        <v>0</v>
      </c>
      <c r="H30" t="str">
        <f t="shared" si="1"/>
        <v>，2220285</v>
      </c>
      <c r="I30" t="str">
        <f>VLOOKUP(A30,HOP!A:T,20,0)</f>
        <v>直连</v>
      </c>
    </row>
    <row r="31" ht="14.25" hidden="1" customHeight="1" spans="1:9">
      <c r="A31" s="7" t="s">
        <v>296</v>
      </c>
      <c r="B31" s="8" t="s">
        <v>80</v>
      </c>
      <c r="C31" s="8" t="s">
        <v>81</v>
      </c>
      <c r="D31" s="4">
        <v>114</v>
      </c>
      <c r="E31" t="str">
        <f>VLOOKUP(A31,HOP!A:L,12,0)</f>
        <v>114.00</v>
      </c>
      <c r="F31" t="str">
        <f>VLOOKUP(A31,HOP!A:C,3,0)</f>
        <v>2220284</v>
      </c>
      <c r="G31">
        <f t="shared" si="0"/>
        <v>0</v>
      </c>
      <c r="H31" t="str">
        <f t="shared" si="1"/>
        <v>，2220284</v>
      </c>
      <c r="I31" t="str">
        <f>VLOOKUP(A31,HOP!A:T,20,0)</f>
        <v>直连</v>
      </c>
    </row>
    <row r="32" ht="14.25" hidden="1" customHeight="1" spans="1:9">
      <c r="A32" s="7" t="s">
        <v>303</v>
      </c>
      <c r="B32" s="8" t="s">
        <v>80</v>
      </c>
      <c r="C32" s="8" t="s">
        <v>81</v>
      </c>
      <c r="D32" s="4">
        <v>161</v>
      </c>
      <c r="E32" t="str">
        <f>VLOOKUP(A32,HOP!A:L,12,0)</f>
        <v>161.00</v>
      </c>
      <c r="F32" t="str">
        <f>VLOOKUP(A32,HOP!A:C,3,0)</f>
        <v>2220320</v>
      </c>
      <c r="G32">
        <f t="shared" si="0"/>
        <v>0</v>
      </c>
      <c r="H32" t="str">
        <f t="shared" si="1"/>
        <v>，2220320</v>
      </c>
      <c r="I32" t="str">
        <f>VLOOKUP(A32,HOP!A:T,20,0)</f>
        <v>直连</v>
      </c>
    </row>
    <row r="33" ht="14.25" hidden="1" customHeight="1" spans="1:9">
      <c r="A33" s="7" t="s">
        <v>310</v>
      </c>
      <c r="B33" s="8" t="s">
        <v>80</v>
      </c>
      <c r="C33" s="8" t="s">
        <v>81</v>
      </c>
      <c r="D33" s="4">
        <v>132</v>
      </c>
      <c r="E33" t="str">
        <f>VLOOKUP(A33,HOP!A:L,12,0)</f>
        <v>132.00</v>
      </c>
      <c r="F33" t="str">
        <f>VLOOKUP(A33,HOP!A:C,3,0)</f>
        <v>2220353</v>
      </c>
      <c r="G33">
        <f t="shared" si="0"/>
        <v>0</v>
      </c>
      <c r="H33" t="str">
        <f t="shared" si="1"/>
        <v>，2220353</v>
      </c>
      <c r="I33" t="str">
        <f>VLOOKUP(A33,HOP!A:T,20,0)</f>
        <v>直连</v>
      </c>
    </row>
    <row r="34" ht="14.25" hidden="1" customHeight="1" spans="1:9">
      <c r="A34" s="7" t="s">
        <v>316</v>
      </c>
      <c r="B34" s="8" t="s">
        <v>80</v>
      </c>
      <c r="C34" s="8" t="s">
        <v>81</v>
      </c>
      <c r="D34" s="4">
        <v>127</v>
      </c>
      <c r="E34" t="str">
        <f>VLOOKUP(A34,HOP!A:L,12,0)</f>
        <v>127.00</v>
      </c>
      <c r="F34" t="str">
        <f>VLOOKUP(A34,HOP!A:C,3,0)</f>
        <v>2220357</v>
      </c>
      <c r="G34">
        <f t="shared" si="0"/>
        <v>0</v>
      </c>
      <c r="H34" t="str">
        <f t="shared" si="1"/>
        <v>，2220357</v>
      </c>
      <c r="I34" t="str">
        <f>VLOOKUP(A34,HOP!A:T,20,0)</f>
        <v>直连</v>
      </c>
    </row>
    <row r="35" ht="14.25" hidden="1" customHeight="1" spans="1:9">
      <c r="A35" s="7" t="s">
        <v>321</v>
      </c>
      <c r="B35" s="8" t="s">
        <v>80</v>
      </c>
      <c r="C35" s="8" t="s">
        <v>81</v>
      </c>
      <c r="D35" s="4">
        <v>335</v>
      </c>
      <c r="E35" t="str">
        <f>VLOOKUP(A35,HOP!A:L,12,0)</f>
        <v>335.00</v>
      </c>
      <c r="F35" t="str">
        <f>VLOOKUP(A35,HOP!A:C,3,0)</f>
        <v>2220415</v>
      </c>
      <c r="G35">
        <f t="shared" ref="G35:G57" si="2">D35-E35</f>
        <v>0</v>
      </c>
      <c r="H35" t="str">
        <f t="shared" ref="H35:H57" si="3">$H$1&amp;F35</f>
        <v>，2220415</v>
      </c>
      <c r="I35" t="str">
        <f>VLOOKUP(A35,HOP!A:T,20,0)</f>
        <v>直连</v>
      </c>
    </row>
    <row r="36" ht="14.25" hidden="1" customHeight="1" spans="1:9">
      <c r="A36" s="7" t="s">
        <v>329</v>
      </c>
      <c r="B36" s="8" t="s">
        <v>80</v>
      </c>
      <c r="C36" s="8" t="s">
        <v>81</v>
      </c>
      <c r="D36" s="4">
        <v>84</v>
      </c>
      <c r="E36" t="str">
        <f>VLOOKUP(A36,HOP!A:L,12,0)</f>
        <v>84.00</v>
      </c>
      <c r="F36" t="str">
        <f>VLOOKUP(A36,HOP!A:C,3,0)</f>
        <v>2220428</v>
      </c>
      <c r="G36">
        <f t="shared" si="2"/>
        <v>0</v>
      </c>
      <c r="H36" t="str">
        <f t="shared" si="3"/>
        <v>，2220428</v>
      </c>
      <c r="I36" t="str">
        <f>VLOOKUP(A36,HOP!A:T,20,0)</f>
        <v>直连</v>
      </c>
    </row>
    <row r="37" ht="14.25" hidden="1" customHeight="1" spans="1:9">
      <c r="A37" s="7" t="s">
        <v>334</v>
      </c>
      <c r="B37" s="8" t="s">
        <v>80</v>
      </c>
      <c r="C37" s="8" t="s">
        <v>81</v>
      </c>
      <c r="D37" s="4">
        <v>116</v>
      </c>
      <c r="E37" t="str">
        <f>VLOOKUP(A37,HOP!A:L,12,0)</f>
        <v>116.00</v>
      </c>
      <c r="F37" t="str">
        <f>VLOOKUP(A37,HOP!A:C,3,0)</f>
        <v>2220615</v>
      </c>
      <c r="G37">
        <f t="shared" si="2"/>
        <v>0</v>
      </c>
      <c r="H37" t="str">
        <f t="shared" si="3"/>
        <v>，2220615</v>
      </c>
      <c r="I37" t="str">
        <f>VLOOKUP(A37,HOP!A:T,20,0)</f>
        <v>直连</v>
      </c>
    </row>
    <row r="38" ht="14.25" hidden="1" customHeight="1" spans="1:9">
      <c r="A38" s="7" t="s">
        <v>339</v>
      </c>
      <c r="B38" s="8" t="s">
        <v>80</v>
      </c>
      <c r="C38" s="8" t="s">
        <v>81</v>
      </c>
      <c r="D38" s="4">
        <v>100</v>
      </c>
      <c r="E38" t="str">
        <f>VLOOKUP(A38,HOP!A:L,12,0)</f>
        <v>100.00</v>
      </c>
      <c r="F38" t="str">
        <f>VLOOKUP(A38,HOP!A:C,3,0)</f>
        <v>2220586</v>
      </c>
      <c r="G38">
        <f t="shared" si="2"/>
        <v>0</v>
      </c>
      <c r="H38" t="str">
        <f t="shared" si="3"/>
        <v>，2220586</v>
      </c>
      <c r="I38" t="str">
        <f>VLOOKUP(A38,HOP!A:T,20,0)</f>
        <v>直连</v>
      </c>
    </row>
    <row r="39" ht="14.25" hidden="1" customHeight="1" spans="1:9">
      <c r="A39" s="7" t="s">
        <v>346</v>
      </c>
      <c r="B39" s="8" t="s">
        <v>80</v>
      </c>
      <c r="C39" s="8" t="s">
        <v>81</v>
      </c>
      <c r="D39" s="4">
        <v>209</v>
      </c>
      <c r="E39" t="str">
        <f>VLOOKUP(A39,HOP!A:L,12,0)</f>
        <v>209.00</v>
      </c>
      <c r="F39" t="str">
        <f>VLOOKUP(A39,HOP!A:C,3,0)</f>
        <v>2220395</v>
      </c>
      <c r="G39">
        <f t="shared" si="2"/>
        <v>0</v>
      </c>
      <c r="H39" t="str">
        <f t="shared" si="3"/>
        <v>，2220395</v>
      </c>
      <c r="I39" t="str">
        <f>VLOOKUP(A39,HOP!A:T,20,0)</f>
        <v>直连</v>
      </c>
    </row>
    <row r="40" spans="1:10">
      <c r="A40" s="48" t="s">
        <v>364</v>
      </c>
      <c r="D40" s="9">
        <v>-272</v>
      </c>
      <c r="E40" t="e">
        <f>VLOOKUP(A40,HOP!A:L,12,0)</f>
        <v>#N/A</v>
      </c>
      <c r="F40">
        <v>2206407</v>
      </c>
      <c r="G40" t="e">
        <f t="shared" si="2"/>
        <v>#N/A</v>
      </c>
      <c r="H40" t="str">
        <f t="shared" si="3"/>
        <v>，2206407</v>
      </c>
      <c r="I40" t="e">
        <f>VLOOKUP(A40,HOP!A:T,20,0)</f>
        <v>#N/A</v>
      </c>
      <c r="J40" t="s">
        <v>438</v>
      </c>
    </row>
    <row r="41" spans="1:10">
      <c r="A41" s="48" t="s">
        <v>370</v>
      </c>
      <c r="D41" s="9">
        <v>-229</v>
      </c>
      <c r="E41" t="e">
        <f>VLOOKUP(A41,HOP!A:L,12,0)</f>
        <v>#N/A</v>
      </c>
      <c r="F41">
        <v>2205063</v>
      </c>
      <c r="G41" t="e">
        <f t="shared" si="2"/>
        <v>#N/A</v>
      </c>
      <c r="H41" t="str">
        <f t="shared" si="3"/>
        <v>，2205063</v>
      </c>
      <c r="I41" t="e">
        <f>VLOOKUP(A41,HOP!A:T,20,0)</f>
        <v>#N/A</v>
      </c>
      <c r="J41" t="s">
        <v>439</v>
      </c>
    </row>
    <row r="42" spans="1:10">
      <c r="A42" s="48" t="s">
        <v>374</v>
      </c>
      <c r="D42" s="9">
        <v>-120</v>
      </c>
      <c r="E42" t="e">
        <f>VLOOKUP(A42,HOP!A:L,12,0)</f>
        <v>#N/A</v>
      </c>
      <c r="F42">
        <v>2207667</v>
      </c>
      <c r="G42" t="e">
        <f t="shared" si="2"/>
        <v>#N/A</v>
      </c>
      <c r="H42" t="str">
        <f t="shared" si="3"/>
        <v>，2207667</v>
      </c>
      <c r="I42" t="e">
        <f>VLOOKUP(A42,HOP!A:T,20,0)</f>
        <v>#N/A</v>
      </c>
      <c r="J42" t="s">
        <v>440</v>
      </c>
    </row>
    <row r="43" spans="1:10">
      <c r="A43" s="48" t="s">
        <v>378</v>
      </c>
      <c r="D43" s="9">
        <v>-126</v>
      </c>
      <c r="E43" t="e">
        <f>VLOOKUP(A43,HOP!A:L,12,0)</f>
        <v>#N/A</v>
      </c>
      <c r="F43">
        <v>2202281</v>
      </c>
      <c r="G43" t="e">
        <f t="shared" si="2"/>
        <v>#N/A</v>
      </c>
      <c r="H43" t="str">
        <f t="shared" si="3"/>
        <v>，2202281</v>
      </c>
      <c r="I43" t="e">
        <f>VLOOKUP(A43,HOP!A:T,20,0)</f>
        <v>#N/A</v>
      </c>
      <c r="J43" s="6" t="s">
        <v>441</v>
      </c>
    </row>
    <row r="44" spans="1:10">
      <c r="A44" s="48" t="s">
        <v>382</v>
      </c>
      <c r="D44" s="9">
        <v>-444</v>
      </c>
      <c r="E44" t="e">
        <f>VLOOKUP(A44,HOP!A:L,12,0)</f>
        <v>#N/A</v>
      </c>
      <c r="F44">
        <v>2208615</v>
      </c>
      <c r="G44" t="e">
        <f t="shared" si="2"/>
        <v>#N/A</v>
      </c>
      <c r="H44" t="str">
        <f t="shared" si="3"/>
        <v>，2208615</v>
      </c>
      <c r="I44" t="e">
        <f>VLOOKUP(A44,HOP!A:T,20,0)</f>
        <v>#N/A</v>
      </c>
      <c r="J44" s="6" t="s">
        <v>442</v>
      </c>
    </row>
    <row r="45" spans="1:10">
      <c r="A45" s="48" t="s">
        <v>386</v>
      </c>
      <c r="D45" s="9">
        <v>-1104</v>
      </c>
      <c r="E45" t="e">
        <f>VLOOKUP(A45,HOP!A:L,12,0)</f>
        <v>#N/A</v>
      </c>
      <c r="F45">
        <v>2205177</v>
      </c>
      <c r="G45" t="e">
        <f t="shared" si="2"/>
        <v>#N/A</v>
      </c>
      <c r="H45" t="str">
        <f t="shared" si="3"/>
        <v>，2205177</v>
      </c>
      <c r="I45" t="e">
        <f>VLOOKUP(A45,HOP!A:T,20,0)</f>
        <v>#N/A</v>
      </c>
      <c r="J45" t="s">
        <v>443</v>
      </c>
    </row>
    <row r="46" spans="1:11">
      <c r="A46" s="48" t="s">
        <v>390</v>
      </c>
      <c r="D46" s="10">
        <v>-120</v>
      </c>
      <c r="E46" s="11" t="e">
        <f>VLOOKUP(A46,HOP!A:L,12,0)</f>
        <v>#N/A</v>
      </c>
      <c r="F46" s="11">
        <v>2209126</v>
      </c>
      <c r="G46" s="11" t="e">
        <f t="shared" si="2"/>
        <v>#N/A</v>
      </c>
      <c r="H46" s="11" t="str">
        <f t="shared" si="3"/>
        <v>，2209126</v>
      </c>
      <c r="I46" s="11" t="e">
        <f>VLOOKUP(A46,HOP!A:T,20,0)</f>
        <v>#N/A</v>
      </c>
      <c r="J46" s="15" t="s">
        <v>444</v>
      </c>
      <c r="K46" s="11"/>
    </row>
    <row r="47" s="3" customFormat="1" spans="1:11">
      <c r="A47" s="49" t="s">
        <v>393</v>
      </c>
      <c r="B47" s="13"/>
      <c r="C47" s="13"/>
      <c r="D47" s="10">
        <v>-600</v>
      </c>
      <c r="E47" s="11" t="e">
        <f>VLOOKUP(A47,HOP!A:L,12,0)</f>
        <v>#N/A</v>
      </c>
      <c r="F47" s="11">
        <v>2211937</v>
      </c>
      <c r="G47" s="11" t="e">
        <f t="shared" si="2"/>
        <v>#N/A</v>
      </c>
      <c r="H47" s="11" t="str">
        <f t="shared" si="3"/>
        <v>，2211937</v>
      </c>
      <c r="I47" s="11" t="e">
        <f>VLOOKUP(A47,HOP!A:T,20,0)</f>
        <v>#N/A</v>
      </c>
      <c r="J47" s="15" t="s">
        <v>445</v>
      </c>
      <c r="K47" s="13"/>
    </row>
    <row r="48" spans="1:10">
      <c r="A48" s="48" t="s">
        <v>397</v>
      </c>
      <c r="D48" s="9">
        <v>-235</v>
      </c>
      <c r="E48" t="e">
        <f>VLOOKUP(A48,HOP!A:L,12,0)</f>
        <v>#N/A</v>
      </c>
      <c r="F48">
        <v>2217577</v>
      </c>
      <c r="G48" t="e">
        <f t="shared" si="2"/>
        <v>#N/A</v>
      </c>
      <c r="H48" t="str">
        <f t="shared" si="3"/>
        <v>，2217577</v>
      </c>
      <c r="I48" t="e">
        <f>VLOOKUP(A48,HOP!A:T,20,0)</f>
        <v>#N/A</v>
      </c>
      <c r="J48" t="s">
        <v>446</v>
      </c>
    </row>
    <row r="49" spans="1:10">
      <c r="A49" s="48" t="s">
        <v>401</v>
      </c>
      <c r="D49" s="9">
        <v>-1792</v>
      </c>
      <c r="E49" t="e">
        <f>VLOOKUP(A49,HOP!A:L,12,0)</f>
        <v>#N/A</v>
      </c>
      <c r="F49">
        <v>2204623</v>
      </c>
      <c r="G49" t="e">
        <f t="shared" si="2"/>
        <v>#N/A</v>
      </c>
      <c r="H49" t="str">
        <f t="shared" si="3"/>
        <v>，2204623</v>
      </c>
      <c r="I49" t="e">
        <f>VLOOKUP(A49,HOP!A:T,20,0)</f>
        <v>#N/A</v>
      </c>
      <c r="J49" t="s">
        <v>447</v>
      </c>
    </row>
    <row r="50" spans="1:10">
      <c r="A50" s="48" t="s">
        <v>405</v>
      </c>
      <c r="D50" s="9">
        <v>-98</v>
      </c>
      <c r="E50" t="e">
        <f>VLOOKUP(A50,HOP!A:L,12,0)</f>
        <v>#N/A</v>
      </c>
      <c r="F50">
        <v>2206307</v>
      </c>
      <c r="G50" t="e">
        <f t="shared" si="2"/>
        <v>#N/A</v>
      </c>
      <c r="H50" t="str">
        <f t="shared" si="3"/>
        <v>，2206307</v>
      </c>
      <c r="I50" t="e">
        <f>VLOOKUP(A50,HOP!A:T,20,0)</f>
        <v>#N/A</v>
      </c>
      <c r="J50" t="s">
        <v>448</v>
      </c>
    </row>
    <row r="51" spans="1:10">
      <c r="A51" s="48" t="s">
        <v>409</v>
      </c>
      <c r="D51" s="9">
        <v>-63</v>
      </c>
      <c r="E51" t="e">
        <f>VLOOKUP(A51,HOP!A:L,12,0)</f>
        <v>#N/A</v>
      </c>
      <c r="F51">
        <v>2211723</v>
      </c>
      <c r="G51" t="e">
        <f t="shared" si="2"/>
        <v>#N/A</v>
      </c>
      <c r="H51" t="str">
        <f t="shared" si="3"/>
        <v>，2211723</v>
      </c>
      <c r="I51" t="e">
        <f>VLOOKUP(A51,HOP!A:T,20,0)</f>
        <v>#N/A</v>
      </c>
      <c r="J51" t="s">
        <v>449</v>
      </c>
    </row>
    <row r="52" s="3" customFormat="1" spans="1:11">
      <c r="A52" s="49" t="s">
        <v>413</v>
      </c>
      <c r="B52" s="13"/>
      <c r="C52" s="13"/>
      <c r="D52" s="10">
        <v>-241</v>
      </c>
      <c r="E52" s="11" t="e">
        <f>VLOOKUP(A52,HOP!A:L,12,0)</f>
        <v>#N/A</v>
      </c>
      <c r="F52" s="11">
        <v>2213048</v>
      </c>
      <c r="G52" s="11" t="e">
        <f t="shared" si="2"/>
        <v>#N/A</v>
      </c>
      <c r="H52" s="11" t="str">
        <f t="shared" si="3"/>
        <v>，2213048</v>
      </c>
      <c r="I52" s="11" t="e">
        <f>VLOOKUP(A52,HOP!A:T,20,0)</f>
        <v>#N/A</v>
      </c>
      <c r="J52" s="15" t="s">
        <v>450</v>
      </c>
      <c r="K52" s="11"/>
    </row>
    <row r="53" spans="1:10">
      <c r="A53" s="48" t="s">
        <v>417</v>
      </c>
      <c r="D53" s="9">
        <v>-104</v>
      </c>
      <c r="E53" t="e">
        <f>VLOOKUP(A53,HOP!A:L,12,0)</f>
        <v>#N/A</v>
      </c>
      <c r="F53">
        <v>2212606</v>
      </c>
      <c r="G53" t="e">
        <f t="shared" si="2"/>
        <v>#N/A</v>
      </c>
      <c r="H53" t="str">
        <f t="shared" si="3"/>
        <v>，2212606</v>
      </c>
      <c r="I53" t="e">
        <f>VLOOKUP(A53,HOP!A:T,20,0)</f>
        <v>#N/A</v>
      </c>
      <c r="J53" t="s">
        <v>451</v>
      </c>
    </row>
    <row r="54" spans="1:10">
      <c r="A54" s="48" t="s">
        <v>421</v>
      </c>
      <c r="D54" s="9">
        <v>-266</v>
      </c>
      <c r="E54" t="e">
        <f>VLOOKUP(A54,HOP!A:L,12,0)</f>
        <v>#N/A</v>
      </c>
      <c r="F54">
        <v>2214405</v>
      </c>
      <c r="G54" t="e">
        <f t="shared" si="2"/>
        <v>#N/A</v>
      </c>
      <c r="H54" t="str">
        <f t="shared" si="3"/>
        <v>，2214405</v>
      </c>
      <c r="I54" t="e">
        <f>VLOOKUP(A54,HOP!A:T,20,0)</f>
        <v>#N/A</v>
      </c>
      <c r="J54" t="s">
        <v>452</v>
      </c>
    </row>
    <row r="55" spans="1:10">
      <c r="A55" s="48" t="s">
        <v>425</v>
      </c>
      <c r="D55" s="9">
        <v>-127</v>
      </c>
      <c r="E55" t="e">
        <f>VLOOKUP(A55,HOP!A:L,12,0)</f>
        <v>#N/A</v>
      </c>
      <c r="F55">
        <v>2213857</v>
      </c>
      <c r="G55" t="e">
        <f t="shared" si="2"/>
        <v>#N/A</v>
      </c>
      <c r="H55" t="str">
        <f t="shared" si="3"/>
        <v>，2213857</v>
      </c>
      <c r="I55" t="e">
        <f>VLOOKUP(A55,HOP!A:T,20,0)</f>
        <v>#N/A</v>
      </c>
      <c r="J55" t="s">
        <v>453</v>
      </c>
    </row>
    <row r="56" spans="1:10">
      <c r="A56" s="48" t="s">
        <v>429</v>
      </c>
      <c r="D56" s="9">
        <v>-134</v>
      </c>
      <c r="E56" t="e">
        <f>VLOOKUP(A56,HOP!A:L,12,0)</f>
        <v>#N/A</v>
      </c>
      <c r="F56">
        <v>2214936</v>
      </c>
      <c r="G56" t="e">
        <f t="shared" si="2"/>
        <v>#N/A</v>
      </c>
      <c r="H56" t="str">
        <f t="shared" si="3"/>
        <v>，2214936</v>
      </c>
      <c r="I56" t="e">
        <f>VLOOKUP(A56,HOP!A:T,20,0)</f>
        <v>#N/A</v>
      </c>
      <c r="J56" t="s">
        <v>454</v>
      </c>
    </row>
    <row r="57" spans="1:11">
      <c r="A57" s="48" t="s">
        <v>433</v>
      </c>
      <c r="D57" s="10">
        <v>-997</v>
      </c>
      <c r="E57" s="11" t="e">
        <f>VLOOKUP(A57,HOP!A:L,12,0)</f>
        <v>#N/A</v>
      </c>
      <c r="F57" s="11">
        <v>2198096</v>
      </c>
      <c r="G57" s="11" t="e">
        <f t="shared" si="2"/>
        <v>#N/A</v>
      </c>
      <c r="H57" s="11" t="str">
        <f t="shared" si="3"/>
        <v>，2198096</v>
      </c>
      <c r="I57" s="11" t="e">
        <f>VLOOKUP(A57,HOP!A:T,20,0)</f>
        <v>#N/A</v>
      </c>
      <c r="J57" s="11" t="s">
        <v>455</v>
      </c>
      <c r="K57" s="11"/>
    </row>
    <row r="59" spans="4:4">
      <c r="D59" s="4">
        <f>SUM(D2:D58)</f>
        <v>3798</v>
      </c>
    </row>
    <row r="60" ht="14.25" spans="4:4">
      <c r="D60" s="14" t="s">
        <v>23</v>
      </c>
    </row>
    <row r="65" spans="1:2">
      <c r="A65" t="s">
        <v>456</v>
      </c>
      <c r="B65">
        <v>8222</v>
      </c>
    </row>
    <row r="66" spans="1:2">
      <c r="A66" t="s">
        <v>457</v>
      </c>
      <c r="B66">
        <v>-4424</v>
      </c>
    </row>
    <row r="67" spans="1:2">
      <c r="A67" s="6" t="s">
        <v>458</v>
      </c>
      <c r="B67">
        <f>SUBTOTAL(9,B65:B66)</f>
        <v>3798</v>
      </c>
    </row>
  </sheetData>
  <autoFilter ref="A1:I57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459</v>
      </c>
      <c r="B1" s="2" t="s">
        <v>460</v>
      </c>
      <c r="C1" s="2" t="s">
        <v>461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462</v>
      </c>
      <c r="I1" s="2" t="s">
        <v>463</v>
      </c>
      <c r="J1" s="2" t="s">
        <v>464</v>
      </c>
      <c r="K1" s="2" t="s">
        <v>465</v>
      </c>
      <c r="L1" s="2" t="s">
        <v>466</v>
      </c>
      <c r="M1" s="2" t="s">
        <v>467</v>
      </c>
      <c r="N1" s="2" t="s">
        <v>468</v>
      </c>
      <c r="O1" s="2" t="s">
        <v>469</v>
      </c>
      <c r="P1" s="2" t="s">
        <v>470</v>
      </c>
      <c r="Q1" s="2" t="s">
        <v>471</v>
      </c>
      <c r="R1" s="2" t="s">
        <v>472</v>
      </c>
      <c r="S1" s="2" t="s">
        <v>473</v>
      </c>
      <c r="T1" s="2" t="s">
        <v>474</v>
      </c>
    </row>
    <row r="2" s="1" customFormat="1" spans="1:20">
      <c r="A2" s="1" t="s">
        <v>209</v>
      </c>
      <c r="B2" s="1" t="s">
        <v>80</v>
      </c>
      <c r="C2" s="1" t="s">
        <v>475</v>
      </c>
      <c r="D2" s="1" t="s">
        <v>211</v>
      </c>
      <c r="E2" s="1" t="s">
        <v>212</v>
      </c>
      <c r="F2" s="1" t="s">
        <v>80</v>
      </c>
      <c r="G2" s="1" t="s">
        <v>81</v>
      </c>
      <c r="H2" s="1" t="s">
        <v>476</v>
      </c>
      <c r="I2" s="1" t="s">
        <v>477</v>
      </c>
      <c r="J2" s="1" t="s">
        <v>478</v>
      </c>
      <c r="K2" s="1" t="s">
        <v>477</v>
      </c>
      <c r="L2" s="1" t="s">
        <v>477</v>
      </c>
      <c r="M2" s="1" t="s">
        <v>479</v>
      </c>
      <c r="N2" s="1" t="s">
        <v>479</v>
      </c>
      <c r="O2" s="1" t="s">
        <v>480</v>
      </c>
      <c r="P2" s="1" t="s">
        <v>481</v>
      </c>
      <c r="Q2" s="1" t="s">
        <v>482</v>
      </c>
      <c r="R2" s="1" t="s">
        <v>74</v>
      </c>
      <c r="S2" s="1" t="s">
        <v>36</v>
      </c>
      <c r="T2" s="1" t="s">
        <v>483</v>
      </c>
    </row>
    <row r="3" s="1" customFormat="1" spans="1:20">
      <c r="A3" s="1" t="s">
        <v>143</v>
      </c>
      <c r="B3" s="1" t="s">
        <v>80</v>
      </c>
      <c r="C3" s="1" t="s">
        <v>484</v>
      </c>
      <c r="D3" s="1" t="s">
        <v>485</v>
      </c>
      <c r="E3" s="1" t="s">
        <v>486</v>
      </c>
      <c r="F3" s="1" t="s">
        <v>80</v>
      </c>
      <c r="G3" s="1" t="s">
        <v>81</v>
      </c>
      <c r="H3" s="1" t="s">
        <v>476</v>
      </c>
      <c r="I3" s="1" t="s">
        <v>487</v>
      </c>
      <c r="J3" s="1" t="s">
        <v>478</v>
      </c>
      <c r="K3" s="1" t="s">
        <v>487</v>
      </c>
      <c r="L3" s="1" t="s">
        <v>487</v>
      </c>
      <c r="M3" s="1" t="s">
        <v>479</v>
      </c>
      <c r="N3" s="1" t="s">
        <v>479</v>
      </c>
      <c r="O3" s="1" t="s">
        <v>480</v>
      </c>
      <c r="P3" s="1" t="s">
        <v>481</v>
      </c>
      <c r="Q3" s="1" t="s">
        <v>488</v>
      </c>
      <c r="R3" s="1" t="s">
        <v>74</v>
      </c>
      <c r="S3" s="1" t="s">
        <v>36</v>
      </c>
      <c r="T3" s="1" t="s">
        <v>483</v>
      </c>
    </row>
    <row r="4" s="1" customFormat="1" spans="1:20">
      <c r="A4" s="1" t="s">
        <v>253</v>
      </c>
      <c r="B4" s="1" t="s">
        <v>80</v>
      </c>
      <c r="C4" s="1" t="s">
        <v>489</v>
      </c>
      <c r="D4" s="1" t="s">
        <v>255</v>
      </c>
      <c r="E4" s="1" t="s">
        <v>256</v>
      </c>
      <c r="F4" s="1" t="s">
        <v>80</v>
      </c>
      <c r="G4" s="1" t="s">
        <v>81</v>
      </c>
      <c r="H4" s="1" t="s">
        <v>476</v>
      </c>
      <c r="I4" s="1" t="s">
        <v>490</v>
      </c>
      <c r="J4" s="1" t="s">
        <v>478</v>
      </c>
      <c r="K4" s="1" t="s">
        <v>490</v>
      </c>
      <c r="L4" s="1" t="s">
        <v>490</v>
      </c>
      <c r="M4" s="1" t="s">
        <v>479</v>
      </c>
      <c r="N4" s="1" t="s">
        <v>479</v>
      </c>
      <c r="O4" s="1" t="s">
        <v>480</v>
      </c>
      <c r="P4" s="1" t="s">
        <v>481</v>
      </c>
      <c r="Q4" s="1" t="s">
        <v>491</v>
      </c>
      <c r="R4" s="1" t="s">
        <v>74</v>
      </c>
      <c r="S4" s="1" t="s">
        <v>36</v>
      </c>
      <c r="T4" s="1" t="s">
        <v>483</v>
      </c>
    </row>
    <row r="5" s="1" customFormat="1" spans="1:20">
      <c r="A5" s="1" t="s">
        <v>334</v>
      </c>
      <c r="B5" s="1" t="s">
        <v>80</v>
      </c>
      <c r="C5" s="1" t="s">
        <v>492</v>
      </c>
      <c r="D5" s="1" t="s">
        <v>493</v>
      </c>
      <c r="E5" s="1" t="s">
        <v>337</v>
      </c>
      <c r="F5" s="1" t="s">
        <v>80</v>
      </c>
      <c r="G5" s="1" t="s">
        <v>81</v>
      </c>
      <c r="H5" s="1" t="s">
        <v>476</v>
      </c>
      <c r="I5" s="1" t="s">
        <v>494</v>
      </c>
      <c r="J5" s="1" t="s">
        <v>478</v>
      </c>
      <c r="K5" s="1" t="s">
        <v>494</v>
      </c>
      <c r="L5" s="1" t="s">
        <v>494</v>
      </c>
      <c r="M5" s="1" t="s">
        <v>479</v>
      </c>
      <c r="N5" s="1" t="s">
        <v>479</v>
      </c>
      <c r="O5" s="1" t="s">
        <v>480</v>
      </c>
      <c r="P5" s="1" t="s">
        <v>481</v>
      </c>
      <c r="Q5" s="1" t="s">
        <v>495</v>
      </c>
      <c r="R5" s="1" t="s">
        <v>74</v>
      </c>
      <c r="S5" s="1" t="s">
        <v>36</v>
      </c>
      <c r="T5" s="1" t="s">
        <v>483</v>
      </c>
    </row>
    <row r="6" s="1" customFormat="1" spans="1:20">
      <c r="A6" s="1" t="s">
        <v>217</v>
      </c>
      <c r="B6" s="1" t="s">
        <v>80</v>
      </c>
      <c r="C6" s="1" t="s">
        <v>496</v>
      </c>
      <c r="D6" s="1" t="s">
        <v>497</v>
      </c>
      <c r="E6" s="1" t="s">
        <v>220</v>
      </c>
      <c r="F6" s="1" t="s">
        <v>80</v>
      </c>
      <c r="G6" s="1" t="s">
        <v>81</v>
      </c>
      <c r="H6" s="1" t="s">
        <v>476</v>
      </c>
      <c r="I6" s="1" t="s">
        <v>498</v>
      </c>
      <c r="J6" s="1" t="s">
        <v>478</v>
      </c>
      <c r="K6" s="1" t="s">
        <v>498</v>
      </c>
      <c r="L6" s="1" t="s">
        <v>498</v>
      </c>
      <c r="M6" s="1" t="s">
        <v>479</v>
      </c>
      <c r="N6" s="1" t="s">
        <v>479</v>
      </c>
      <c r="O6" s="1" t="s">
        <v>480</v>
      </c>
      <c r="P6" s="1" t="s">
        <v>481</v>
      </c>
      <c r="Q6" s="1" t="s">
        <v>499</v>
      </c>
      <c r="R6" s="1" t="s">
        <v>74</v>
      </c>
      <c r="S6" s="1" t="s">
        <v>36</v>
      </c>
      <c r="T6" s="1" t="s">
        <v>483</v>
      </c>
    </row>
    <row r="7" s="1" customFormat="1" spans="1:20">
      <c r="A7" s="1" t="s">
        <v>167</v>
      </c>
      <c r="B7" s="1" t="s">
        <v>80</v>
      </c>
      <c r="C7" s="1" t="s">
        <v>500</v>
      </c>
      <c r="D7" s="1" t="s">
        <v>501</v>
      </c>
      <c r="E7" s="1" t="s">
        <v>170</v>
      </c>
      <c r="F7" s="1" t="s">
        <v>80</v>
      </c>
      <c r="G7" s="1" t="s">
        <v>81</v>
      </c>
      <c r="H7" s="1" t="s">
        <v>476</v>
      </c>
      <c r="I7" s="1" t="s">
        <v>502</v>
      </c>
      <c r="J7" s="1" t="s">
        <v>478</v>
      </c>
      <c r="K7" s="1" t="s">
        <v>502</v>
      </c>
      <c r="L7" s="1" t="s">
        <v>502</v>
      </c>
      <c r="M7" s="1" t="s">
        <v>479</v>
      </c>
      <c r="N7" s="1" t="s">
        <v>479</v>
      </c>
      <c r="O7" s="1" t="s">
        <v>480</v>
      </c>
      <c r="P7" s="1" t="s">
        <v>481</v>
      </c>
      <c r="Q7" s="1" t="s">
        <v>503</v>
      </c>
      <c r="R7" s="1" t="s">
        <v>74</v>
      </c>
      <c r="S7" s="1" t="s">
        <v>36</v>
      </c>
      <c r="T7" s="1" t="s">
        <v>483</v>
      </c>
    </row>
    <row r="8" s="1" customFormat="1" spans="1:20">
      <c r="A8" s="1" t="s">
        <v>339</v>
      </c>
      <c r="B8" s="1" t="s">
        <v>80</v>
      </c>
      <c r="C8" s="1" t="s">
        <v>504</v>
      </c>
      <c r="D8" s="1" t="s">
        <v>341</v>
      </c>
      <c r="E8" s="1" t="s">
        <v>342</v>
      </c>
      <c r="F8" s="1" t="s">
        <v>80</v>
      </c>
      <c r="G8" s="1" t="s">
        <v>81</v>
      </c>
      <c r="H8" s="1" t="s">
        <v>476</v>
      </c>
      <c r="I8" s="1" t="s">
        <v>505</v>
      </c>
      <c r="J8" s="1" t="s">
        <v>478</v>
      </c>
      <c r="K8" s="1" t="s">
        <v>505</v>
      </c>
      <c r="L8" s="1" t="s">
        <v>505</v>
      </c>
      <c r="M8" s="1" t="s">
        <v>479</v>
      </c>
      <c r="N8" s="1" t="s">
        <v>479</v>
      </c>
      <c r="O8" s="1" t="s">
        <v>480</v>
      </c>
      <c r="P8" s="1" t="s">
        <v>481</v>
      </c>
      <c r="Q8" s="1" t="s">
        <v>506</v>
      </c>
      <c r="R8" s="1" t="s">
        <v>74</v>
      </c>
      <c r="S8" s="1" t="s">
        <v>36</v>
      </c>
      <c r="T8" s="1" t="s">
        <v>483</v>
      </c>
    </row>
    <row r="9" s="1" customFormat="1" spans="1:20">
      <c r="A9" s="1" t="s">
        <v>246</v>
      </c>
      <c r="B9" s="1" t="s">
        <v>80</v>
      </c>
      <c r="C9" s="1" t="s">
        <v>507</v>
      </c>
      <c r="D9" s="1" t="s">
        <v>508</v>
      </c>
      <c r="E9" s="1" t="s">
        <v>249</v>
      </c>
      <c r="F9" s="1" t="s">
        <v>80</v>
      </c>
      <c r="G9" s="1" t="s">
        <v>81</v>
      </c>
      <c r="H9" s="1" t="s">
        <v>476</v>
      </c>
      <c r="I9" s="1" t="s">
        <v>509</v>
      </c>
      <c r="J9" s="1" t="s">
        <v>478</v>
      </c>
      <c r="K9" s="1" t="s">
        <v>509</v>
      </c>
      <c r="L9" s="1" t="s">
        <v>509</v>
      </c>
      <c r="M9" s="1" t="s">
        <v>479</v>
      </c>
      <c r="N9" s="1" t="s">
        <v>479</v>
      </c>
      <c r="O9" s="1" t="s">
        <v>480</v>
      </c>
      <c r="P9" s="1" t="s">
        <v>481</v>
      </c>
      <c r="Q9" s="1" t="s">
        <v>510</v>
      </c>
      <c r="R9" s="1" t="s">
        <v>74</v>
      </c>
      <c r="S9" s="1" t="s">
        <v>36</v>
      </c>
      <c r="T9" s="1" t="s">
        <v>483</v>
      </c>
    </row>
    <row r="10" s="1" customFormat="1" spans="1:20">
      <c r="A10" s="1" t="s">
        <v>159</v>
      </c>
      <c r="B10" s="1" t="s">
        <v>80</v>
      </c>
      <c r="C10" s="1" t="s">
        <v>511</v>
      </c>
      <c r="D10" s="1" t="s">
        <v>161</v>
      </c>
      <c r="E10" s="1" t="s">
        <v>162</v>
      </c>
      <c r="F10" s="1" t="s">
        <v>80</v>
      </c>
      <c r="G10" s="1" t="s">
        <v>81</v>
      </c>
      <c r="H10" s="1" t="s">
        <v>476</v>
      </c>
      <c r="I10" s="1" t="s">
        <v>512</v>
      </c>
      <c r="J10" s="1" t="s">
        <v>478</v>
      </c>
      <c r="K10" s="1" t="s">
        <v>512</v>
      </c>
      <c r="L10" s="1" t="s">
        <v>512</v>
      </c>
      <c r="M10" s="1" t="s">
        <v>479</v>
      </c>
      <c r="N10" s="1" t="s">
        <v>479</v>
      </c>
      <c r="O10" s="1" t="s">
        <v>480</v>
      </c>
      <c r="P10" s="1" t="s">
        <v>481</v>
      </c>
      <c r="Q10" s="1" t="s">
        <v>513</v>
      </c>
      <c r="R10" s="1" t="s">
        <v>74</v>
      </c>
      <c r="S10" s="1" t="s">
        <v>36</v>
      </c>
      <c r="T10" s="1" t="s">
        <v>483</v>
      </c>
    </row>
    <row r="11" s="1" customFormat="1" spans="1:20">
      <c r="A11" s="1" t="s">
        <v>240</v>
      </c>
      <c r="B11" s="1" t="s">
        <v>80</v>
      </c>
      <c r="C11" s="1" t="s">
        <v>514</v>
      </c>
      <c r="D11" s="1" t="s">
        <v>515</v>
      </c>
      <c r="E11" s="1" t="s">
        <v>516</v>
      </c>
      <c r="F11" s="1" t="s">
        <v>80</v>
      </c>
      <c r="G11" s="1" t="s">
        <v>81</v>
      </c>
      <c r="H11" s="1" t="s">
        <v>476</v>
      </c>
      <c r="I11" s="1" t="s">
        <v>517</v>
      </c>
      <c r="J11" s="1" t="s">
        <v>478</v>
      </c>
      <c r="K11" s="1" t="s">
        <v>517</v>
      </c>
      <c r="L11" s="1" t="s">
        <v>517</v>
      </c>
      <c r="M11" s="1" t="s">
        <v>479</v>
      </c>
      <c r="N11" s="1" t="s">
        <v>479</v>
      </c>
      <c r="O11" s="1" t="s">
        <v>480</v>
      </c>
      <c r="P11" s="1" t="s">
        <v>481</v>
      </c>
      <c r="Q11" s="1" t="s">
        <v>518</v>
      </c>
      <c r="R11" s="1" t="s">
        <v>74</v>
      </c>
      <c r="S11" s="1" t="s">
        <v>36</v>
      </c>
      <c r="T11" s="1" t="s">
        <v>483</v>
      </c>
    </row>
    <row r="12" s="1" customFormat="1" spans="1:20">
      <c r="A12" s="1" t="s">
        <v>232</v>
      </c>
      <c r="B12" s="1" t="s">
        <v>80</v>
      </c>
      <c r="C12" s="1" t="s">
        <v>519</v>
      </c>
      <c r="D12" s="1" t="s">
        <v>234</v>
      </c>
      <c r="E12" s="1" t="s">
        <v>520</v>
      </c>
      <c r="F12" s="1" t="s">
        <v>80</v>
      </c>
      <c r="G12" s="1" t="s">
        <v>81</v>
      </c>
      <c r="H12" s="1" t="s">
        <v>476</v>
      </c>
      <c r="I12" s="1" t="s">
        <v>521</v>
      </c>
      <c r="J12" s="1" t="s">
        <v>478</v>
      </c>
      <c r="K12" s="1" t="s">
        <v>521</v>
      </c>
      <c r="L12" s="1" t="s">
        <v>521</v>
      </c>
      <c r="M12" s="1" t="s">
        <v>479</v>
      </c>
      <c r="N12" s="1" t="s">
        <v>479</v>
      </c>
      <c r="O12" s="1" t="s">
        <v>480</v>
      </c>
      <c r="P12" s="1" t="s">
        <v>481</v>
      </c>
      <c r="Q12" s="1" t="s">
        <v>522</v>
      </c>
      <c r="R12" s="1" t="s">
        <v>74</v>
      </c>
      <c r="S12" s="1" t="s">
        <v>36</v>
      </c>
      <c r="T12" s="1" t="s">
        <v>483</v>
      </c>
    </row>
    <row r="13" s="1" customFormat="1" spans="1:20">
      <c r="A13" s="1" t="s">
        <v>201</v>
      </c>
      <c r="B13" s="1" t="s">
        <v>80</v>
      </c>
      <c r="C13" s="1" t="s">
        <v>523</v>
      </c>
      <c r="D13" s="1" t="s">
        <v>203</v>
      </c>
      <c r="E13" s="1" t="s">
        <v>204</v>
      </c>
      <c r="F13" s="1" t="s">
        <v>80</v>
      </c>
      <c r="G13" s="1" t="s">
        <v>81</v>
      </c>
      <c r="H13" s="1" t="s">
        <v>476</v>
      </c>
      <c r="I13" s="1" t="s">
        <v>524</v>
      </c>
      <c r="J13" s="1" t="s">
        <v>478</v>
      </c>
      <c r="K13" s="1" t="s">
        <v>524</v>
      </c>
      <c r="L13" s="1" t="s">
        <v>524</v>
      </c>
      <c r="M13" s="1" t="s">
        <v>479</v>
      </c>
      <c r="N13" s="1" t="s">
        <v>479</v>
      </c>
      <c r="O13" s="1" t="s">
        <v>480</v>
      </c>
      <c r="P13" s="1" t="s">
        <v>481</v>
      </c>
      <c r="Q13" s="1" t="s">
        <v>525</v>
      </c>
      <c r="R13" s="1" t="s">
        <v>74</v>
      </c>
      <c r="S13" s="1" t="s">
        <v>36</v>
      </c>
      <c r="T13" s="1" t="s">
        <v>483</v>
      </c>
    </row>
    <row r="14" s="1" customFormat="1" spans="1:20">
      <c r="A14" s="1" t="s">
        <v>329</v>
      </c>
      <c r="B14" s="1" t="s">
        <v>80</v>
      </c>
      <c r="C14" s="1" t="s">
        <v>526</v>
      </c>
      <c r="D14" s="1" t="s">
        <v>527</v>
      </c>
      <c r="E14" s="1" t="s">
        <v>330</v>
      </c>
      <c r="F14" s="1" t="s">
        <v>80</v>
      </c>
      <c r="G14" s="1" t="s">
        <v>81</v>
      </c>
      <c r="H14" s="1" t="s">
        <v>476</v>
      </c>
      <c r="I14" s="1" t="s">
        <v>528</v>
      </c>
      <c r="J14" s="1" t="s">
        <v>478</v>
      </c>
      <c r="K14" s="1" t="s">
        <v>528</v>
      </c>
      <c r="L14" s="1" t="s">
        <v>528</v>
      </c>
      <c r="M14" s="1" t="s">
        <v>479</v>
      </c>
      <c r="N14" s="1" t="s">
        <v>479</v>
      </c>
      <c r="O14" s="1" t="s">
        <v>480</v>
      </c>
      <c r="P14" s="1" t="s">
        <v>481</v>
      </c>
      <c r="Q14" s="1" t="s">
        <v>529</v>
      </c>
      <c r="R14" s="1" t="s">
        <v>74</v>
      </c>
      <c r="S14" s="1" t="s">
        <v>36</v>
      </c>
      <c r="T14" s="1" t="s">
        <v>483</v>
      </c>
    </row>
    <row r="15" s="1" customFormat="1" spans="1:20">
      <c r="A15" s="1" t="s">
        <v>102</v>
      </c>
      <c r="B15" s="1" t="s">
        <v>80</v>
      </c>
      <c r="C15" s="1" t="s">
        <v>530</v>
      </c>
      <c r="D15" s="1" t="s">
        <v>531</v>
      </c>
      <c r="E15" s="1" t="s">
        <v>105</v>
      </c>
      <c r="F15" s="1" t="s">
        <v>80</v>
      </c>
      <c r="G15" s="1" t="s">
        <v>81</v>
      </c>
      <c r="H15" s="1" t="s">
        <v>476</v>
      </c>
      <c r="I15" s="1" t="s">
        <v>532</v>
      </c>
      <c r="J15" s="1" t="s">
        <v>478</v>
      </c>
      <c r="K15" s="1" t="s">
        <v>532</v>
      </c>
      <c r="L15" s="1" t="s">
        <v>532</v>
      </c>
      <c r="M15" s="1" t="s">
        <v>479</v>
      </c>
      <c r="N15" s="1" t="s">
        <v>479</v>
      </c>
      <c r="O15" s="1" t="s">
        <v>480</v>
      </c>
      <c r="P15" s="1" t="s">
        <v>481</v>
      </c>
      <c r="Q15" s="1" t="s">
        <v>533</v>
      </c>
      <c r="R15" s="1" t="s">
        <v>74</v>
      </c>
      <c r="S15" s="1" t="s">
        <v>36</v>
      </c>
      <c r="T15" s="1" t="s">
        <v>483</v>
      </c>
    </row>
    <row r="16" s="1" customFormat="1" spans="1:20">
      <c r="A16" s="1" t="s">
        <v>321</v>
      </c>
      <c r="B16" s="1" t="s">
        <v>80</v>
      </c>
      <c r="C16" s="1" t="s">
        <v>534</v>
      </c>
      <c r="D16" s="1" t="s">
        <v>323</v>
      </c>
      <c r="E16" s="1" t="s">
        <v>324</v>
      </c>
      <c r="F16" s="1" t="s">
        <v>80</v>
      </c>
      <c r="G16" s="1" t="s">
        <v>81</v>
      </c>
      <c r="H16" s="1" t="s">
        <v>476</v>
      </c>
      <c r="I16" s="1" t="s">
        <v>535</v>
      </c>
      <c r="J16" s="1" t="s">
        <v>478</v>
      </c>
      <c r="K16" s="1" t="s">
        <v>535</v>
      </c>
      <c r="L16" s="1" t="s">
        <v>535</v>
      </c>
      <c r="M16" s="1" t="s">
        <v>479</v>
      </c>
      <c r="N16" s="1" t="s">
        <v>479</v>
      </c>
      <c r="O16" s="1" t="s">
        <v>480</v>
      </c>
      <c r="P16" s="1" t="s">
        <v>481</v>
      </c>
      <c r="Q16" s="1" t="s">
        <v>536</v>
      </c>
      <c r="R16" s="1" t="s">
        <v>74</v>
      </c>
      <c r="S16" s="1" t="s">
        <v>36</v>
      </c>
      <c r="T16" s="1" t="s">
        <v>483</v>
      </c>
    </row>
    <row r="17" s="1" customFormat="1" spans="1:20">
      <c r="A17" s="1" t="s">
        <v>346</v>
      </c>
      <c r="B17" s="1" t="s">
        <v>80</v>
      </c>
      <c r="C17" s="1" t="s">
        <v>537</v>
      </c>
      <c r="D17" s="1" t="s">
        <v>348</v>
      </c>
      <c r="E17" s="1" t="s">
        <v>349</v>
      </c>
      <c r="F17" s="1" t="s">
        <v>80</v>
      </c>
      <c r="G17" s="1" t="s">
        <v>81</v>
      </c>
      <c r="H17" s="1" t="s">
        <v>476</v>
      </c>
      <c r="I17" s="1" t="s">
        <v>538</v>
      </c>
      <c r="J17" s="1" t="s">
        <v>478</v>
      </c>
      <c r="K17" s="1" t="s">
        <v>538</v>
      </c>
      <c r="L17" s="1" t="s">
        <v>538</v>
      </c>
      <c r="M17" s="1" t="s">
        <v>479</v>
      </c>
      <c r="N17" s="1" t="s">
        <v>479</v>
      </c>
      <c r="O17" s="1" t="s">
        <v>480</v>
      </c>
      <c r="P17" s="1" t="s">
        <v>481</v>
      </c>
      <c r="Q17" s="1" t="s">
        <v>539</v>
      </c>
      <c r="R17" s="1" t="s">
        <v>74</v>
      </c>
      <c r="S17" s="1" t="s">
        <v>36</v>
      </c>
      <c r="T17" s="1" t="s">
        <v>483</v>
      </c>
    </row>
    <row r="18" s="1" customFormat="1" spans="1:20">
      <c r="A18" s="1" t="s">
        <v>135</v>
      </c>
      <c r="B18" s="1" t="s">
        <v>80</v>
      </c>
      <c r="C18" s="1" t="s">
        <v>540</v>
      </c>
      <c r="D18" s="1" t="s">
        <v>137</v>
      </c>
      <c r="E18" s="1" t="s">
        <v>138</v>
      </c>
      <c r="F18" s="1" t="s">
        <v>80</v>
      </c>
      <c r="G18" s="1" t="s">
        <v>81</v>
      </c>
      <c r="H18" s="1" t="s">
        <v>476</v>
      </c>
      <c r="I18" s="1" t="s">
        <v>541</v>
      </c>
      <c r="J18" s="1" t="s">
        <v>478</v>
      </c>
      <c r="K18" s="1" t="s">
        <v>541</v>
      </c>
      <c r="L18" s="1" t="s">
        <v>541</v>
      </c>
      <c r="M18" s="1" t="s">
        <v>479</v>
      </c>
      <c r="N18" s="1" t="s">
        <v>479</v>
      </c>
      <c r="O18" s="1" t="s">
        <v>480</v>
      </c>
      <c r="P18" s="1" t="s">
        <v>481</v>
      </c>
      <c r="Q18" s="1" t="s">
        <v>542</v>
      </c>
      <c r="R18" s="1" t="s">
        <v>74</v>
      </c>
      <c r="S18" s="1" t="s">
        <v>36</v>
      </c>
      <c r="T18" s="1" t="s">
        <v>483</v>
      </c>
    </row>
    <row r="19" s="1" customFormat="1" spans="1:20">
      <c r="A19" s="1" t="s">
        <v>151</v>
      </c>
      <c r="B19" s="1" t="s">
        <v>80</v>
      </c>
      <c r="C19" s="1" t="s">
        <v>543</v>
      </c>
      <c r="D19" s="1" t="s">
        <v>153</v>
      </c>
      <c r="E19" s="1" t="s">
        <v>154</v>
      </c>
      <c r="F19" s="1" t="s">
        <v>80</v>
      </c>
      <c r="G19" s="1" t="s">
        <v>81</v>
      </c>
      <c r="H19" s="1" t="s">
        <v>476</v>
      </c>
      <c r="I19" s="1" t="s">
        <v>544</v>
      </c>
      <c r="J19" s="1" t="s">
        <v>478</v>
      </c>
      <c r="K19" s="1" t="s">
        <v>544</v>
      </c>
      <c r="L19" s="1" t="s">
        <v>544</v>
      </c>
      <c r="M19" s="1" t="s">
        <v>479</v>
      </c>
      <c r="N19" s="1" t="s">
        <v>479</v>
      </c>
      <c r="O19" s="1" t="s">
        <v>480</v>
      </c>
      <c r="P19" s="1" t="s">
        <v>481</v>
      </c>
      <c r="Q19" s="1" t="s">
        <v>545</v>
      </c>
      <c r="R19" s="1" t="s">
        <v>74</v>
      </c>
      <c r="S19" s="1" t="s">
        <v>36</v>
      </c>
      <c r="T19" s="1" t="s">
        <v>483</v>
      </c>
    </row>
    <row r="20" s="1" customFormat="1" spans="1:20">
      <c r="A20" s="1" t="s">
        <v>316</v>
      </c>
      <c r="B20" s="1" t="s">
        <v>80</v>
      </c>
      <c r="C20" s="1" t="s">
        <v>546</v>
      </c>
      <c r="D20" s="1" t="s">
        <v>318</v>
      </c>
      <c r="E20" s="1" t="s">
        <v>319</v>
      </c>
      <c r="F20" s="1" t="s">
        <v>80</v>
      </c>
      <c r="G20" s="1" t="s">
        <v>81</v>
      </c>
      <c r="H20" s="1" t="s">
        <v>476</v>
      </c>
      <c r="I20" s="1" t="s">
        <v>547</v>
      </c>
      <c r="J20" s="1" t="s">
        <v>478</v>
      </c>
      <c r="K20" s="1" t="s">
        <v>547</v>
      </c>
      <c r="L20" s="1" t="s">
        <v>547</v>
      </c>
      <c r="M20" s="1" t="s">
        <v>479</v>
      </c>
      <c r="N20" s="1" t="s">
        <v>479</v>
      </c>
      <c r="O20" s="1" t="s">
        <v>480</v>
      </c>
      <c r="P20" s="1" t="s">
        <v>481</v>
      </c>
      <c r="Q20" s="1" t="s">
        <v>548</v>
      </c>
      <c r="R20" s="1" t="s">
        <v>74</v>
      </c>
      <c r="S20" s="1" t="s">
        <v>36</v>
      </c>
      <c r="T20" s="1" t="s">
        <v>483</v>
      </c>
    </row>
    <row r="21" s="1" customFormat="1" spans="1:20">
      <c r="A21" s="1" t="s">
        <v>310</v>
      </c>
      <c r="B21" s="1" t="s">
        <v>80</v>
      </c>
      <c r="C21" s="1" t="s">
        <v>549</v>
      </c>
      <c r="D21" s="1" t="s">
        <v>550</v>
      </c>
      <c r="E21" s="1" t="s">
        <v>313</v>
      </c>
      <c r="F21" s="1" t="s">
        <v>80</v>
      </c>
      <c r="G21" s="1" t="s">
        <v>81</v>
      </c>
      <c r="H21" s="1" t="s">
        <v>476</v>
      </c>
      <c r="I21" s="1" t="s">
        <v>551</v>
      </c>
      <c r="J21" s="1" t="s">
        <v>478</v>
      </c>
      <c r="K21" s="1" t="s">
        <v>551</v>
      </c>
      <c r="L21" s="1" t="s">
        <v>551</v>
      </c>
      <c r="M21" s="1" t="s">
        <v>479</v>
      </c>
      <c r="N21" s="1" t="s">
        <v>479</v>
      </c>
      <c r="O21" s="1" t="s">
        <v>480</v>
      </c>
      <c r="P21" s="1" t="s">
        <v>481</v>
      </c>
      <c r="Q21" s="1" t="s">
        <v>552</v>
      </c>
      <c r="R21" s="1" t="s">
        <v>74</v>
      </c>
      <c r="S21" s="1" t="s">
        <v>36</v>
      </c>
      <c r="T21" s="1" t="s">
        <v>483</v>
      </c>
    </row>
    <row r="22" s="1" customFormat="1" spans="1:20">
      <c r="A22" s="1" t="s">
        <v>72</v>
      </c>
      <c r="B22" s="1" t="s">
        <v>80</v>
      </c>
      <c r="C22" s="1" t="s">
        <v>553</v>
      </c>
      <c r="D22" s="1" t="s">
        <v>554</v>
      </c>
      <c r="E22" s="1" t="s">
        <v>79</v>
      </c>
      <c r="F22" s="1" t="s">
        <v>80</v>
      </c>
      <c r="G22" s="1" t="s">
        <v>81</v>
      </c>
      <c r="H22" s="1" t="s">
        <v>476</v>
      </c>
      <c r="I22" s="1" t="s">
        <v>555</v>
      </c>
      <c r="J22" s="1" t="s">
        <v>478</v>
      </c>
      <c r="K22" s="1" t="s">
        <v>555</v>
      </c>
      <c r="L22" s="1" t="s">
        <v>555</v>
      </c>
      <c r="M22" s="1" t="s">
        <v>479</v>
      </c>
      <c r="N22" s="1" t="s">
        <v>479</v>
      </c>
      <c r="O22" s="1" t="s">
        <v>480</v>
      </c>
      <c r="P22" s="1" t="s">
        <v>481</v>
      </c>
      <c r="Q22" s="1" t="s">
        <v>556</v>
      </c>
      <c r="R22" s="1" t="s">
        <v>74</v>
      </c>
      <c r="S22" s="1" t="s">
        <v>36</v>
      </c>
      <c r="T22" s="1" t="s">
        <v>483</v>
      </c>
    </row>
    <row r="23" s="1" customFormat="1" spans="1:20">
      <c r="A23" s="1" t="s">
        <v>303</v>
      </c>
      <c r="B23" s="1" t="s">
        <v>80</v>
      </c>
      <c r="C23" s="1" t="s">
        <v>557</v>
      </c>
      <c r="D23" s="1" t="s">
        <v>558</v>
      </c>
      <c r="E23" s="1" t="s">
        <v>306</v>
      </c>
      <c r="F23" s="1" t="s">
        <v>80</v>
      </c>
      <c r="G23" s="1" t="s">
        <v>81</v>
      </c>
      <c r="H23" s="1" t="s">
        <v>476</v>
      </c>
      <c r="I23" s="1" t="s">
        <v>559</v>
      </c>
      <c r="J23" s="1" t="s">
        <v>478</v>
      </c>
      <c r="K23" s="1" t="s">
        <v>559</v>
      </c>
      <c r="L23" s="1" t="s">
        <v>559</v>
      </c>
      <c r="M23" s="1" t="s">
        <v>479</v>
      </c>
      <c r="N23" s="1" t="s">
        <v>479</v>
      </c>
      <c r="O23" s="1" t="s">
        <v>480</v>
      </c>
      <c r="P23" s="1" t="s">
        <v>481</v>
      </c>
      <c r="Q23" s="1" t="s">
        <v>560</v>
      </c>
      <c r="R23" s="1" t="s">
        <v>74</v>
      </c>
      <c r="S23" s="1" t="s">
        <v>36</v>
      </c>
      <c r="T23" s="1" t="s">
        <v>483</v>
      </c>
    </row>
    <row r="24" s="1" customFormat="1" spans="1:20">
      <c r="A24" s="1" t="s">
        <v>288</v>
      </c>
      <c r="B24" s="1" t="s">
        <v>80</v>
      </c>
      <c r="C24" s="1" t="s">
        <v>561</v>
      </c>
      <c r="D24" s="1" t="s">
        <v>562</v>
      </c>
      <c r="E24" s="1" t="s">
        <v>291</v>
      </c>
      <c r="F24" s="1" t="s">
        <v>80</v>
      </c>
      <c r="G24" s="1" t="s">
        <v>81</v>
      </c>
      <c r="H24" s="1" t="s">
        <v>476</v>
      </c>
      <c r="I24" s="1" t="s">
        <v>494</v>
      </c>
      <c r="J24" s="1" t="s">
        <v>478</v>
      </c>
      <c r="K24" s="1" t="s">
        <v>494</v>
      </c>
      <c r="L24" s="1" t="s">
        <v>494</v>
      </c>
      <c r="M24" s="1" t="s">
        <v>479</v>
      </c>
      <c r="N24" s="1" t="s">
        <v>479</v>
      </c>
      <c r="O24" s="1" t="s">
        <v>480</v>
      </c>
      <c r="P24" s="1" t="s">
        <v>481</v>
      </c>
      <c r="Q24" s="1" t="s">
        <v>563</v>
      </c>
      <c r="R24" s="1" t="s">
        <v>74</v>
      </c>
      <c r="S24" s="1" t="s">
        <v>36</v>
      </c>
      <c r="T24" s="1" t="s">
        <v>483</v>
      </c>
    </row>
    <row r="25" s="1" customFormat="1" spans="1:20">
      <c r="A25" s="1" t="s">
        <v>296</v>
      </c>
      <c r="B25" s="1" t="s">
        <v>80</v>
      </c>
      <c r="C25" s="1" t="s">
        <v>564</v>
      </c>
      <c r="D25" s="1" t="s">
        <v>527</v>
      </c>
      <c r="E25" s="1" t="s">
        <v>299</v>
      </c>
      <c r="F25" s="1" t="s">
        <v>80</v>
      </c>
      <c r="G25" s="1" t="s">
        <v>81</v>
      </c>
      <c r="H25" s="1" t="s">
        <v>476</v>
      </c>
      <c r="I25" s="1" t="s">
        <v>565</v>
      </c>
      <c r="J25" s="1" t="s">
        <v>478</v>
      </c>
      <c r="K25" s="1" t="s">
        <v>565</v>
      </c>
      <c r="L25" s="1" t="s">
        <v>565</v>
      </c>
      <c r="M25" s="1" t="s">
        <v>479</v>
      </c>
      <c r="N25" s="1" t="s">
        <v>479</v>
      </c>
      <c r="O25" s="1" t="s">
        <v>480</v>
      </c>
      <c r="P25" s="1" t="s">
        <v>481</v>
      </c>
      <c r="Q25" s="1" t="s">
        <v>566</v>
      </c>
      <c r="R25" s="1" t="s">
        <v>74</v>
      </c>
      <c r="S25" s="1" t="s">
        <v>36</v>
      </c>
      <c r="T25" s="1" t="s">
        <v>483</v>
      </c>
    </row>
    <row r="26" s="1" customFormat="1" spans="1:20">
      <c r="A26" s="1" t="s">
        <v>567</v>
      </c>
      <c r="B26" s="1" t="s">
        <v>80</v>
      </c>
      <c r="C26" s="1" t="s">
        <v>568</v>
      </c>
      <c r="D26" s="1" t="s">
        <v>569</v>
      </c>
      <c r="E26" s="1" t="s">
        <v>570</v>
      </c>
      <c r="F26" s="1" t="s">
        <v>80</v>
      </c>
      <c r="G26" s="1" t="s">
        <v>81</v>
      </c>
      <c r="H26" s="1" t="s">
        <v>476</v>
      </c>
      <c r="I26" s="1" t="s">
        <v>480</v>
      </c>
      <c r="J26" s="1" t="s">
        <v>478</v>
      </c>
      <c r="K26" s="1" t="s">
        <v>480</v>
      </c>
      <c r="L26" s="1" t="s">
        <v>480</v>
      </c>
      <c r="M26" s="1" t="s">
        <v>479</v>
      </c>
      <c r="N26" s="1" t="s">
        <v>479</v>
      </c>
      <c r="O26" s="1" t="s">
        <v>480</v>
      </c>
      <c r="P26" s="1" t="s">
        <v>481</v>
      </c>
      <c r="Q26" s="1" t="s">
        <v>571</v>
      </c>
      <c r="R26" s="1" t="s">
        <v>74</v>
      </c>
      <c r="S26" s="1" t="s">
        <v>36</v>
      </c>
      <c r="T26" s="1" t="s">
        <v>483</v>
      </c>
    </row>
    <row r="27" s="1" customFormat="1" spans="1:20">
      <c r="A27" s="1" t="s">
        <v>283</v>
      </c>
      <c r="B27" s="1" t="s">
        <v>80</v>
      </c>
      <c r="C27" s="1" t="s">
        <v>572</v>
      </c>
      <c r="D27" s="1" t="s">
        <v>270</v>
      </c>
      <c r="E27" s="1" t="s">
        <v>284</v>
      </c>
      <c r="F27" s="1" t="s">
        <v>80</v>
      </c>
      <c r="G27" s="1" t="s">
        <v>81</v>
      </c>
      <c r="H27" s="1" t="s">
        <v>476</v>
      </c>
      <c r="I27" s="1" t="s">
        <v>573</v>
      </c>
      <c r="J27" s="1" t="s">
        <v>478</v>
      </c>
      <c r="K27" s="1" t="s">
        <v>573</v>
      </c>
      <c r="L27" s="1" t="s">
        <v>573</v>
      </c>
      <c r="M27" s="1" t="s">
        <v>479</v>
      </c>
      <c r="N27" s="1" t="s">
        <v>479</v>
      </c>
      <c r="O27" s="1" t="s">
        <v>480</v>
      </c>
      <c r="P27" s="1" t="s">
        <v>481</v>
      </c>
      <c r="Q27" s="1" t="s">
        <v>574</v>
      </c>
      <c r="R27" s="1" t="s">
        <v>74</v>
      </c>
      <c r="S27" s="1" t="s">
        <v>36</v>
      </c>
      <c r="T27" s="1" t="s">
        <v>483</v>
      </c>
    </row>
    <row r="28" s="1" customFormat="1" spans="1:20">
      <c r="A28" s="1" t="s">
        <v>127</v>
      </c>
      <c r="B28" s="1" t="s">
        <v>80</v>
      </c>
      <c r="C28" s="1" t="s">
        <v>575</v>
      </c>
      <c r="D28" s="1" t="s">
        <v>576</v>
      </c>
      <c r="E28" s="1" t="s">
        <v>130</v>
      </c>
      <c r="F28" s="1" t="s">
        <v>80</v>
      </c>
      <c r="G28" s="1" t="s">
        <v>81</v>
      </c>
      <c r="H28" s="1" t="s">
        <v>476</v>
      </c>
      <c r="I28" s="1" t="s">
        <v>577</v>
      </c>
      <c r="J28" s="1" t="s">
        <v>478</v>
      </c>
      <c r="K28" s="1" t="s">
        <v>577</v>
      </c>
      <c r="L28" s="1" t="s">
        <v>577</v>
      </c>
      <c r="M28" s="1" t="s">
        <v>479</v>
      </c>
      <c r="N28" s="1" t="s">
        <v>479</v>
      </c>
      <c r="O28" s="1" t="s">
        <v>480</v>
      </c>
      <c r="P28" s="1" t="s">
        <v>481</v>
      </c>
      <c r="Q28" s="1" t="s">
        <v>578</v>
      </c>
      <c r="R28" s="1" t="s">
        <v>74</v>
      </c>
      <c r="S28" s="1" t="s">
        <v>36</v>
      </c>
      <c r="T28" s="1" t="s">
        <v>483</v>
      </c>
    </row>
    <row r="29" s="1" customFormat="1" spans="1:20">
      <c r="A29" s="1" t="s">
        <v>276</v>
      </c>
      <c r="B29" s="1" t="s">
        <v>80</v>
      </c>
      <c r="C29" s="1" t="s">
        <v>579</v>
      </c>
      <c r="D29" s="1" t="s">
        <v>278</v>
      </c>
      <c r="E29" s="1" t="s">
        <v>279</v>
      </c>
      <c r="F29" s="1" t="s">
        <v>80</v>
      </c>
      <c r="G29" s="1" t="s">
        <v>81</v>
      </c>
      <c r="H29" s="1" t="s">
        <v>476</v>
      </c>
      <c r="I29" s="1" t="s">
        <v>547</v>
      </c>
      <c r="J29" s="1" t="s">
        <v>478</v>
      </c>
      <c r="K29" s="1" t="s">
        <v>547</v>
      </c>
      <c r="L29" s="1" t="s">
        <v>547</v>
      </c>
      <c r="M29" s="1" t="s">
        <v>479</v>
      </c>
      <c r="N29" s="1" t="s">
        <v>479</v>
      </c>
      <c r="O29" s="1" t="s">
        <v>480</v>
      </c>
      <c r="P29" s="1" t="s">
        <v>481</v>
      </c>
      <c r="Q29" s="1" t="s">
        <v>580</v>
      </c>
      <c r="R29" s="1" t="s">
        <v>74</v>
      </c>
      <c r="S29" s="1" t="s">
        <v>36</v>
      </c>
      <c r="T29" s="1" t="s">
        <v>483</v>
      </c>
    </row>
    <row r="30" s="1" customFormat="1" spans="1:20">
      <c r="A30" s="1" t="s">
        <v>268</v>
      </c>
      <c r="B30" s="1" t="s">
        <v>80</v>
      </c>
      <c r="C30" s="1" t="s">
        <v>581</v>
      </c>
      <c r="D30" s="1" t="s">
        <v>270</v>
      </c>
      <c r="E30" s="1" t="s">
        <v>582</v>
      </c>
      <c r="F30" s="1" t="s">
        <v>80</v>
      </c>
      <c r="G30" s="1" t="s">
        <v>81</v>
      </c>
      <c r="H30" s="1" t="s">
        <v>476</v>
      </c>
      <c r="I30" s="1" t="s">
        <v>583</v>
      </c>
      <c r="J30" s="1" t="s">
        <v>478</v>
      </c>
      <c r="K30" s="1" t="s">
        <v>583</v>
      </c>
      <c r="L30" s="1" t="s">
        <v>583</v>
      </c>
      <c r="M30" s="1" t="s">
        <v>479</v>
      </c>
      <c r="N30" s="1" t="s">
        <v>479</v>
      </c>
      <c r="O30" s="1" t="s">
        <v>480</v>
      </c>
      <c r="P30" s="1" t="s">
        <v>481</v>
      </c>
      <c r="Q30" s="1" t="s">
        <v>584</v>
      </c>
      <c r="R30" s="1" t="s">
        <v>74</v>
      </c>
      <c r="S30" s="1" t="s">
        <v>36</v>
      </c>
      <c r="T30" s="1" t="s">
        <v>483</v>
      </c>
    </row>
    <row r="31" s="1" customFormat="1" spans="1:20">
      <c r="A31" s="1" t="s">
        <v>585</v>
      </c>
      <c r="B31" s="1" t="s">
        <v>80</v>
      </c>
      <c r="C31" s="1" t="s">
        <v>586</v>
      </c>
      <c r="D31" s="1" t="s">
        <v>587</v>
      </c>
      <c r="E31" s="1" t="s">
        <v>588</v>
      </c>
      <c r="F31" s="1" t="s">
        <v>80</v>
      </c>
      <c r="G31" s="1" t="s">
        <v>81</v>
      </c>
      <c r="H31" s="1" t="s">
        <v>476</v>
      </c>
      <c r="I31" s="1" t="s">
        <v>480</v>
      </c>
      <c r="J31" s="1" t="s">
        <v>478</v>
      </c>
      <c r="K31" s="1" t="s">
        <v>480</v>
      </c>
      <c r="L31" s="1" t="s">
        <v>480</v>
      </c>
      <c r="M31" s="1" t="s">
        <v>479</v>
      </c>
      <c r="N31" s="1" t="s">
        <v>479</v>
      </c>
      <c r="O31" s="1" t="s">
        <v>480</v>
      </c>
      <c r="P31" s="1" t="s">
        <v>481</v>
      </c>
      <c r="Q31" s="1" t="s">
        <v>589</v>
      </c>
      <c r="R31" s="1" t="s">
        <v>74</v>
      </c>
      <c r="S31" s="1" t="s">
        <v>36</v>
      </c>
      <c r="T31" s="1" t="s">
        <v>483</v>
      </c>
    </row>
    <row r="32" s="1" customFormat="1" spans="1:20">
      <c r="A32" s="1" t="s">
        <v>110</v>
      </c>
      <c r="B32" s="1" t="s">
        <v>92</v>
      </c>
      <c r="C32" s="1" t="s">
        <v>590</v>
      </c>
      <c r="D32" s="1" t="s">
        <v>112</v>
      </c>
      <c r="E32" s="1" t="s">
        <v>113</v>
      </c>
      <c r="F32" s="1" t="s">
        <v>80</v>
      </c>
      <c r="G32" s="1" t="s">
        <v>81</v>
      </c>
      <c r="H32" s="1" t="s">
        <v>476</v>
      </c>
      <c r="I32" s="1" t="s">
        <v>591</v>
      </c>
      <c r="J32" s="1" t="s">
        <v>478</v>
      </c>
      <c r="K32" s="1" t="s">
        <v>591</v>
      </c>
      <c r="L32" s="1" t="s">
        <v>591</v>
      </c>
      <c r="M32" s="1" t="s">
        <v>479</v>
      </c>
      <c r="N32" s="1" t="s">
        <v>479</v>
      </c>
      <c r="O32" s="1" t="s">
        <v>480</v>
      </c>
      <c r="P32" s="1" t="s">
        <v>481</v>
      </c>
      <c r="Q32" s="1" t="s">
        <v>592</v>
      </c>
      <c r="R32" s="1" t="s">
        <v>74</v>
      </c>
      <c r="S32" s="1" t="s">
        <v>36</v>
      </c>
      <c r="T32" s="1" t="s">
        <v>483</v>
      </c>
    </row>
    <row r="33" s="1" customFormat="1" spans="1:20">
      <c r="A33" s="1" t="s">
        <v>193</v>
      </c>
      <c r="B33" s="1" t="s">
        <v>92</v>
      </c>
      <c r="C33" s="1" t="s">
        <v>593</v>
      </c>
      <c r="D33" s="1" t="s">
        <v>195</v>
      </c>
      <c r="E33" s="1" t="s">
        <v>196</v>
      </c>
      <c r="F33" s="1" t="s">
        <v>80</v>
      </c>
      <c r="G33" s="1" t="s">
        <v>81</v>
      </c>
      <c r="H33" s="1" t="s">
        <v>476</v>
      </c>
      <c r="I33" s="1" t="s">
        <v>594</v>
      </c>
      <c r="J33" s="1" t="s">
        <v>478</v>
      </c>
      <c r="K33" s="1" t="s">
        <v>594</v>
      </c>
      <c r="L33" s="1" t="s">
        <v>594</v>
      </c>
      <c r="M33" s="1" t="s">
        <v>479</v>
      </c>
      <c r="N33" s="1" t="s">
        <v>479</v>
      </c>
      <c r="O33" s="1" t="s">
        <v>480</v>
      </c>
      <c r="P33" s="1" t="s">
        <v>481</v>
      </c>
      <c r="Q33" s="1" t="s">
        <v>595</v>
      </c>
      <c r="R33" s="1" t="s">
        <v>74</v>
      </c>
      <c r="S33" s="1" t="s">
        <v>36</v>
      </c>
      <c r="T33" s="1" t="s">
        <v>483</v>
      </c>
    </row>
    <row r="34" s="1" customFormat="1" spans="1:20">
      <c r="A34" s="1" t="s">
        <v>261</v>
      </c>
      <c r="B34" s="1" t="s">
        <v>92</v>
      </c>
      <c r="C34" s="1" t="s">
        <v>596</v>
      </c>
      <c r="D34" s="1" t="s">
        <v>263</v>
      </c>
      <c r="E34" s="1" t="s">
        <v>264</v>
      </c>
      <c r="F34" s="1" t="s">
        <v>92</v>
      </c>
      <c r="G34" s="1" t="s">
        <v>81</v>
      </c>
      <c r="H34" s="1" t="s">
        <v>476</v>
      </c>
      <c r="I34" s="1" t="s">
        <v>597</v>
      </c>
      <c r="J34" s="1" t="s">
        <v>478</v>
      </c>
      <c r="K34" s="1" t="s">
        <v>597</v>
      </c>
      <c r="L34" s="1" t="s">
        <v>597</v>
      </c>
      <c r="M34" s="1" t="s">
        <v>479</v>
      </c>
      <c r="N34" s="1" t="s">
        <v>479</v>
      </c>
      <c r="O34" s="1" t="s">
        <v>480</v>
      </c>
      <c r="P34" s="1" t="s">
        <v>481</v>
      </c>
      <c r="Q34" s="1" t="s">
        <v>598</v>
      </c>
      <c r="R34" s="1" t="s">
        <v>74</v>
      </c>
      <c r="S34" s="1" t="s">
        <v>36</v>
      </c>
      <c r="T34" s="1" t="s">
        <v>483</v>
      </c>
    </row>
    <row r="35" s="1" customFormat="1" spans="1:20">
      <c r="A35" s="1" t="s">
        <v>175</v>
      </c>
      <c r="B35" s="1" t="s">
        <v>92</v>
      </c>
      <c r="C35" s="1" t="s">
        <v>599</v>
      </c>
      <c r="D35" s="1" t="s">
        <v>177</v>
      </c>
      <c r="E35" s="1" t="s">
        <v>178</v>
      </c>
      <c r="F35" s="1" t="s">
        <v>80</v>
      </c>
      <c r="G35" s="1" t="s">
        <v>81</v>
      </c>
      <c r="H35" s="1" t="s">
        <v>476</v>
      </c>
      <c r="I35" s="1" t="s">
        <v>600</v>
      </c>
      <c r="J35" s="1" t="s">
        <v>478</v>
      </c>
      <c r="K35" s="1" t="s">
        <v>600</v>
      </c>
      <c r="L35" s="1" t="s">
        <v>600</v>
      </c>
      <c r="M35" s="1" t="s">
        <v>479</v>
      </c>
      <c r="N35" s="1" t="s">
        <v>479</v>
      </c>
      <c r="O35" s="1" t="s">
        <v>480</v>
      </c>
      <c r="P35" s="1" t="s">
        <v>481</v>
      </c>
      <c r="Q35" s="1" t="s">
        <v>601</v>
      </c>
      <c r="R35" s="1" t="s">
        <v>74</v>
      </c>
      <c r="S35" s="1" t="s">
        <v>36</v>
      </c>
      <c r="T35" s="1" t="s">
        <v>483</v>
      </c>
    </row>
    <row r="36" s="1" customFormat="1" spans="1:20">
      <c r="A36" s="1" t="s">
        <v>191</v>
      </c>
      <c r="B36" s="1" t="s">
        <v>122</v>
      </c>
      <c r="C36" s="1" t="s">
        <v>602</v>
      </c>
      <c r="D36" s="1" t="s">
        <v>185</v>
      </c>
      <c r="E36" s="1" t="s">
        <v>192</v>
      </c>
      <c r="F36" s="1" t="s">
        <v>92</v>
      </c>
      <c r="G36" s="1" t="s">
        <v>81</v>
      </c>
      <c r="H36" s="1" t="s">
        <v>476</v>
      </c>
      <c r="I36" s="1" t="s">
        <v>603</v>
      </c>
      <c r="J36" s="1" t="s">
        <v>478</v>
      </c>
      <c r="K36" s="1" t="s">
        <v>603</v>
      </c>
      <c r="L36" s="1" t="s">
        <v>603</v>
      </c>
      <c r="M36" s="1" t="s">
        <v>479</v>
      </c>
      <c r="N36" s="1" t="s">
        <v>479</v>
      </c>
      <c r="O36" s="1" t="s">
        <v>480</v>
      </c>
      <c r="P36" s="1" t="s">
        <v>481</v>
      </c>
      <c r="Q36" s="1" t="s">
        <v>604</v>
      </c>
      <c r="R36" s="1" t="s">
        <v>74</v>
      </c>
      <c r="S36" s="1" t="s">
        <v>36</v>
      </c>
      <c r="T36" s="1" t="s">
        <v>483</v>
      </c>
    </row>
    <row r="37" s="1" customFormat="1" spans="1:20">
      <c r="A37" s="1" t="s">
        <v>183</v>
      </c>
      <c r="B37" s="1" t="s">
        <v>122</v>
      </c>
      <c r="C37" s="1" t="s">
        <v>605</v>
      </c>
      <c r="D37" s="1" t="s">
        <v>185</v>
      </c>
      <c r="E37" s="1" t="s">
        <v>186</v>
      </c>
      <c r="F37" s="1" t="s">
        <v>92</v>
      </c>
      <c r="G37" s="1" t="s">
        <v>81</v>
      </c>
      <c r="H37" s="1" t="s">
        <v>476</v>
      </c>
      <c r="I37" s="1" t="s">
        <v>603</v>
      </c>
      <c r="J37" s="1" t="s">
        <v>478</v>
      </c>
      <c r="K37" s="1" t="s">
        <v>603</v>
      </c>
      <c r="L37" s="1" t="s">
        <v>603</v>
      </c>
      <c r="M37" s="1" t="s">
        <v>479</v>
      </c>
      <c r="N37" s="1" t="s">
        <v>479</v>
      </c>
      <c r="O37" s="1" t="s">
        <v>480</v>
      </c>
      <c r="P37" s="1" t="s">
        <v>481</v>
      </c>
      <c r="Q37" s="1" t="s">
        <v>606</v>
      </c>
      <c r="R37" s="1" t="s">
        <v>74</v>
      </c>
      <c r="S37" s="1" t="s">
        <v>36</v>
      </c>
      <c r="T37" s="1" t="s">
        <v>483</v>
      </c>
    </row>
    <row r="38" s="1" customFormat="1" spans="1:20">
      <c r="A38" s="1" t="s">
        <v>224</v>
      </c>
      <c r="B38" s="1" t="s">
        <v>122</v>
      </c>
      <c r="C38" s="1" t="s">
        <v>607</v>
      </c>
      <c r="D38" s="1" t="s">
        <v>226</v>
      </c>
      <c r="E38" s="1" t="s">
        <v>227</v>
      </c>
      <c r="F38" s="1" t="s">
        <v>92</v>
      </c>
      <c r="G38" s="1" t="s">
        <v>81</v>
      </c>
      <c r="H38" s="1" t="s">
        <v>476</v>
      </c>
      <c r="I38" s="1" t="s">
        <v>608</v>
      </c>
      <c r="J38" s="1" t="s">
        <v>478</v>
      </c>
      <c r="K38" s="1" t="s">
        <v>608</v>
      </c>
      <c r="L38" s="1" t="s">
        <v>608</v>
      </c>
      <c r="M38" s="1" t="s">
        <v>479</v>
      </c>
      <c r="N38" s="1" t="s">
        <v>479</v>
      </c>
      <c r="O38" s="1" t="s">
        <v>480</v>
      </c>
      <c r="P38" s="1" t="s">
        <v>481</v>
      </c>
      <c r="Q38" s="1" t="s">
        <v>609</v>
      </c>
      <c r="R38" s="1" t="s">
        <v>74</v>
      </c>
      <c r="S38" s="1" t="s">
        <v>36</v>
      </c>
      <c r="T38" s="1" t="s">
        <v>483</v>
      </c>
    </row>
    <row r="39" s="1" customFormat="1" spans="1:20">
      <c r="A39" s="1" t="s">
        <v>118</v>
      </c>
      <c r="B39" s="1" t="s">
        <v>91</v>
      </c>
      <c r="C39" s="1" t="s">
        <v>610</v>
      </c>
      <c r="D39" s="1" t="s">
        <v>120</v>
      </c>
      <c r="E39" s="1" t="s">
        <v>121</v>
      </c>
      <c r="F39" s="1" t="s">
        <v>122</v>
      </c>
      <c r="G39" s="1" t="s">
        <v>81</v>
      </c>
      <c r="H39" s="1" t="s">
        <v>476</v>
      </c>
      <c r="I39" s="1" t="s">
        <v>611</v>
      </c>
      <c r="J39" s="1" t="s">
        <v>478</v>
      </c>
      <c r="K39" s="1" t="s">
        <v>611</v>
      </c>
      <c r="L39" s="1" t="s">
        <v>611</v>
      </c>
      <c r="M39" s="1" t="s">
        <v>479</v>
      </c>
      <c r="N39" s="1" t="s">
        <v>479</v>
      </c>
      <c r="O39" s="1" t="s">
        <v>480</v>
      </c>
      <c r="P39" s="1" t="s">
        <v>481</v>
      </c>
      <c r="Q39" s="1" t="s">
        <v>612</v>
      </c>
      <c r="R39" s="1" t="s">
        <v>74</v>
      </c>
      <c r="S39" s="1" t="s">
        <v>36</v>
      </c>
      <c r="T39" s="1" t="s">
        <v>483</v>
      </c>
    </row>
    <row r="40" s="1" customFormat="1" spans="1:20">
      <c r="A40" s="1" t="s">
        <v>87</v>
      </c>
      <c r="B40" s="1" t="s">
        <v>91</v>
      </c>
      <c r="C40" s="1" t="s">
        <v>613</v>
      </c>
      <c r="D40" s="1" t="s">
        <v>89</v>
      </c>
      <c r="E40" s="1" t="s">
        <v>90</v>
      </c>
      <c r="F40" s="1" t="s">
        <v>92</v>
      </c>
      <c r="G40" s="1" t="s">
        <v>81</v>
      </c>
      <c r="H40" s="1" t="s">
        <v>476</v>
      </c>
      <c r="I40" s="1" t="s">
        <v>614</v>
      </c>
      <c r="J40" s="1" t="s">
        <v>478</v>
      </c>
      <c r="K40" s="1" t="s">
        <v>614</v>
      </c>
      <c r="L40" s="1" t="s">
        <v>614</v>
      </c>
      <c r="M40" s="1" t="s">
        <v>479</v>
      </c>
      <c r="N40" s="1" t="s">
        <v>479</v>
      </c>
      <c r="O40" s="1" t="s">
        <v>480</v>
      </c>
      <c r="P40" s="1" t="s">
        <v>481</v>
      </c>
      <c r="Q40" s="1" t="s">
        <v>615</v>
      </c>
      <c r="R40" s="1" t="s">
        <v>74</v>
      </c>
      <c r="S40" s="1" t="s">
        <v>36</v>
      </c>
      <c r="T40" s="1" t="s">
        <v>483</v>
      </c>
    </row>
    <row r="41" s="1" customFormat="1" spans="1:20">
      <c r="A41" s="1" t="s">
        <v>97</v>
      </c>
      <c r="B41" s="1" t="s">
        <v>91</v>
      </c>
      <c r="C41" s="1" t="s">
        <v>616</v>
      </c>
      <c r="D41" s="1" t="s">
        <v>89</v>
      </c>
      <c r="E41" s="1" t="s">
        <v>90</v>
      </c>
      <c r="F41" s="1" t="s">
        <v>92</v>
      </c>
      <c r="G41" s="1" t="s">
        <v>81</v>
      </c>
      <c r="H41" s="1" t="s">
        <v>476</v>
      </c>
      <c r="I41" s="1" t="s">
        <v>617</v>
      </c>
      <c r="J41" s="1" t="s">
        <v>478</v>
      </c>
      <c r="K41" s="1" t="s">
        <v>617</v>
      </c>
      <c r="L41" s="1" t="s">
        <v>617</v>
      </c>
      <c r="M41" s="1" t="s">
        <v>479</v>
      </c>
      <c r="N41" s="1" t="s">
        <v>479</v>
      </c>
      <c r="O41" s="1" t="s">
        <v>480</v>
      </c>
      <c r="P41" s="1" t="s">
        <v>481</v>
      </c>
      <c r="Q41" s="1" t="s">
        <v>618</v>
      </c>
      <c r="R41" s="1" t="s">
        <v>74</v>
      </c>
      <c r="S41" s="1" t="s">
        <v>36</v>
      </c>
      <c r="T41" s="1" t="s">
        <v>483</v>
      </c>
    </row>
    <row r="42" s="1" customFormat="1" spans="1:20">
      <c r="A42" s="1" t="s">
        <v>619</v>
      </c>
      <c r="B42" s="1" t="s">
        <v>620</v>
      </c>
      <c r="C42" s="1" t="s">
        <v>621</v>
      </c>
      <c r="D42" s="1" t="s">
        <v>622</v>
      </c>
      <c r="E42" s="1" t="s">
        <v>623</v>
      </c>
      <c r="F42" s="1" t="s">
        <v>80</v>
      </c>
      <c r="G42" s="1" t="s">
        <v>81</v>
      </c>
      <c r="H42" s="1" t="s">
        <v>476</v>
      </c>
      <c r="I42" s="1" t="s">
        <v>480</v>
      </c>
      <c r="J42" s="1" t="s">
        <v>478</v>
      </c>
      <c r="K42" s="1" t="s">
        <v>480</v>
      </c>
      <c r="L42" s="1" t="s">
        <v>480</v>
      </c>
      <c r="M42" s="1" t="s">
        <v>479</v>
      </c>
      <c r="N42" s="1" t="s">
        <v>479</v>
      </c>
      <c r="O42" s="1" t="s">
        <v>480</v>
      </c>
      <c r="P42" s="1" t="s">
        <v>481</v>
      </c>
      <c r="Q42" s="1" t="s">
        <v>624</v>
      </c>
      <c r="R42" s="1" t="s">
        <v>74</v>
      </c>
      <c r="S42" s="1" t="s">
        <v>36</v>
      </c>
      <c r="T42" s="1" t="s">
        <v>483</v>
      </c>
    </row>
    <row r="43" s="1" customFormat="1" spans="1:20">
      <c r="A43" s="1" t="s">
        <v>625</v>
      </c>
      <c r="B43" s="1" t="s">
        <v>626</v>
      </c>
      <c r="C43" s="1" t="s">
        <v>627</v>
      </c>
      <c r="D43" s="1" t="s">
        <v>628</v>
      </c>
      <c r="E43" s="1" t="s">
        <v>629</v>
      </c>
      <c r="F43" s="1" t="s">
        <v>80</v>
      </c>
      <c r="G43" s="1" t="s">
        <v>81</v>
      </c>
      <c r="H43" s="1" t="s">
        <v>476</v>
      </c>
      <c r="I43" s="1" t="s">
        <v>480</v>
      </c>
      <c r="J43" s="1" t="s">
        <v>478</v>
      </c>
      <c r="K43" s="1" t="s">
        <v>480</v>
      </c>
      <c r="L43" s="1" t="s">
        <v>480</v>
      </c>
      <c r="M43" s="1" t="s">
        <v>479</v>
      </c>
      <c r="N43" s="1" t="s">
        <v>479</v>
      </c>
      <c r="O43" s="1" t="s">
        <v>480</v>
      </c>
      <c r="P43" s="1" t="s">
        <v>481</v>
      </c>
      <c r="Q43" s="1" t="s">
        <v>630</v>
      </c>
      <c r="R43" s="1" t="s">
        <v>74</v>
      </c>
      <c r="S43" s="1" t="s">
        <v>36</v>
      </c>
      <c r="T43" s="1" t="s">
        <v>483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2021-08-12T08:42:17Z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91DBEEFFAADE4C3CB2FFAF8A8933056B</vt:lpwstr>
  </property>
</Properties>
</file>