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</definedName>
  </definedNames>
  <calcPr calcId="144525"/>
</workbook>
</file>

<file path=xl/sharedStrings.xml><?xml version="1.0" encoding="utf-8"?>
<sst xmlns="http://schemas.openxmlformats.org/spreadsheetml/2006/main" count="925" uniqueCount="352">
  <si>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</si>
  <si>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</si>
  <si>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</si>
  <si>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</si>
  <si>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</si>
  <si>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</si>
  <si>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</si>
  <si>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</si>
  <si>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</si>
  <si>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</si>
  <si>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</si>
  <si>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</si>
  <si>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</si>
  <si>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</si>
  <si>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</si>
  <si>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</si>
  <si>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</si>
  <si>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</si>
  <si>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</si>
  <si>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</si>
  <si>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</si>
  <si>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</si>
  <si>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</si>
  <si>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</si>
  <si>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</si>
  <si>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</si>
  <si>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</si>
  <si>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[兰吉]奥利朗吉斯全套房公寓酒店(All Suites Appart Hôtel Orly Rungis)(39036920)</t>
  </si>
  <si>
    <t>舒适双人床一室房&lt;不退款&gt;&lt;2人入住&gt;</t>
  </si>
  <si>
    <t>USD</t>
  </si>
  <si>
    <t>DEVERIL/Devon,AUBRY/Apolline</t>
  </si>
  <si>
    <t>CA5326210813USD</t>
  </si>
  <si>
    <t>未提现</t>
  </si>
  <si>
    <t>携程开票</t>
  </si>
  <si>
    <t>[新加坡]新加坡三昧萨玛迪别墅 (Staycation Approved)(Villa Samadhi Singapore by Samadhi (Staycation Approved))(44793460)</t>
  </si>
  <si>
    <t>萨朗房&lt;1&gt;&lt;不退款&gt;&lt;2人入住&gt;</t>
  </si>
  <si>
    <t>vachha/zaran,vachha/zaran</t>
  </si>
  <si>
    <t>[济州市]埃比尼泽酒店(Ebenezer Hotel)(44790679)</t>
  </si>
  <si>
    <t>山景房&lt;不退款&gt;&lt;2人入住&gt;</t>
  </si>
  <si>
    <t>KIM/EUN JUNG,YUN/YOUNG HAN</t>
  </si>
  <si>
    <t>[法兰克福]法兰克福莱昂纳多皇家酒店(Leonardo Royal Hotel Frankfurt)(37221195)</t>
  </si>
  <si>
    <t>舒适房&lt;2人入住&gt;&lt;不退款&gt;&lt;早餐&gt;</t>
  </si>
  <si>
    <t>Hopfe/Coco-Charlott</t>
  </si>
  <si>
    <t>[首尔]首尔世贸中心洲际酒店(InterContinental Seoul COEX, an Ihg Hotel)(46750085)</t>
  </si>
  <si>
    <t>高级房&lt;不退款&gt;&lt;2人入住&gt;</t>
  </si>
  <si>
    <t>jin/yunhi</t>
  </si>
  <si>
    <t>[莱-普雷河畔圣马丹]普瑞米尔香槟沙隆经典酒店(Hotel Première Classe Chalons-en-Champagne)(39683985)</t>
  </si>
  <si>
    <t>标准大床房&lt;不退款&gt;&lt;2人入住&gt;</t>
  </si>
  <si>
    <t>Ferney/Frederic</t>
  </si>
  <si>
    <t>[莫斯科]莫斯科阿兹姆特奥林匹克大酒店(Azimut Moscow Olympic Hotel)(37225901)</t>
  </si>
  <si>
    <t>高级双人房&lt;不退款&gt;&lt;2人入住&gt;</t>
  </si>
  <si>
    <t>Ekaterina/Malevannaya,Ekaterina/Malevannaya</t>
  </si>
  <si>
    <t>[莱斯卡尔]莱斯卡尔快捷酒店(Fasthotel Pau - Lescar)(46069817)</t>
  </si>
  <si>
    <t>双人间&lt;不退款&gt;&lt;2人入住&gt;</t>
  </si>
  <si>
    <t>DUMOULIN/DANIEL</t>
  </si>
  <si>
    <t>[斯帕坦堡县]斯帕坦堡万豪 AC酒店(AC Hotel by Marriott Spartanburg)(40079225)</t>
  </si>
  <si>
    <t>特大床房带沙发床&lt;不退款&gt;&lt;2人入住&gt;</t>
  </si>
  <si>
    <t>Pike/Angela</t>
  </si>
  <si>
    <t>[小石城]维斯特凯艺套房酒店(Quality Inn &amp; Suites West)(37212647)</t>
  </si>
  <si>
    <t>标准房, 1 张特大床, 无障碍房&lt;2人入住&gt;&lt;不退款&gt;&lt;早餐&gt;</t>
  </si>
  <si>
    <t>Wormack/Cameron R</t>
  </si>
  <si>
    <t>[阿斯伯里帕克]伯克利海滨酒店(Berkeley Oceanfront Hotel)(39612169)</t>
  </si>
  <si>
    <t>标准间1特大床&lt;不退款&gt;&lt;2人入住&gt;</t>
  </si>
  <si>
    <t>Virgone/Steven</t>
  </si>
  <si>
    <t>[亚历山德里亚]本特利酒店(Hotel Bentley)(39683144)</t>
  </si>
  <si>
    <t>标准间&lt;不退款&gt;&lt;2人入住&gt;</t>
  </si>
  <si>
    <t>Ballay/Spencer</t>
  </si>
  <si>
    <t>[亨特斯维尔]诺曼夏洛特湖喜来登福朋酒店(Four Points by Sheraton Charlotte - Lake Norman)(40089652)</t>
  </si>
  <si>
    <t>传统特大床房&lt;2人入住&gt;&lt;IBU黄金会员专享&gt;&lt;不退款&gt;</t>
  </si>
  <si>
    <t>Kola Kandy/Rahul Mohan</t>
  </si>
  <si>
    <t>[West Hanover Township]哈里斯堡东北丽怡酒店(Country Inn &amp; Suites by Radisson, Harrisburg Northeast (Hershey), PA)(39988962)</t>
  </si>
  <si>
    <t>客房1张特大床&lt;不退款&gt;&lt;2人入住&gt;</t>
  </si>
  <si>
    <t>Campbell/Evan,Chung/Jessica</t>
  </si>
  <si>
    <t>[格伦代尔]洛杉矶格伦代尔快捷酒店(Glendale Express Hotel Los Angeles)(37226054)</t>
  </si>
  <si>
    <t>特大床房&lt;不退款&gt;&lt;2人入住&gt;</t>
  </si>
  <si>
    <t>Serra/Cesar</t>
  </si>
  <si>
    <t>[布鲁塞尔]凤凰酒店(Hotel Phenix)(39053504)</t>
  </si>
  <si>
    <t>经济双人床房&lt;不退款&gt;&lt;2人入住&gt;</t>
  </si>
  <si>
    <t>Hassouan/Mohamed,Hassouan/Mohamed</t>
  </si>
  <si>
    <t>[科罗拉多斯普林斯]科罗拉多斯普林斯机场家乡开放式客房红屋顶酒店(HomeTowne Studios by Red Roof - Colorado Springs Airport)(40072938)</t>
  </si>
  <si>
    <t>1号工作室双人床&lt;不退款&gt;&lt;2人入住&gt;</t>
  </si>
  <si>
    <t>Ruiz/Flavio</t>
  </si>
  <si>
    <t>[法夫]尼瓦斯旅馆(Niwas Inn)(37205912)</t>
  </si>
  <si>
    <t>2张双人床房&lt;2人入住&gt;&lt;不退款&gt;&lt;早餐&gt;</t>
  </si>
  <si>
    <t>Mclees/Alexi</t>
  </si>
  <si>
    <t>[米卢斯]渣油米卢斯中央酒店(Residhotel Mulhouse Centre)(39035684)</t>
  </si>
  <si>
    <t>一室房&lt;不退款&gt;&lt;2人入住&gt;</t>
  </si>
  <si>
    <t>ELDEMIR/Ozlem</t>
  </si>
  <si>
    <t>[纽约]曼哈顿菲茨帕特里克酒店(Fitzpatrick Manhattan)(37235100)</t>
  </si>
  <si>
    <t>豪华大号床房&lt;不退款&gt;&lt;2人入住&gt;</t>
  </si>
  <si>
    <t>Chalich/Sean Gregory</t>
  </si>
  <si>
    <t>[Benito Juarez]坎昆机场伊利里亚舒适酒店(Comfort Inn Cancún Aeropuerto)(37217986)</t>
  </si>
  <si>
    <t>双人床房&lt;不退款&gt;&lt;2人入住&gt;</t>
  </si>
  <si>
    <t>DEL RIO H/ALFONSO</t>
  </si>
  <si>
    <t>[孟买]伊姆普瑞萨酒店(The Empresa Hotel)(37228562)</t>
  </si>
  <si>
    <t>豪华房&lt;不退款&gt;&lt;2人入住&gt;</t>
  </si>
  <si>
    <t>Chauhan/Anuj</t>
  </si>
  <si>
    <t>[蓬塔利耶]蓬塔利耶康铂酒店(Campanile Pontarlier)(39683215)</t>
  </si>
  <si>
    <t>2张单人床房&lt;不退款&gt;&lt;2人入住&gt;</t>
  </si>
  <si>
    <t>Poncet/Clement</t>
  </si>
  <si>
    <t>[爱莫利维尔]福朋喜来登酒店--旧金山海湾大桥(Four Points by Sheraton - San Francisco Bay Bridge)(39037781)</t>
  </si>
  <si>
    <t>Alsarhan/Atef,Barbar/Salam</t>
  </si>
  <si>
    <t>[阿尔梅里亚]阿尔梅里亚万豪AC酒店(AC Hotel Almeria)(39687100)</t>
  </si>
  <si>
    <t>标准双床房&lt;不退款&gt;&lt;2人入住&gt;</t>
  </si>
  <si>
    <t>Gonzalez Ianez/Rafael,Gomez Rodriguez/Elvira</t>
  </si>
  <si>
    <t>[布鲁克维尔]罗德威酒店(Rodeway Inn)(48073837)</t>
  </si>
  <si>
    <t>客房(大床)&lt;不退款&gt;&lt;2人入住&gt;</t>
  </si>
  <si>
    <t>DeVivo/Andrew</t>
  </si>
  <si>
    <t>[费城]费城机场喜来登套房酒店(Sheraton Suites Philadelphia Airport)(37223681)</t>
  </si>
  <si>
    <t>一卧室两床套房（1张特大床或1张大号床)&lt;不退款&gt;&lt;2人入住&gt;</t>
  </si>
  <si>
    <t>Steiger/James Robert</t>
  </si>
  <si>
    <t>调整</t>
  </si>
  <si>
    <t>[奇克托瓦加]水牛机场酒店(Buffalo Airport Hotel)(37207318)</t>
  </si>
  <si>
    <t>Childs/Aidan Francis</t>
  </si>
  <si>
    <t>退单</t>
  </si>
  <si>
    <t>[克雷泰伊]塞祖尔阿菲尔克雷特尔玛吉斯特尔酒店(Séjours &amp; Affaires Créteil le Magistere)(39051330)</t>
  </si>
  <si>
    <t>标准工作室客房&lt;不退款&gt;&lt;2人入住&gt;</t>
  </si>
  <si>
    <t>khihal/hicham</t>
  </si>
  <si>
    <t>，</t>
  </si>
  <si>
    <t>本期收回1元</t>
  </si>
  <si>
    <t>本期扣款60</t>
  </si>
  <si>
    <t>A210813113634481</t>
  </si>
  <si>
    <t>A210813113837481</t>
  </si>
  <si>
    <t>USD / HKD 当前参考汇率: 7.78179</t>
  </si>
  <si>
    <t>总计： 3635 USD/
28286.81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</si>
  <si>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</si>
  <si>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</si>
  <si>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</si>
  <si>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</si>
  <si>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</si>
  <si>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</si>
  <si>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</si>
  <si>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</si>
  <si>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</si>
  <si>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</si>
  <si>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</si>
  <si>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</si>
  <si>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</si>
  <si>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</si>
  <si>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</si>
  <si>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</si>
  <si>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</si>
  <si>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2021-08-09</t>
  </si>
  <si>
    <t>2220030</t>
  </si>
  <si>
    <t>费城机场喜来登套房酒店</t>
  </si>
  <si>
    <t>Steiger James Robert</t>
  </si>
  <si>
    <t>2021-08-10</t>
  </si>
  <si>
    <t>退房日周结</t>
  </si>
  <si>
    <t>864.06</t>
  </si>
  <si>
    <t>133.00</t>
  </si>
  <si>
    <t>0</t>
  </si>
  <si>
    <t>0.00</t>
  </si>
  <si>
    <t>携程盛景国际直连</t>
  </si>
  <si>
    <t>2021-08-09 22:22:01</t>
  </si>
  <si>
    <t>否</t>
  </si>
  <si>
    <t>汇智国际旅游发展有限公司</t>
  </si>
  <si>
    <t>直连</t>
  </si>
  <si>
    <t>2219967</t>
  </si>
  <si>
    <t>QUALITY INN BROOKVILLE</t>
  </si>
  <si>
    <t>DeVivo Andrew</t>
  </si>
  <si>
    <t>344.33</t>
  </si>
  <si>
    <t>53.00</t>
  </si>
  <si>
    <t>2021-08-09 20:30:12</t>
  </si>
  <si>
    <t>2219814</t>
  </si>
  <si>
    <t>阿尔梅里亚AC酒店</t>
  </si>
  <si>
    <t>Gonzalez Ianez Rafael,Gomez Rodriguez Elvira</t>
  </si>
  <si>
    <t>786.10</t>
  </si>
  <si>
    <t>121.00</t>
  </si>
  <si>
    <t>2021-08-09 16:27:57</t>
  </si>
  <si>
    <t>2219794</t>
  </si>
  <si>
    <t>福朋喜来登酒店--旧金山海湾大桥</t>
  </si>
  <si>
    <t>Alsarhan Atef,Barbar Salam</t>
  </si>
  <si>
    <t>877.05</t>
  </si>
  <si>
    <t>135.00</t>
  </si>
  <si>
    <t>2021-08-09 15:54:48</t>
  </si>
  <si>
    <t>2219776</t>
  </si>
  <si>
    <t>蓬塔利耶钟楼酒店</t>
  </si>
  <si>
    <t>Poncet Clement</t>
  </si>
  <si>
    <t>493.75</t>
  </si>
  <si>
    <t>76.00</t>
  </si>
  <si>
    <t>2021-08-09 14:51:18</t>
  </si>
  <si>
    <t>2219616</t>
  </si>
  <si>
    <t>伊姆普瑞萨酒店</t>
  </si>
  <si>
    <t>Chauhan Anuj</t>
  </si>
  <si>
    <t>357.32</t>
  </si>
  <si>
    <t>55.00</t>
  </si>
  <si>
    <t>2021-08-09 08:10:28</t>
  </si>
  <si>
    <t>2219599</t>
  </si>
  <si>
    <t>坎昆机场伊利里亚舒适酒店</t>
  </si>
  <si>
    <t>DEL RIO H ALFONSO</t>
  </si>
  <si>
    <t>305.34</t>
  </si>
  <si>
    <t>47.00</t>
  </si>
  <si>
    <t>2021-08-09 06:25:02</t>
  </si>
  <si>
    <t>2219557</t>
  </si>
  <si>
    <t xml:space="preserve">曼哈顿菲茨帕特里克酒店 </t>
  </si>
  <si>
    <t>Chalich Sean Gregory</t>
  </si>
  <si>
    <t>1299.34</t>
  </si>
  <si>
    <t>200.00</t>
  </si>
  <si>
    <t>2021-08-09 01:18:54</t>
  </si>
  <si>
    <t>2021-08-08</t>
  </si>
  <si>
    <t>2219366</t>
  </si>
  <si>
    <t>渣油米卢斯中央酒店</t>
  </si>
  <si>
    <t>ELDEMIR Ozlem</t>
  </si>
  <si>
    <t>298.85</t>
  </si>
  <si>
    <t>46.00</t>
  </si>
  <si>
    <t>2021-08-08 18:38:48</t>
  </si>
  <si>
    <t>2219225</t>
  </si>
  <si>
    <t>法伊夫戴斯酒店</t>
  </si>
  <si>
    <t>Mclees Alexi</t>
  </si>
  <si>
    <t>714.64</t>
  </si>
  <si>
    <t>110.00</t>
  </si>
  <si>
    <t>2021-08-08 12:51:08</t>
  </si>
  <si>
    <t>2219182</t>
  </si>
  <si>
    <t>科罗拉多泉机场霍姆汤开放式公寓酒店</t>
  </si>
  <si>
    <t>Ruiz Flavio</t>
  </si>
  <si>
    <t>2021-08-08 10:52:40</t>
  </si>
  <si>
    <t>2219172</t>
  </si>
  <si>
    <t>凤凰酒店</t>
  </si>
  <si>
    <t>Hassouan Mohamed,Hassouan Mohamed</t>
  </si>
  <si>
    <t>331.33</t>
  </si>
  <si>
    <t>51.00</t>
  </si>
  <si>
    <t>2021-08-08 09:48:18</t>
  </si>
  <si>
    <t>2219135</t>
  </si>
  <si>
    <t>洛杉矶格伦代尔快捷酒店</t>
  </si>
  <si>
    <t>Serra Cesar</t>
  </si>
  <si>
    <t>916.03</t>
  </si>
  <si>
    <t>141.00</t>
  </si>
  <si>
    <t>2021-08-08 07:19:47</t>
  </si>
  <si>
    <t>2021-08-07</t>
  </si>
  <si>
    <t>2218553</t>
  </si>
  <si>
    <t>丽笙宾州东北哈里斯堡赫尔希乡村套房酒店</t>
  </si>
  <si>
    <t>Campbell Evan,Chung Jessica</t>
  </si>
  <si>
    <t>1143.42</t>
  </si>
  <si>
    <t>176.00</t>
  </si>
  <si>
    <t>2021-08-07 06:00:47</t>
  </si>
  <si>
    <t>2218531</t>
  </si>
  <si>
    <t>诺曼夏洛特湖喜来登福朋酒店</t>
  </si>
  <si>
    <t>Kola Kandy Rahul Mohan</t>
  </si>
  <si>
    <t>721.13</t>
  </si>
  <si>
    <t>111.00</t>
  </si>
  <si>
    <t>2021-08-07 03:43:13</t>
  </si>
  <si>
    <t>2218496</t>
  </si>
  <si>
    <t>本特利酒店</t>
  </si>
  <si>
    <t>Ballay Spencer</t>
  </si>
  <si>
    <t>699.32</t>
  </si>
  <si>
    <t>108.00</t>
  </si>
  <si>
    <t>2021-08-07 01:01:14</t>
  </si>
  <si>
    <t>2021-08-06</t>
  </si>
  <si>
    <t>2218317</t>
  </si>
  <si>
    <t>伯克利海滨酒店</t>
  </si>
  <si>
    <t>Virgone Steven</t>
  </si>
  <si>
    <t>2020.26</t>
  </si>
  <si>
    <t>312.00</t>
  </si>
  <si>
    <t>2021-08-06 19:26:18</t>
  </si>
  <si>
    <t>2217932</t>
  </si>
  <si>
    <t xml:space="preserve">西小石城舒适酒店 </t>
  </si>
  <si>
    <t>Wormack Cameron R</t>
  </si>
  <si>
    <t>615.14</t>
  </si>
  <si>
    <t>95.00</t>
  </si>
  <si>
    <t>2021-08-06 04:22:15</t>
  </si>
  <si>
    <t>2217922</t>
  </si>
  <si>
    <t>斯巴达堡万豪 AC 酒店</t>
  </si>
  <si>
    <t>Pike Angela</t>
  </si>
  <si>
    <t>1126.68</t>
  </si>
  <si>
    <t>174.00</t>
  </si>
  <si>
    <t>2021-08-06 02:19:46</t>
  </si>
  <si>
    <t>2021-08-05</t>
  </si>
  <si>
    <t>2217743</t>
  </si>
  <si>
    <t>保罗莱斯卡尔快捷酒店</t>
  </si>
  <si>
    <t>DUMOULIN DANIEL</t>
  </si>
  <si>
    <t>1347.78</t>
  </si>
  <si>
    <t>208.00</t>
  </si>
  <si>
    <t>2021-08-05 20:37:43</t>
  </si>
  <si>
    <t>2217294</t>
  </si>
  <si>
    <t>莫斯科奥林匹克阿兹姆大酒店</t>
  </si>
  <si>
    <t>Ekaterina Malevannaya,Ekaterina Malevannaya</t>
  </si>
  <si>
    <t>1717.12</t>
  </si>
  <si>
    <t>265.00</t>
  </si>
  <si>
    <t>2021-08-05 05:57:05</t>
  </si>
  <si>
    <t>2217274</t>
  </si>
  <si>
    <t>普瑞米尔夏龙尚巴尼经典酒店</t>
  </si>
  <si>
    <t>Ferney Frederic</t>
  </si>
  <si>
    <t>531.34</t>
  </si>
  <si>
    <t>82.00</t>
  </si>
  <si>
    <t>2021-08-05 03:13:25</t>
  </si>
  <si>
    <t>2021-08-03</t>
  </si>
  <si>
    <t>2216547</t>
  </si>
  <si>
    <t>首尔世贸中心洲际酒店</t>
  </si>
  <si>
    <t>jin yunhi</t>
  </si>
  <si>
    <t>958.40</t>
  </si>
  <si>
    <t>148.00</t>
  </si>
  <si>
    <t>2021-08-03 22:13:30</t>
  </si>
  <si>
    <t>2216401</t>
  </si>
  <si>
    <t>法兰克福莱昂纳多皇家酒店</t>
  </si>
  <si>
    <t>Hopfe Coco-Charlott</t>
  </si>
  <si>
    <t>401.49</t>
  </si>
  <si>
    <t>62.00</t>
  </si>
  <si>
    <t>2021-08-03 18:08:33</t>
  </si>
  <si>
    <t>2216201</t>
  </si>
  <si>
    <t>埃比尼泽酒店</t>
  </si>
  <si>
    <t>KIM EUN JUNG,YUN YOUNG HAN</t>
  </si>
  <si>
    <t>569.86</t>
  </si>
  <si>
    <t>88.00</t>
  </si>
  <si>
    <t>2021-08-03 11:36:57</t>
  </si>
  <si>
    <t>2021-07-31</t>
  </si>
  <si>
    <t>2214030</t>
  </si>
  <si>
    <t>新加坡三昧萨玛迪别墅</t>
  </si>
  <si>
    <t>vachha zaran,vachha zaran</t>
  </si>
  <si>
    <t>2888.83</t>
  </si>
  <si>
    <t>446.00</t>
  </si>
  <si>
    <t>2021-07-31 07:31:58</t>
  </si>
  <si>
    <t>2021-07-28</t>
  </si>
  <si>
    <t>2211228</t>
  </si>
  <si>
    <t>奥利朗吉斯全套房公寓酒店</t>
  </si>
  <si>
    <t>DEVERIL Devon,AUBRY Apolline</t>
  </si>
  <si>
    <t>332.82</t>
  </si>
  <si>
    <t>2021-07-28 15:58:00</t>
  </si>
  <si>
    <t>2021-07-21</t>
  </si>
  <si>
    <t>2203864</t>
  </si>
  <si>
    <t>贝尔维尤拉克斯普兰廷全套房酒店</t>
  </si>
  <si>
    <t>Lindsey William</t>
  </si>
  <si>
    <t>3691.26</t>
  </si>
  <si>
    <t>568.00</t>
  </si>
  <si>
    <t>2021-07-21 08:14:58</t>
  </si>
  <si>
    <t>2021-07-17</t>
  </si>
  <si>
    <t>2199615</t>
  </si>
  <si>
    <t>加州套房酒店</t>
  </si>
  <si>
    <t>Saffo Liza</t>
  </si>
  <si>
    <t>649.22</t>
  </si>
  <si>
    <t>100.00</t>
  </si>
  <si>
    <t>2021-07-17 01:57:43</t>
  </si>
  <si>
    <t>2021-07-13</t>
  </si>
  <si>
    <t>2194837</t>
  </si>
  <si>
    <t>博尔德千禧丰盛之家酒店</t>
  </si>
  <si>
    <t>Stephenson John w</t>
  </si>
  <si>
    <t>688.01</t>
  </si>
  <si>
    <t>106.00</t>
  </si>
  <si>
    <t>2021-07-13 11:34:56</t>
  </si>
  <si>
    <t>2021-07-11</t>
  </si>
  <si>
    <t>2192333</t>
  </si>
  <si>
    <t>圣胡安孔查万丽酒店</t>
  </si>
  <si>
    <t>COLON JAIME</t>
  </si>
  <si>
    <t>4129.04</t>
  </si>
  <si>
    <t>636.00</t>
  </si>
  <si>
    <t>2021-07-11 03:25:18</t>
  </si>
  <si>
    <t>2021-06-28</t>
  </si>
  <si>
    <t>2175339</t>
  </si>
  <si>
    <t>凤凰城机场北丽笙酒店</t>
  </si>
  <si>
    <t>Robeson Shauna</t>
  </si>
  <si>
    <t>517.66</t>
  </si>
  <si>
    <t>80.00</t>
  </si>
  <si>
    <t>2021-06-28 04:26:34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</si>
</sst>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16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15958259269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44417</v>
      </c>
      <c r="G2" s="5">
        <v>44418</v>
      </c>
      <c r="H2" s="4">
        <v>1</v>
      </c>
      <c r="I2" s="4">
        <v>1</v>
      </c>
      <c r="J2" s="4">
        <v>1</v>
      </c>
      <c r="K2" s="4" t="s">
        <v>29</v>
      </c>
      <c r="L2" s="4">
        <v>51</v>
      </c>
      <c r="M2" s="4">
        <v>51</v>
      </c>
      <c r="N2" s="4" t="s">
        <v>30</v>
      </c>
      <c r="O2" s="4" t="s">
        <v>31</v>
      </c>
      <c r="P2" s="4" t="s">
        <v>32</v>
      </c>
      <c r="Q2" s="4">
        <v>0</v>
      </c>
      <c r="R2" s="6">
        <v>44405</v>
      </c>
      <c r="S2" s="5">
        <v>44421</v>
      </c>
      <c r="T2" s="4" t="s">
        <v>33</v>
      </c>
      <c r="U2" s="4">
        <v>51</v>
      </c>
      <c r="V2" s="4">
        <v>0</v>
      </c>
      <c r="W2" s="4">
        <v>0</v>
      </c>
      <c r="X2" s="4">
        <v>2211228</v>
      </c>
    </row>
    <row r="3" s="4" customFormat="1" spans="1:24">
      <c r="A3" s="4">
        <v>15983600749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44417</v>
      </c>
      <c r="G3" s="5">
        <v>44418</v>
      </c>
      <c r="H3" s="4">
        <v>1</v>
      </c>
      <c r="I3" s="4">
        <v>1</v>
      </c>
      <c r="J3" s="4">
        <v>1</v>
      </c>
      <c r="K3" s="4" t="s">
        <v>29</v>
      </c>
      <c r="L3" s="4">
        <v>446</v>
      </c>
      <c r="M3" s="4">
        <v>446</v>
      </c>
      <c r="N3" s="4" t="s">
        <v>36</v>
      </c>
      <c r="O3" s="4" t="s">
        <v>31</v>
      </c>
      <c r="P3" s="4" t="s">
        <v>32</v>
      </c>
      <c r="Q3" s="4">
        <v>0</v>
      </c>
      <c r="R3" s="6">
        <v>44408</v>
      </c>
      <c r="S3" s="5">
        <v>44421</v>
      </c>
      <c r="T3" s="4" t="s">
        <v>33</v>
      </c>
      <c r="U3" s="4">
        <v>446</v>
      </c>
      <c r="V3" s="4">
        <v>0</v>
      </c>
      <c r="W3" s="4">
        <v>0</v>
      </c>
      <c r="X3" s="4">
        <v>2214030</v>
      </c>
    </row>
    <row r="4" s="4" customFormat="1" spans="1:24">
      <c r="A4" s="4">
        <v>16005088830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44417</v>
      </c>
      <c r="G4" s="5">
        <v>44418</v>
      </c>
      <c r="H4" s="4">
        <v>1</v>
      </c>
      <c r="I4" s="4">
        <v>1</v>
      </c>
      <c r="J4" s="4">
        <v>1</v>
      </c>
      <c r="K4" s="4" t="s">
        <v>29</v>
      </c>
      <c r="L4" s="4">
        <v>88</v>
      </c>
      <c r="M4" s="4">
        <v>88</v>
      </c>
      <c r="N4" s="4" t="s">
        <v>39</v>
      </c>
      <c r="O4" s="4" t="s">
        <v>31</v>
      </c>
      <c r="P4" s="4" t="s">
        <v>32</v>
      </c>
      <c r="Q4" s="4">
        <v>0</v>
      </c>
      <c r="R4" s="6">
        <v>44411</v>
      </c>
      <c r="S4" s="5">
        <v>44421</v>
      </c>
      <c r="T4" s="4" t="s">
        <v>33</v>
      </c>
      <c r="U4" s="4">
        <v>88</v>
      </c>
      <c r="V4" s="4">
        <v>0</v>
      </c>
      <c r="W4" s="4">
        <v>0</v>
      </c>
      <c r="X4" s="4">
        <v>2216201</v>
      </c>
    </row>
    <row r="5" s="4" customFormat="1" spans="1:24">
      <c r="A5" s="4">
        <v>16006602040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44417</v>
      </c>
      <c r="G5" s="5">
        <v>44418</v>
      </c>
      <c r="H5" s="4">
        <v>1</v>
      </c>
      <c r="I5" s="4">
        <v>1</v>
      </c>
      <c r="J5" s="4">
        <v>1</v>
      </c>
      <c r="K5" s="4" t="s">
        <v>29</v>
      </c>
      <c r="L5" s="4">
        <v>62</v>
      </c>
      <c r="M5" s="4">
        <v>62</v>
      </c>
      <c r="N5" s="4" t="s">
        <v>42</v>
      </c>
      <c r="O5" s="4" t="s">
        <v>31</v>
      </c>
      <c r="P5" s="4" t="s">
        <v>32</v>
      </c>
      <c r="Q5" s="4">
        <v>0</v>
      </c>
      <c r="R5" s="6">
        <v>44411</v>
      </c>
      <c r="S5" s="5">
        <v>44421</v>
      </c>
      <c r="T5" s="4" t="s">
        <v>33</v>
      </c>
      <c r="U5" s="4">
        <v>62</v>
      </c>
      <c r="V5" s="4">
        <v>0</v>
      </c>
      <c r="W5" s="4">
        <v>0</v>
      </c>
      <c r="X5" s="4">
        <v>2216401</v>
      </c>
    </row>
    <row r="6" s="4" customFormat="1" spans="1:24">
      <c r="A6" s="4">
        <v>16007576708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44417</v>
      </c>
      <c r="G6" s="5">
        <v>44418</v>
      </c>
      <c r="H6" s="4">
        <v>1</v>
      </c>
      <c r="I6" s="4">
        <v>1</v>
      </c>
      <c r="J6" s="4">
        <v>1</v>
      </c>
      <c r="K6" s="4" t="s">
        <v>29</v>
      </c>
      <c r="L6" s="4">
        <v>148</v>
      </c>
      <c r="M6" s="4">
        <v>148</v>
      </c>
      <c r="N6" s="4" t="s">
        <v>45</v>
      </c>
      <c r="O6" s="4" t="s">
        <v>31</v>
      </c>
      <c r="P6" s="4" t="s">
        <v>32</v>
      </c>
      <c r="Q6" s="4">
        <v>0</v>
      </c>
      <c r="R6" s="6">
        <v>44411</v>
      </c>
      <c r="S6" s="5">
        <v>44421</v>
      </c>
      <c r="T6" s="4" t="s">
        <v>33</v>
      </c>
      <c r="U6" s="4">
        <v>148</v>
      </c>
      <c r="V6" s="4">
        <v>0</v>
      </c>
      <c r="W6" s="4">
        <v>0</v>
      </c>
      <c r="X6" s="4">
        <v>2216547</v>
      </c>
    </row>
    <row r="7" s="4" customFormat="1" spans="1:24">
      <c r="A7" s="4">
        <v>16016076756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44416</v>
      </c>
      <c r="G7" s="5">
        <v>44418</v>
      </c>
      <c r="H7" s="4">
        <v>1</v>
      </c>
      <c r="I7" s="4">
        <v>2</v>
      </c>
      <c r="J7" s="4">
        <v>2</v>
      </c>
      <c r="K7" s="4" t="s">
        <v>29</v>
      </c>
      <c r="L7" s="4">
        <v>82</v>
      </c>
      <c r="M7" s="4">
        <v>82</v>
      </c>
      <c r="N7" s="4" t="s">
        <v>48</v>
      </c>
      <c r="O7" s="4" t="s">
        <v>31</v>
      </c>
      <c r="P7" s="4" t="s">
        <v>32</v>
      </c>
      <c r="Q7" s="4">
        <v>0</v>
      </c>
      <c r="R7" s="6">
        <v>44413</v>
      </c>
      <c r="S7" s="5">
        <v>44421</v>
      </c>
      <c r="T7" s="4" t="s">
        <v>33</v>
      </c>
      <c r="U7" s="4">
        <v>82</v>
      </c>
      <c r="V7" s="4">
        <v>0</v>
      </c>
      <c r="W7" s="4">
        <v>0</v>
      </c>
      <c r="X7" s="4">
        <v>2217274</v>
      </c>
    </row>
    <row r="8" s="4" customFormat="1" spans="1:24">
      <c r="A8" s="4">
        <v>16016139546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44413</v>
      </c>
      <c r="G8" s="5">
        <v>44418</v>
      </c>
      <c r="H8" s="4">
        <v>1</v>
      </c>
      <c r="I8" s="4">
        <v>5</v>
      </c>
      <c r="J8" s="4">
        <v>5</v>
      </c>
      <c r="K8" s="4" t="s">
        <v>29</v>
      </c>
      <c r="L8" s="4">
        <v>265</v>
      </c>
      <c r="M8" s="4">
        <v>265</v>
      </c>
      <c r="N8" s="4" t="s">
        <v>51</v>
      </c>
      <c r="O8" s="4" t="s">
        <v>31</v>
      </c>
      <c r="P8" s="4" t="s">
        <v>32</v>
      </c>
      <c r="Q8" s="4">
        <v>0</v>
      </c>
      <c r="R8" s="6">
        <v>44413</v>
      </c>
      <c r="S8" s="5">
        <v>44421</v>
      </c>
      <c r="T8" s="4" t="s">
        <v>33</v>
      </c>
      <c r="U8" s="4">
        <v>265</v>
      </c>
      <c r="V8" s="4">
        <v>0</v>
      </c>
      <c r="W8" s="4">
        <v>0</v>
      </c>
      <c r="X8" s="4">
        <v>2217294</v>
      </c>
    </row>
    <row r="9" s="4" customFormat="1" spans="1:24">
      <c r="A9" s="4">
        <v>16018591147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44414</v>
      </c>
      <c r="G9" s="5">
        <v>44418</v>
      </c>
      <c r="H9" s="4">
        <v>1</v>
      </c>
      <c r="I9" s="4">
        <v>4</v>
      </c>
      <c r="J9" s="4">
        <v>4</v>
      </c>
      <c r="K9" s="4" t="s">
        <v>29</v>
      </c>
      <c r="L9" s="4">
        <v>208</v>
      </c>
      <c r="M9" s="4">
        <v>208</v>
      </c>
      <c r="N9" s="4" t="s">
        <v>54</v>
      </c>
      <c r="O9" s="4" t="s">
        <v>31</v>
      </c>
      <c r="P9" s="4" t="s">
        <v>32</v>
      </c>
      <c r="Q9" s="4">
        <v>0</v>
      </c>
      <c r="R9" s="6">
        <v>44413</v>
      </c>
      <c r="S9" s="5">
        <v>44421</v>
      </c>
      <c r="T9" s="4" t="s">
        <v>33</v>
      </c>
      <c r="U9" s="4">
        <v>208</v>
      </c>
      <c r="V9" s="4">
        <v>0</v>
      </c>
      <c r="W9" s="4">
        <v>0</v>
      </c>
      <c r="X9" s="4">
        <v>2217743</v>
      </c>
    </row>
    <row r="10" s="4" customFormat="1" spans="1:24">
      <c r="A10" s="4">
        <v>16023386120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44417</v>
      </c>
      <c r="G10" s="5">
        <v>44418</v>
      </c>
      <c r="H10" s="4">
        <v>1</v>
      </c>
      <c r="I10" s="4">
        <v>1</v>
      </c>
      <c r="J10" s="4">
        <v>1</v>
      </c>
      <c r="K10" s="4" t="s">
        <v>29</v>
      </c>
      <c r="L10" s="4">
        <v>174</v>
      </c>
      <c r="M10" s="4">
        <v>174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44414</v>
      </c>
      <c r="S10" s="5">
        <v>44421</v>
      </c>
      <c r="T10" s="4" t="s">
        <v>33</v>
      </c>
      <c r="U10" s="4">
        <v>174</v>
      </c>
      <c r="V10" s="4">
        <v>0</v>
      </c>
      <c r="W10" s="4">
        <v>0</v>
      </c>
      <c r="X10" s="4">
        <v>2217922</v>
      </c>
    </row>
    <row r="11" s="4" customFormat="1" spans="1:24">
      <c r="A11" s="4">
        <v>16023512021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44417</v>
      </c>
      <c r="G11" s="5">
        <v>44418</v>
      </c>
      <c r="H11" s="4">
        <v>1</v>
      </c>
      <c r="I11" s="4">
        <v>1</v>
      </c>
      <c r="J11" s="4">
        <v>1</v>
      </c>
      <c r="K11" s="4" t="s">
        <v>29</v>
      </c>
      <c r="L11" s="4">
        <v>95</v>
      </c>
      <c r="M11" s="4">
        <v>95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44414</v>
      </c>
      <c r="S11" s="5">
        <v>44421</v>
      </c>
      <c r="T11" s="4" t="s">
        <v>33</v>
      </c>
      <c r="U11" s="4">
        <v>95</v>
      </c>
      <c r="V11" s="4">
        <v>0</v>
      </c>
      <c r="W11" s="4">
        <v>0</v>
      </c>
      <c r="X11" s="4">
        <v>2217932</v>
      </c>
    </row>
    <row r="12" s="4" customFormat="1" spans="1:24">
      <c r="A12" s="4">
        <v>16026264252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44417</v>
      </c>
      <c r="G12" s="5">
        <v>44418</v>
      </c>
      <c r="H12" s="4">
        <v>1</v>
      </c>
      <c r="I12" s="4">
        <v>1</v>
      </c>
      <c r="J12" s="4">
        <v>1</v>
      </c>
      <c r="K12" s="4" t="s">
        <v>29</v>
      </c>
      <c r="L12" s="4">
        <v>312</v>
      </c>
      <c r="M12" s="4">
        <v>312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44414</v>
      </c>
      <c r="S12" s="5">
        <v>44421</v>
      </c>
      <c r="T12" s="4" t="s">
        <v>33</v>
      </c>
      <c r="U12" s="4">
        <v>312</v>
      </c>
      <c r="V12" s="4">
        <v>0</v>
      </c>
      <c r="W12" s="4">
        <v>0</v>
      </c>
      <c r="X12" s="4">
        <v>2218317</v>
      </c>
    </row>
    <row r="13" s="4" customFormat="1" spans="1:24">
      <c r="A13" s="4">
        <v>16027251931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44417</v>
      </c>
      <c r="G13" s="5">
        <v>44418</v>
      </c>
      <c r="H13" s="4">
        <v>1</v>
      </c>
      <c r="I13" s="4">
        <v>1</v>
      </c>
      <c r="J13" s="4">
        <v>1</v>
      </c>
      <c r="K13" s="4" t="s">
        <v>29</v>
      </c>
      <c r="L13" s="4">
        <v>108</v>
      </c>
      <c r="M13" s="4">
        <v>108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44415</v>
      </c>
      <c r="S13" s="5">
        <v>44421</v>
      </c>
      <c r="T13" s="4" t="s">
        <v>33</v>
      </c>
      <c r="U13" s="4">
        <v>108</v>
      </c>
      <c r="V13" s="4">
        <v>0</v>
      </c>
      <c r="W13" s="4">
        <v>0</v>
      </c>
      <c r="X13" s="4">
        <v>2218496</v>
      </c>
    </row>
    <row r="14" s="4" customFormat="1" spans="1:24">
      <c r="A14" s="4">
        <v>16027388347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44417</v>
      </c>
      <c r="G14" s="5">
        <v>44418</v>
      </c>
      <c r="H14" s="4">
        <v>1</v>
      </c>
      <c r="I14" s="4">
        <v>1</v>
      </c>
      <c r="J14" s="4">
        <v>1</v>
      </c>
      <c r="K14" s="4" t="s">
        <v>29</v>
      </c>
      <c r="L14" s="4">
        <v>111</v>
      </c>
      <c r="M14" s="4">
        <v>111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44415</v>
      </c>
      <c r="S14" s="5">
        <v>44421</v>
      </c>
      <c r="T14" s="4" t="s">
        <v>33</v>
      </c>
      <c r="U14" s="4">
        <v>111</v>
      </c>
      <c r="V14" s="4">
        <v>0</v>
      </c>
      <c r="W14" s="4">
        <v>0</v>
      </c>
      <c r="X14" s="4">
        <v>2218531</v>
      </c>
    </row>
    <row r="15" s="4" customFormat="1" spans="1:24">
      <c r="A15" s="4">
        <v>16027466289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44417</v>
      </c>
      <c r="G15" s="5">
        <v>44418</v>
      </c>
      <c r="H15" s="4">
        <v>1</v>
      </c>
      <c r="I15" s="4">
        <v>1</v>
      </c>
      <c r="J15" s="4">
        <v>1</v>
      </c>
      <c r="K15" s="4" t="s">
        <v>29</v>
      </c>
      <c r="L15" s="4">
        <v>176</v>
      </c>
      <c r="M15" s="4">
        <v>176</v>
      </c>
      <c r="N15" s="4" t="s">
        <v>72</v>
      </c>
      <c r="O15" s="4" t="s">
        <v>31</v>
      </c>
      <c r="P15" s="4" t="s">
        <v>32</v>
      </c>
      <c r="Q15" s="4">
        <v>0</v>
      </c>
      <c r="R15" s="6">
        <v>44415</v>
      </c>
      <c r="S15" s="5">
        <v>44421</v>
      </c>
      <c r="T15" s="4" t="s">
        <v>33</v>
      </c>
      <c r="U15" s="4">
        <v>176</v>
      </c>
      <c r="V15" s="4">
        <v>0</v>
      </c>
      <c r="W15" s="4">
        <v>0</v>
      </c>
      <c r="X15" s="4">
        <v>2218553</v>
      </c>
    </row>
    <row r="16" s="4" customFormat="1" spans="1:24">
      <c r="A16" s="4">
        <v>16035243886</v>
      </c>
      <c r="B16" s="4" t="s">
        <v>25</v>
      </c>
      <c r="C16" s="4" t="s">
        <v>26</v>
      </c>
      <c r="D16" s="4" t="s">
        <v>73</v>
      </c>
      <c r="E16" s="4" t="s">
        <v>74</v>
      </c>
      <c r="F16" s="5">
        <v>44417</v>
      </c>
      <c r="G16" s="5">
        <v>44418</v>
      </c>
      <c r="H16" s="4">
        <v>1</v>
      </c>
      <c r="I16" s="4">
        <v>1</v>
      </c>
      <c r="J16" s="4">
        <v>1</v>
      </c>
      <c r="K16" s="4" t="s">
        <v>29</v>
      </c>
      <c r="L16" s="4">
        <v>141</v>
      </c>
      <c r="M16" s="4">
        <v>141</v>
      </c>
      <c r="N16" s="4" t="s">
        <v>75</v>
      </c>
      <c r="O16" s="4" t="s">
        <v>31</v>
      </c>
      <c r="P16" s="4" t="s">
        <v>32</v>
      </c>
      <c r="Q16" s="4">
        <v>0</v>
      </c>
      <c r="R16" s="6">
        <v>44416</v>
      </c>
      <c r="S16" s="5">
        <v>44421</v>
      </c>
      <c r="T16" s="4" t="s">
        <v>33</v>
      </c>
      <c r="U16" s="4">
        <v>141</v>
      </c>
      <c r="V16" s="4">
        <v>0</v>
      </c>
      <c r="W16" s="4">
        <v>0</v>
      </c>
      <c r="X16" s="4">
        <v>2219135</v>
      </c>
    </row>
    <row r="17" s="4" customFormat="1" spans="1:24">
      <c r="A17" s="4">
        <v>16035597406</v>
      </c>
      <c r="B17" s="4" t="s">
        <v>25</v>
      </c>
      <c r="C17" s="4" t="s">
        <v>26</v>
      </c>
      <c r="D17" s="4" t="s">
        <v>76</v>
      </c>
      <c r="E17" s="4" t="s">
        <v>77</v>
      </c>
      <c r="F17" s="5">
        <v>44417</v>
      </c>
      <c r="G17" s="5">
        <v>44418</v>
      </c>
      <c r="H17" s="4">
        <v>1</v>
      </c>
      <c r="I17" s="4">
        <v>1</v>
      </c>
      <c r="J17" s="4">
        <v>1</v>
      </c>
      <c r="K17" s="4" t="s">
        <v>29</v>
      </c>
      <c r="L17" s="4">
        <v>51</v>
      </c>
      <c r="M17" s="4">
        <v>51</v>
      </c>
      <c r="N17" s="4" t="s">
        <v>78</v>
      </c>
      <c r="O17" s="4" t="s">
        <v>31</v>
      </c>
      <c r="P17" s="4" t="s">
        <v>32</v>
      </c>
      <c r="Q17" s="4">
        <v>0</v>
      </c>
      <c r="R17" s="6">
        <v>44416</v>
      </c>
      <c r="S17" s="5">
        <v>44421</v>
      </c>
      <c r="T17" s="4" t="s">
        <v>33</v>
      </c>
      <c r="U17" s="4">
        <v>51</v>
      </c>
      <c r="V17" s="4">
        <v>0</v>
      </c>
      <c r="W17" s="4">
        <v>0</v>
      </c>
      <c r="X17" s="4">
        <v>2219172</v>
      </c>
    </row>
    <row r="18" s="4" customFormat="1" spans="1:24">
      <c r="A18" s="4">
        <v>16035785404</v>
      </c>
      <c r="B18" s="4" t="s">
        <v>25</v>
      </c>
      <c r="C18" s="4" t="s">
        <v>26</v>
      </c>
      <c r="D18" s="4" t="s">
        <v>79</v>
      </c>
      <c r="E18" s="4" t="s">
        <v>80</v>
      </c>
      <c r="F18" s="5">
        <v>44416</v>
      </c>
      <c r="G18" s="5">
        <v>44418</v>
      </c>
      <c r="H18" s="4">
        <v>1</v>
      </c>
      <c r="I18" s="4">
        <v>2</v>
      </c>
      <c r="J18" s="4">
        <v>2</v>
      </c>
      <c r="K18" s="4" t="s">
        <v>29</v>
      </c>
      <c r="L18" s="4">
        <v>200</v>
      </c>
      <c r="M18" s="4">
        <v>200</v>
      </c>
      <c r="N18" s="4" t="s">
        <v>81</v>
      </c>
      <c r="O18" s="4" t="s">
        <v>31</v>
      </c>
      <c r="P18" s="4" t="s">
        <v>32</v>
      </c>
      <c r="Q18" s="4">
        <v>0</v>
      </c>
      <c r="R18" s="6">
        <v>44416</v>
      </c>
      <c r="S18" s="5">
        <v>44421</v>
      </c>
      <c r="T18" s="4" t="s">
        <v>33</v>
      </c>
      <c r="U18" s="4">
        <v>200</v>
      </c>
      <c r="V18" s="4">
        <v>0</v>
      </c>
      <c r="W18" s="4">
        <v>0</v>
      </c>
      <c r="X18" s="4">
        <v>2219182</v>
      </c>
    </row>
    <row r="19" s="4" customFormat="1" spans="1:24">
      <c r="A19" s="4">
        <v>16036252526</v>
      </c>
      <c r="B19" s="4" t="s">
        <v>25</v>
      </c>
      <c r="C19" s="4" t="s">
        <v>26</v>
      </c>
      <c r="D19" s="4" t="s">
        <v>82</v>
      </c>
      <c r="E19" s="4" t="s">
        <v>83</v>
      </c>
      <c r="F19" s="5">
        <v>44417</v>
      </c>
      <c r="G19" s="5">
        <v>44418</v>
      </c>
      <c r="H19" s="4">
        <v>1</v>
      </c>
      <c r="I19" s="4">
        <v>1</v>
      </c>
      <c r="J19" s="4">
        <v>1</v>
      </c>
      <c r="K19" s="4" t="s">
        <v>29</v>
      </c>
      <c r="L19" s="4">
        <v>110</v>
      </c>
      <c r="M19" s="4">
        <v>110</v>
      </c>
      <c r="N19" s="4" t="s">
        <v>84</v>
      </c>
      <c r="O19" s="4" t="s">
        <v>31</v>
      </c>
      <c r="P19" s="4" t="s">
        <v>32</v>
      </c>
      <c r="Q19" s="4">
        <v>0</v>
      </c>
      <c r="R19" s="6">
        <v>44416</v>
      </c>
      <c r="S19" s="5">
        <v>44421</v>
      </c>
      <c r="T19" s="4" t="s">
        <v>33</v>
      </c>
      <c r="U19" s="4">
        <v>110</v>
      </c>
      <c r="V19" s="4">
        <v>0</v>
      </c>
      <c r="W19" s="4">
        <v>0</v>
      </c>
      <c r="X19" s="4">
        <v>2219225</v>
      </c>
    </row>
    <row r="20" s="4" customFormat="1" spans="1:24">
      <c r="A20" s="4">
        <v>16037306823</v>
      </c>
      <c r="B20" s="4" t="s">
        <v>25</v>
      </c>
      <c r="C20" s="4" t="s">
        <v>26</v>
      </c>
      <c r="D20" s="4" t="s">
        <v>85</v>
      </c>
      <c r="E20" s="4" t="s">
        <v>86</v>
      </c>
      <c r="F20" s="5">
        <v>44417</v>
      </c>
      <c r="G20" s="5">
        <v>44418</v>
      </c>
      <c r="H20" s="4">
        <v>1</v>
      </c>
      <c r="I20" s="4">
        <v>1</v>
      </c>
      <c r="J20" s="4">
        <v>1</v>
      </c>
      <c r="K20" s="4" t="s">
        <v>29</v>
      </c>
      <c r="L20" s="4">
        <v>46</v>
      </c>
      <c r="M20" s="4">
        <v>46</v>
      </c>
      <c r="N20" s="4" t="s">
        <v>87</v>
      </c>
      <c r="O20" s="4" t="s">
        <v>31</v>
      </c>
      <c r="P20" s="4" t="s">
        <v>32</v>
      </c>
      <c r="Q20" s="4">
        <v>0</v>
      </c>
      <c r="R20" s="6">
        <v>44416</v>
      </c>
      <c r="S20" s="5">
        <v>44421</v>
      </c>
      <c r="T20" s="4" t="s">
        <v>33</v>
      </c>
      <c r="U20" s="4">
        <v>46</v>
      </c>
      <c r="V20" s="4">
        <v>0</v>
      </c>
      <c r="W20" s="4">
        <v>0</v>
      </c>
      <c r="X20" s="4">
        <v>2219366</v>
      </c>
    </row>
    <row r="21" s="4" customFormat="1" spans="1:24">
      <c r="A21" s="4">
        <v>16038288110</v>
      </c>
      <c r="B21" s="4" t="s">
        <v>25</v>
      </c>
      <c r="C21" s="4" t="s">
        <v>26</v>
      </c>
      <c r="D21" s="4" t="s">
        <v>88</v>
      </c>
      <c r="E21" s="4" t="s">
        <v>89</v>
      </c>
      <c r="F21" s="5">
        <v>44417</v>
      </c>
      <c r="G21" s="5">
        <v>44418</v>
      </c>
      <c r="H21" s="4">
        <v>1</v>
      </c>
      <c r="I21" s="4">
        <v>1</v>
      </c>
      <c r="J21" s="4">
        <v>1</v>
      </c>
      <c r="K21" s="4" t="s">
        <v>29</v>
      </c>
      <c r="L21" s="4">
        <v>200</v>
      </c>
      <c r="M21" s="4">
        <v>200</v>
      </c>
      <c r="N21" s="4" t="s">
        <v>90</v>
      </c>
      <c r="O21" s="4" t="s">
        <v>31</v>
      </c>
      <c r="P21" s="4" t="s">
        <v>32</v>
      </c>
      <c r="Q21" s="4">
        <v>0</v>
      </c>
      <c r="R21" s="6">
        <v>44417</v>
      </c>
      <c r="S21" s="5">
        <v>44421</v>
      </c>
      <c r="T21" s="4" t="s">
        <v>33</v>
      </c>
      <c r="U21" s="4">
        <v>200</v>
      </c>
      <c r="V21" s="4">
        <v>0</v>
      </c>
      <c r="W21" s="4">
        <v>0</v>
      </c>
      <c r="X21" s="4">
        <v>2219557</v>
      </c>
    </row>
    <row r="22" s="4" customFormat="1" spans="1:24">
      <c r="A22" s="4">
        <v>16038451779</v>
      </c>
      <c r="B22" s="4" t="s">
        <v>25</v>
      </c>
      <c r="C22" s="4" t="s">
        <v>26</v>
      </c>
      <c r="D22" s="4" t="s">
        <v>91</v>
      </c>
      <c r="E22" s="4" t="s">
        <v>92</v>
      </c>
      <c r="F22" s="5">
        <v>44417</v>
      </c>
      <c r="G22" s="5">
        <v>44418</v>
      </c>
      <c r="H22" s="4">
        <v>1</v>
      </c>
      <c r="I22" s="4">
        <v>1</v>
      </c>
      <c r="J22" s="4">
        <v>1</v>
      </c>
      <c r="K22" s="4" t="s">
        <v>29</v>
      </c>
      <c r="L22" s="4">
        <v>47</v>
      </c>
      <c r="M22" s="4">
        <v>47</v>
      </c>
      <c r="N22" s="4" t="s">
        <v>93</v>
      </c>
      <c r="O22" s="4" t="s">
        <v>31</v>
      </c>
      <c r="P22" s="4" t="s">
        <v>32</v>
      </c>
      <c r="Q22" s="4">
        <v>0</v>
      </c>
      <c r="R22" s="6">
        <v>44417</v>
      </c>
      <c r="S22" s="5">
        <v>44421</v>
      </c>
      <c r="T22" s="4" t="s">
        <v>33</v>
      </c>
      <c r="U22" s="4">
        <v>47</v>
      </c>
      <c r="V22" s="4">
        <v>0</v>
      </c>
      <c r="W22" s="4">
        <v>0</v>
      </c>
      <c r="X22" s="4">
        <v>2219599</v>
      </c>
    </row>
    <row r="23" s="4" customFormat="1" spans="1:24">
      <c r="A23" s="4">
        <v>16038518377</v>
      </c>
      <c r="B23" s="4" t="s">
        <v>25</v>
      </c>
      <c r="C23" s="4" t="s">
        <v>26</v>
      </c>
      <c r="D23" s="4" t="s">
        <v>94</v>
      </c>
      <c r="E23" s="4" t="s">
        <v>95</v>
      </c>
      <c r="F23" s="5">
        <v>44417</v>
      </c>
      <c r="G23" s="5">
        <v>44418</v>
      </c>
      <c r="H23" s="4">
        <v>1</v>
      </c>
      <c r="I23" s="4">
        <v>1</v>
      </c>
      <c r="J23" s="4">
        <v>1</v>
      </c>
      <c r="K23" s="4" t="s">
        <v>29</v>
      </c>
      <c r="L23" s="4">
        <v>55</v>
      </c>
      <c r="M23" s="4">
        <v>55</v>
      </c>
      <c r="N23" s="4" t="s">
        <v>96</v>
      </c>
      <c r="O23" s="4" t="s">
        <v>31</v>
      </c>
      <c r="P23" s="4" t="s">
        <v>32</v>
      </c>
      <c r="Q23" s="4">
        <v>0</v>
      </c>
      <c r="R23" s="6">
        <v>44417</v>
      </c>
      <c r="S23" s="5">
        <v>44421</v>
      </c>
      <c r="T23" s="4" t="s">
        <v>33</v>
      </c>
      <c r="U23" s="4">
        <v>55</v>
      </c>
      <c r="V23" s="4">
        <v>0</v>
      </c>
      <c r="W23" s="4">
        <v>0</v>
      </c>
      <c r="X23" s="4">
        <v>2219616</v>
      </c>
    </row>
    <row r="24" s="4" customFormat="1" spans="1:24">
      <c r="A24" s="4">
        <v>16039610467</v>
      </c>
      <c r="B24" s="4" t="s">
        <v>25</v>
      </c>
      <c r="C24" s="4" t="s">
        <v>26</v>
      </c>
      <c r="D24" s="4" t="s">
        <v>97</v>
      </c>
      <c r="E24" s="4" t="s">
        <v>98</v>
      </c>
      <c r="F24" s="5">
        <v>44417</v>
      </c>
      <c r="G24" s="5">
        <v>44418</v>
      </c>
      <c r="H24" s="4">
        <v>1</v>
      </c>
      <c r="I24" s="4">
        <v>1</v>
      </c>
      <c r="J24" s="4">
        <v>1</v>
      </c>
      <c r="K24" s="4" t="s">
        <v>29</v>
      </c>
      <c r="L24" s="4">
        <v>76</v>
      </c>
      <c r="M24" s="4">
        <v>76</v>
      </c>
      <c r="N24" s="4" t="s">
        <v>99</v>
      </c>
      <c r="O24" s="4" t="s">
        <v>31</v>
      </c>
      <c r="P24" s="4" t="s">
        <v>32</v>
      </c>
      <c r="Q24" s="4">
        <v>0</v>
      </c>
      <c r="R24" s="6">
        <v>44417</v>
      </c>
      <c r="S24" s="5">
        <v>44421</v>
      </c>
      <c r="T24" s="4" t="s">
        <v>33</v>
      </c>
      <c r="U24" s="4">
        <v>76</v>
      </c>
      <c r="V24" s="4">
        <v>0</v>
      </c>
      <c r="W24" s="4">
        <v>0</v>
      </c>
      <c r="X24" s="4">
        <v>2219776</v>
      </c>
    </row>
    <row r="25" s="4" customFormat="1" spans="1:24">
      <c r="A25" s="4">
        <v>16039796735</v>
      </c>
      <c r="B25" s="4" t="s">
        <v>25</v>
      </c>
      <c r="C25" s="4" t="s">
        <v>26</v>
      </c>
      <c r="D25" s="4" t="s">
        <v>100</v>
      </c>
      <c r="E25" s="4" t="s">
        <v>92</v>
      </c>
      <c r="F25" s="5">
        <v>44417</v>
      </c>
      <c r="G25" s="5">
        <v>44418</v>
      </c>
      <c r="H25" s="4">
        <v>1</v>
      </c>
      <c r="I25" s="4">
        <v>1</v>
      </c>
      <c r="J25" s="4">
        <v>1</v>
      </c>
      <c r="K25" s="4" t="s">
        <v>29</v>
      </c>
      <c r="L25" s="4">
        <v>135</v>
      </c>
      <c r="M25" s="4">
        <v>135</v>
      </c>
      <c r="N25" s="4" t="s">
        <v>101</v>
      </c>
      <c r="O25" s="4" t="s">
        <v>31</v>
      </c>
      <c r="P25" s="4" t="s">
        <v>32</v>
      </c>
      <c r="Q25" s="4">
        <v>0</v>
      </c>
      <c r="R25" s="6">
        <v>44417</v>
      </c>
      <c r="S25" s="5">
        <v>44421</v>
      </c>
      <c r="T25" s="4" t="s">
        <v>33</v>
      </c>
      <c r="U25" s="4">
        <v>135</v>
      </c>
      <c r="V25" s="4">
        <v>0</v>
      </c>
      <c r="W25" s="4">
        <v>0</v>
      </c>
      <c r="X25" s="4">
        <v>2219794</v>
      </c>
    </row>
    <row r="26" s="4" customFormat="1" spans="1:24">
      <c r="A26" s="4">
        <v>16039873341</v>
      </c>
      <c r="B26" s="4" t="s">
        <v>25</v>
      </c>
      <c r="C26" s="4" t="s">
        <v>26</v>
      </c>
      <c r="D26" s="4" t="s">
        <v>102</v>
      </c>
      <c r="E26" s="4" t="s">
        <v>103</v>
      </c>
      <c r="F26" s="5">
        <v>44417</v>
      </c>
      <c r="G26" s="5">
        <v>44418</v>
      </c>
      <c r="H26" s="4">
        <v>1</v>
      </c>
      <c r="I26" s="4">
        <v>1</v>
      </c>
      <c r="J26" s="4">
        <v>1</v>
      </c>
      <c r="K26" s="4" t="s">
        <v>29</v>
      </c>
      <c r="L26" s="4">
        <v>121</v>
      </c>
      <c r="M26" s="4">
        <v>121</v>
      </c>
      <c r="N26" s="4" t="s">
        <v>104</v>
      </c>
      <c r="O26" s="4" t="s">
        <v>31</v>
      </c>
      <c r="P26" s="4" t="s">
        <v>32</v>
      </c>
      <c r="Q26" s="4">
        <v>0</v>
      </c>
      <c r="R26" s="6">
        <v>44417</v>
      </c>
      <c r="S26" s="5">
        <v>44421</v>
      </c>
      <c r="T26" s="4" t="s">
        <v>33</v>
      </c>
      <c r="U26" s="4">
        <v>121</v>
      </c>
      <c r="V26" s="4">
        <v>0</v>
      </c>
      <c r="W26" s="4">
        <v>0</v>
      </c>
      <c r="X26" s="4">
        <v>2219814</v>
      </c>
    </row>
    <row r="27" s="4" customFormat="1" spans="1:24">
      <c r="A27" s="4">
        <v>16040738748</v>
      </c>
      <c r="B27" s="4" t="s">
        <v>25</v>
      </c>
      <c r="C27" s="4" t="s">
        <v>26</v>
      </c>
      <c r="D27" s="4" t="s">
        <v>105</v>
      </c>
      <c r="E27" s="4" t="s">
        <v>106</v>
      </c>
      <c r="F27" s="5">
        <v>44417</v>
      </c>
      <c r="G27" s="5">
        <v>44418</v>
      </c>
      <c r="H27" s="4">
        <v>1</v>
      </c>
      <c r="I27" s="4">
        <v>1</v>
      </c>
      <c r="J27" s="4">
        <v>1</v>
      </c>
      <c r="K27" s="4" t="s">
        <v>29</v>
      </c>
      <c r="L27" s="4">
        <v>53</v>
      </c>
      <c r="M27" s="4">
        <v>53</v>
      </c>
      <c r="N27" s="4" t="s">
        <v>107</v>
      </c>
      <c r="O27" s="4" t="s">
        <v>31</v>
      </c>
      <c r="P27" s="4" t="s">
        <v>32</v>
      </c>
      <c r="Q27" s="4">
        <v>0</v>
      </c>
      <c r="R27" s="6">
        <v>44417</v>
      </c>
      <c r="S27" s="5">
        <v>44421</v>
      </c>
      <c r="T27" s="4" t="s">
        <v>33</v>
      </c>
      <c r="U27" s="4">
        <v>53</v>
      </c>
      <c r="V27" s="4">
        <v>0</v>
      </c>
      <c r="W27" s="4">
        <v>0</v>
      </c>
      <c r="X27" s="4">
        <v>2219967</v>
      </c>
    </row>
    <row r="28" s="4" customFormat="1" spans="1:24">
      <c r="A28" s="4">
        <v>16041127004</v>
      </c>
      <c r="B28" s="4" t="s">
        <v>25</v>
      </c>
      <c r="C28" s="4" t="s">
        <v>26</v>
      </c>
      <c r="D28" s="4" t="s">
        <v>108</v>
      </c>
      <c r="E28" s="4" t="s">
        <v>109</v>
      </c>
      <c r="F28" s="5">
        <v>44417</v>
      </c>
      <c r="G28" s="5">
        <v>44418</v>
      </c>
      <c r="H28" s="4">
        <v>1</v>
      </c>
      <c r="I28" s="4">
        <v>1</v>
      </c>
      <c r="J28" s="4">
        <v>1</v>
      </c>
      <c r="K28" s="4" t="s">
        <v>29</v>
      </c>
      <c r="L28" s="4">
        <v>133</v>
      </c>
      <c r="M28" s="4">
        <v>133</v>
      </c>
      <c r="N28" s="4" t="s">
        <v>110</v>
      </c>
      <c r="O28" s="4" t="s">
        <v>31</v>
      </c>
      <c r="P28" s="4" t="s">
        <v>32</v>
      </c>
      <c r="Q28" s="4">
        <v>0</v>
      </c>
      <c r="R28" s="6">
        <v>44417</v>
      </c>
      <c r="S28" s="5">
        <v>44421</v>
      </c>
      <c r="T28" s="4" t="s">
        <v>33</v>
      </c>
      <c r="U28" s="4">
        <v>133</v>
      </c>
      <c r="V28" s="4">
        <v>0</v>
      </c>
      <c r="W28" s="4">
        <v>0</v>
      </c>
      <c r="X28" s="4">
        <v>2220030</v>
      </c>
    </row>
    <row r="29" s="4" customFormat="1" spans="1:24">
      <c r="A29" s="4">
        <v>15861539414</v>
      </c>
      <c r="B29" s="4" t="s">
        <v>25</v>
      </c>
      <c r="C29" s="4" t="s">
        <v>111</v>
      </c>
      <c r="D29" s="4" t="s">
        <v>112</v>
      </c>
      <c r="E29" s="4" t="s">
        <v>74</v>
      </c>
      <c r="F29" s="5">
        <v>44403</v>
      </c>
      <c r="G29" s="5">
        <v>44404</v>
      </c>
      <c r="H29" s="4">
        <v>1</v>
      </c>
      <c r="I29" s="4">
        <v>1</v>
      </c>
      <c r="J29" s="4">
        <v>1</v>
      </c>
      <c r="K29" s="4" t="s">
        <v>29</v>
      </c>
      <c r="L29" s="4">
        <v>1</v>
      </c>
      <c r="M29" s="4">
        <v>1</v>
      </c>
      <c r="N29" s="4" t="s">
        <v>113</v>
      </c>
      <c r="O29" s="4" t="s">
        <v>31</v>
      </c>
      <c r="P29" s="4" t="s">
        <v>32</v>
      </c>
      <c r="Q29" s="4">
        <v>0</v>
      </c>
      <c r="R29" s="6">
        <v>44396</v>
      </c>
      <c r="S29" s="5">
        <v>44421</v>
      </c>
      <c r="T29" s="4" t="s">
        <v>33</v>
      </c>
      <c r="U29" s="4">
        <v>1</v>
      </c>
      <c r="V29" s="4">
        <v>0</v>
      </c>
      <c r="W29" s="4">
        <v>0</v>
      </c>
      <c r="X29" s="4">
        <v>2202528</v>
      </c>
    </row>
    <row r="30" s="4" customFormat="1" spans="1:24">
      <c r="A30" s="4">
        <v>15784936679</v>
      </c>
      <c r="B30" s="4" t="s">
        <v>25</v>
      </c>
      <c r="C30" s="4" t="s">
        <v>114</v>
      </c>
      <c r="D30" s="4" t="s">
        <v>115</v>
      </c>
      <c r="E30" s="4" t="s">
        <v>116</v>
      </c>
      <c r="F30" s="5">
        <v>44417</v>
      </c>
      <c r="G30" s="5">
        <v>44418</v>
      </c>
      <c r="H30" s="4">
        <v>1</v>
      </c>
      <c r="I30" s="4">
        <v>1</v>
      </c>
      <c r="J30" s="4">
        <v>1</v>
      </c>
      <c r="K30" s="4" t="s">
        <v>29</v>
      </c>
      <c r="L30" s="4">
        <v>-60</v>
      </c>
      <c r="M30" s="4">
        <v>-60</v>
      </c>
      <c r="N30" s="4" t="s">
        <v>117</v>
      </c>
      <c r="O30" s="4" t="s">
        <v>31</v>
      </c>
      <c r="P30" s="4" t="s">
        <v>32</v>
      </c>
      <c r="Q30" s="4">
        <v>0</v>
      </c>
      <c r="R30" s="6">
        <v>44390</v>
      </c>
      <c r="S30" s="5">
        <v>44421</v>
      </c>
      <c r="T30" s="4" t="s">
        <v>33</v>
      </c>
      <c r="U30" s="4">
        <v>-60</v>
      </c>
      <c r="V30" s="4">
        <v>0</v>
      </c>
      <c r="W30" s="4">
        <v>0</v>
      </c>
      <c r="X30" s="4">
        <v>2194556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topLeftCell="A4" workbookViewId="0">
      <selection activeCell="F37" sqref="F37"/>
    </sheetView>
  </sheetViews>
  <sheetFormatPr defaultColWidth="9" defaultRowHeight="13.5"/>
  <cols>
    <col min="1" max="1" width="13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118</v>
      </c>
    </row>
    <row r="2" s="4" customFormat="1" spans="1:9">
      <c r="A2" s="4">
        <v>15958259269</v>
      </c>
      <c r="B2" s="5">
        <v>44417</v>
      </c>
      <c r="C2" s="5">
        <v>44418</v>
      </c>
      <c r="D2" s="4">
        <v>51</v>
      </c>
      <c r="E2" s="4" t="str">
        <f>VLOOKUP(A2,HOP!A:L,12,0)</f>
        <v>51.00</v>
      </c>
      <c r="F2" s="4" t="str">
        <f>VLOOKUP(A2,HOP!A:C,3,0)</f>
        <v>2211228</v>
      </c>
      <c r="G2" s="4">
        <f>D2-E2</f>
        <v>0</v>
      </c>
      <c r="H2" s="4" t="str">
        <f>$H$1&amp;F2</f>
        <v>，2211228</v>
      </c>
      <c r="I2" s="4" t="str">
        <f>VLOOKUP(A2,HOP!A:T,20,0)</f>
        <v>直连</v>
      </c>
    </row>
    <row r="3" s="4" customFormat="1" spans="1:9">
      <c r="A3" s="4">
        <v>15983600749</v>
      </c>
      <c r="B3" s="5">
        <v>44417</v>
      </c>
      <c r="C3" s="5">
        <v>44418</v>
      </c>
      <c r="D3" s="4">
        <v>446</v>
      </c>
      <c r="E3" s="4" t="str">
        <f>VLOOKUP(A3,HOP!A:L,12,0)</f>
        <v>446.00</v>
      </c>
      <c r="F3" s="4" t="str">
        <f>VLOOKUP(A3,HOP!A:C,3,0)</f>
        <v>2214030</v>
      </c>
      <c r="G3" s="4">
        <f t="shared" ref="G3:G30" si="0">D3-E3</f>
        <v>0</v>
      </c>
      <c r="H3" s="4" t="str">
        <f t="shared" ref="H3:H30" si="1">$H$1&amp;F3</f>
        <v>，2214030</v>
      </c>
      <c r="I3" s="4" t="str">
        <f>VLOOKUP(A3,HOP!A:T,20,0)</f>
        <v>直连</v>
      </c>
    </row>
    <row r="4" s="4" customFormat="1" spans="1:9">
      <c r="A4" s="4">
        <v>16005088830</v>
      </c>
      <c r="B4" s="5">
        <v>44417</v>
      </c>
      <c r="C4" s="5">
        <v>44418</v>
      </c>
      <c r="D4" s="4">
        <v>88</v>
      </c>
      <c r="E4" s="4" t="str">
        <f>VLOOKUP(A4,HOP!A:L,12,0)</f>
        <v>88.00</v>
      </c>
      <c r="F4" s="4" t="str">
        <f>VLOOKUP(A4,HOP!A:C,3,0)</f>
        <v>2216201</v>
      </c>
      <c r="G4" s="4">
        <f t="shared" si="0"/>
        <v>0</v>
      </c>
      <c r="H4" s="4" t="str">
        <f t="shared" si="1"/>
        <v>，2216201</v>
      </c>
      <c r="I4" s="4" t="str">
        <f>VLOOKUP(A4,HOP!A:T,20,0)</f>
        <v>直连</v>
      </c>
    </row>
    <row r="5" s="4" customFormat="1" spans="1:9">
      <c r="A5" s="4">
        <v>16006602040</v>
      </c>
      <c r="B5" s="5">
        <v>44417</v>
      </c>
      <c r="C5" s="5">
        <v>44418</v>
      </c>
      <c r="D5" s="4">
        <v>62</v>
      </c>
      <c r="E5" s="4" t="str">
        <f>VLOOKUP(A5,HOP!A:L,12,0)</f>
        <v>62.00</v>
      </c>
      <c r="F5" s="4" t="str">
        <f>VLOOKUP(A5,HOP!A:C,3,0)</f>
        <v>2216401</v>
      </c>
      <c r="G5" s="4">
        <f t="shared" si="0"/>
        <v>0</v>
      </c>
      <c r="H5" s="4" t="str">
        <f t="shared" si="1"/>
        <v>，2216401</v>
      </c>
      <c r="I5" s="4" t="str">
        <f>VLOOKUP(A5,HOP!A:T,20,0)</f>
        <v>直连</v>
      </c>
    </row>
    <row r="6" s="4" customFormat="1" spans="1:9">
      <c r="A6" s="4">
        <v>16007576708</v>
      </c>
      <c r="B6" s="5">
        <v>44417</v>
      </c>
      <c r="C6" s="5">
        <v>44418</v>
      </c>
      <c r="D6" s="4">
        <v>148</v>
      </c>
      <c r="E6" s="4" t="str">
        <f>VLOOKUP(A6,HOP!A:L,12,0)</f>
        <v>148.00</v>
      </c>
      <c r="F6" s="4" t="str">
        <f>VLOOKUP(A6,HOP!A:C,3,0)</f>
        <v>2216547</v>
      </c>
      <c r="G6" s="4">
        <f t="shared" si="0"/>
        <v>0</v>
      </c>
      <c r="H6" s="4" t="str">
        <f t="shared" si="1"/>
        <v>，2216547</v>
      </c>
      <c r="I6" s="4" t="str">
        <f>VLOOKUP(A6,HOP!A:T,20,0)</f>
        <v>直连</v>
      </c>
    </row>
    <row r="7" s="4" customFormat="1" spans="1:9">
      <c r="A7" s="4">
        <v>16016076756</v>
      </c>
      <c r="B7" s="5">
        <v>44416</v>
      </c>
      <c r="C7" s="5">
        <v>44418</v>
      </c>
      <c r="D7" s="4">
        <v>82</v>
      </c>
      <c r="E7" s="4" t="str">
        <f>VLOOKUP(A7,HOP!A:L,12,0)</f>
        <v>82.00</v>
      </c>
      <c r="F7" s="4" t="str">
        <f>VLOOKUP(A7,HOP!A:C,3,0)</f>
        <v>2217274</v>
      </c>
      <c r="G7" s="4">
        <f t="shared" si="0"/>
        <v>0</v>
      </c>
      <c r="H7" s="4" t="str">
        <f t="shared" si="1"/>
        <v>，2217274</v>
      </c>
      <c r="I7" s="4" t="str">
        <f>VLOOKUP(A7,HOP!A:T,20,0)</f>
        <v>直连</v>
      </c>
    </row>
    <row r="8" s="4" customFormat="1" spans="1:9">
      <c r="A8" s="4">
        <v>16016139546</v>
      </c>
      <c r="B8" s="5">
        <v>44413</v>
      </c>
      <c r="C8" s="5">
        <v>44418</v>
      </c>
      <c r="D8" s="4">
        <v>265</v>
      </c>
      <c r="E8" s="4" t="str">
        <f>VLOOKUP(A8,HOP!A:L,12,0)</f>
        <v>265.00</v>
      </c>
      <c r="F8" s="4" t="str">
        <f>VLOOKUP(A8,HOP!A:C,3,0)</f>
        <v>2217294</v>
      </c>
      <c r="G8" s="4">
        <f t="shared" si="0"/>
        <v>0</v>
      </c>
      <c r="H8" s="4" t="str">
        <f t="shared" si="1"/>
        <v>，2217294</v>
      </c>
      <c r="I8" s="4" t="str">
        <f>VLOOKUP(A8,HOP!A:T,20,0)</f>
        <v>直连</v>
      </c>
    </row>
    <row r="9" s="4" customFormat="1" spans="1:9">
      <c r="A9" s="4">
        <v>16018591147</v>
      </c>
      <c r="B9" s="5">
        <v>44414</v>
      </c>
      <c r="C9" s="5">
        <v>44418</v>
      </c>
      <c r="D9" s="4">
        <v>208</v>
      </c>
      <c r="E9" s="4" t="str">
        <f>VLOOKUP(A9,HOP!A:L,12,0)</f>
        <v>208.00</v>
      </c>
      <c r="F9" s="4" t="str">
        <f>VLOOKUP(A9,HOP!A:C,3,0)</f>
        <v>2217743</v>
      </c>
      <c r="G9" s="4">
        <f t="shared" si="0"/>
        <v>0</v>
      </c>
      <c r="H9" s="4" t="str">
        <f t="shared" si="1"/>
        <v>，2217743</v>
      </c>
      <c r="I9" s="4" t="str">
        <f>VLOOKUP(A9,HOP!A:T,20,0)</f>
        <v>直连</v>
      </c>
    </row>
    <row r="10" s="4" customFormat="1" spans="1:9">
      <c r="A10" s="4">
        <v>16023386120</v>
      </c>
      <c r="B10" s="5">
        <v>44417</v>
      </c>
      <c r="C10" s="5">
        <v>44418</v>
      </c>
      <c r="D10" s="4">
        <v>174</v>
      </c>
      <c r="E10" s="4" t="str">
        <f>VLOOKUP(A10,HOP!A:L,12,0)</f>
        <v>174.00</v>
      </c>
      <c r="F10" s="4" t="str">
        <f>VLOOKUP(A10,HOP!A:C,3,0)</f>
        <v>2217922</v>
      </c>
      <c r="G10" s="4">
        <f t="shared" si="0"/>
        <v>0</v>
      </c>
      <c r="H10" s="4" t="str">
        <f t="shared" si="1"/>
        <v>，2217922</v>
      </c>
      <c r="I10" s="4" t="str">
        <f>VLOOKUP(A10,HOP!A:T,20,0)</f>
        <v>直连</v>
      </c>
    </row>
    <row r="11" s="4" customFormat="1" spans="1:9">
      <c r="A11" s="4">
        <v>16023512021</v>
      </c>
      <c r="B11" s="5">
        <v>44417</v>
      </c>
      <c r="C11" s="5">
        <v>44418</v>
      </c>
      <c r="D11" s="4">
        <v>95</v>
      </c>
      <c r="E11" s="4" t="str">
        <f>VLOOKUP(A11,HOP!A:L,12,0)</f>
        <v>95.00</v>
      </c>
      <c r="F11" s="4" t="str">
        <f>VLOOKUP(A11,HOP!A:C,3,0)</f>
        <v>2217932</v>
      </c>
      <c r="G11" s="4">
        <f t="shared" si="0"/>
        <v>0</v>
      </c>
      <c r="H11" s="4" t="str">
        <f t="shared" si="1"/>
        <v>，2217932</v>
      </c>
      <c r="I11" s="4" t="str">
        <f>VLOOKUP(A11,HOP!A:T,20,0)</f>
        <v>直连</v>
      </c>
    </row>
    <row r="12" s="4" customFormat="1" spans="1:9">
      <c r="A12" s="4">
        <v>16026264252</v>
      </c>
      <c r="B12" s="5">
        <v>44417</v>
      </c>
      <c r="C12" s="5">
        <v>44418</v>
      </c>
      <c r="D12" s="4">
        <v>312</v>
      </c>
      <c r="E12" s="4" t="str">
        <f>VLOOKUP(A12,HOP!A:L,12,0)</f>
        <v>312.00</v>
      </c>
      <c r="F12" s="4" t="str">
        <f>VLOOKUP(A12,HOP!A:C,3,0)</f>
        <v>2218317</v>
      </c>
      <c r="G12" s="4">
        <f t="shared" si="0"/>
        <v>0</v>
      </c>
      <c r="H12" s="4" t="str">
        <f t="shared" si="1"/>
        <v>，2218317</v>
      </c>
      <c r="I12" s="4" t="str">
        <f>VLOOKUP(A12,HOP!A:T,20,0)</f>
        <v>直连</v>
      </c>
    </row>
    <row r="13" s="4" customFormat="1" spans="1:9">
      <c r="A13" s="4">
        <v>16027251931</v>
      </c>
      <c r="B13" s="5">
        <v>44417</v>
      </c>
      <c r="C13" s="5">
        <v>44418</v>
      </c>
      <c r="D13" s="4">
        <v>108</v>
      </c>
      <c r="E13" s="4" t="str">
        <f>VLOOKUP(A13,HOP!A:L,12,0)</f>
        <v>108.00</v>
      </c>
      <c r="F13" s="4" t="str">
        <f>VLOOKUP(A13,HOP!A:C,3,0)</f>
        <v>2218496</v>
      </c>
      <c r="G13" s="4">
        <f t="shared" si="0"/>
        <v>0</v>
      </c>
      <c r="H13" s="4" t="str">
        <f t="shared" si="1"/>
        <v>，2218496</v>
      </c>
      <c r="I13" s="4" t="str">
        <f>VLOOKUP(A13,HOP!A:T,20,0)</f>
        <v>直连</v>
      </c>
    </row>
    <row r="14" s="4" customFormat="1" spans="1:9">
      <c r="A14" s="4">
        <v>16027388347</v>
      </c>
      <c r="B14" s="5">
        <v>44417</v>
      </c>
      <c r="C14" s="5">
        <v>44418</v>
      </c>
      <c r="D14" s="4">
        <v>111</v>
      </c>
      <c r="E14" s="4" t="str">
        <f>VLOOKUP(A14,HOP!A:L,12,0)</f>
        <v>111.00</v>
      </c>
      <c r="F14" s="4" t="str">
        <f>VLOOKUP(A14,HOP!A:C,3,0)</f>
        <v>2218531</v>
      </c>
      <c r="G14" s="4">
        <f t="shared" si="0"/>
        <v>0</v>
      </c>
      <c r="H14" s="4" t="str">
        <f t="shared" si="1"/>
        <v>，2218531</v>
      </c>
      <c r="I14" s="4" t="str">
        <f>VLOOKUP(A14,HOP!A:T,20,0)</f>
        <v>直连</v>
      </c>
    </row>
    <row r="15" s="4" customFormat="1" spans="1:9">
      <c r="A15" s="4">
        <v>16027466289</v>
      </c>
      <c r="B15" s="5">
        <v>44417</v>
      </c>
      <c r="C15" s="5">
        <v>44418</v>
      </c>
      <c r="D15" s="4">
        <v>176</v>
      </c>
      <c r="E15" s="4" t="str">
        <f>VLOOKUP(A15,HOP!A:L,12,0)</f>
        <v>176.00</v>
      </c>
      <c r="F15" s="4" t="str">
        <f>VLOOKUP(A15,HOP!A:C,3,0)</f>
        <v>2218553</v>
      </c>
      <c r="G15" s="4">
        <f t="shared" si="0"/>
        <v>0</v>
      </c>
      <c r="H15" s="4" t="str">
        <f t="shared" si="1"/>
        <v>，2218553</v>
      </c>
      <c r="I15" s="4" t="str">
        <f>VLOOKUP(A15,HOP!A:T,20,0)</f>
        <v>直连</v>
      </c>
    </row>
    <row r="16" s="4" customFormat="1" spans="1:9">
      <c r="A16" s="4">
        <v>16035243886</v>
      </c>
      <c r="B16" s="5">
        <v>44417</v>
      </c>
      <c r="C16" s="5">
        <v>44418</v>
      </c>
      <c r="D16" s="4">
        <v>141</v>
      </c>
      <c r="E16" s="4" t="str">
        <f>VLOOKUP(A16,HOP!A:L,12,0)</f>
        <v>141.00</v>
      </c>
      <c r="F16" s="4" t="str">
        <f>VLOOKUP(A16,HOP!A:C,3,0)</f>
        <v>2219135</v>
      </c>
      <c r="G16" s="4">
        <f t="shared" si="0"/>
        <v>0</v>
      </c>
      <c r="H16" s="4" t="str">
        <f t="shared" si="1"/>
        <v>，2219135</v>
      </c>
      <c r="I16" s="4" t="str">
        <f>VLOOKUP(A16,HOP!A:T,20,0)</f>
        <v>直连</v>
      </c>
    </row>
    <row r="17" s="4" customFormat="1" spans="1:9">
      <c r="A17" s="4">
        <v>16035597406</v>
      </c>
      <c r="B17" s="5">
        <v>44417</v>
      </c>
      <c r="C17" s="5">
        <v>44418</v>
      </c>
      <c r="D17" s="4">
        <v>51</v>
      </c>
      <c r="E17" s="4" t="str">
        <f>VLOOKUP(A17,HOP!A:L,12,0)</f>
        <v>51.00</v>
      </c>
      <c r="F17" s="4" t="str">
        <f>VLOOKUP(A17,HOP!A:C,3,0)</f>
        <v>2219172</v>
      </c>
      <c r="G17" s="4">
        <f t="shared" si="0"/>
        <v>0</v>
      </c>
      <c r="H17" s="4" t="str">
        <f t="shared" si="1"/>
        <v>，2219172</v>
      </c>
      <c r="I17" s="4" t="str">
        <f>VLOOKUP(A17,HOP!A:T,20,0)</f>
        <v>直连</v>
      </c>
    </row>
    <row r="18" s="4" customFormat="1" spans="1:9">
      <c r="A18" s="4">
        <v>16035785404</v>
      </c>
      <c r="B18" s="5">
        <v>44416</v>
      </c>
      <c r="C18" s="5">
        <v>44418</v>
      </c>
      <c r="D18" s="4">
        <v>200</v>
      </c>
      <c r="E18" s="4" t="str">
        <f>VLOOKUP(A18,HOP!A:L,12,0)</f>
        <v>200.00</v>
      </c>
      <c r="F18" s="4" t="str">
        <f>VLOOKUP(A18,HOP!A:C,3,0)</f>
        <v>2219182</v>
      </c>
      <c r="G18" s="4">
        <f t="shared" si="0"/>
        <v>0</v>
      </c>
      <c r="H18" s="4" t="str">
        <f t="shared" si="1"/>
        <v>，2219182</v>
      </c>
      <c r="I18" s="4" t="str">
        <f>VLOOKUP(A18,HOP!A:T,20,0)</f>
        <v>直连</v>
      </c>
    </row>
    <row r="19" s="4" customFormat="1" spans="1:9">
      <c r="A19" s="4">
        <v>16036252526</v>
      </c>
      <c r="B19" s="5">
        <v>44417</v>
      </c>
      <c r="C19" s="5">
        <v>44418</v>
      </c>
      <c r="D19" s="4">
        <v>110</v>
      </c>
      <c r="E19" s="4" t="str">
        <f>VLOOKUP(A19,HOP!A:L,12,0)</f>
        <v>110.00</v>
      </c>
      <c r="F19" s="4" t="str">
        <f>VLOOKUP(A19,HOP!A:C,3,0)</f>
        <v>2219225</v>
      </c>
      <c r="G19" s="4">
        <f t="shared" si="0"/>
        <v>0</v>
      </c>
      <c r="H19" s="4" t="str">
        <f t="shared" si="1"/>
        <v>，2219225</v>
      </c>
      <c r="I19" s="4" t="str">
        <f>VLOOKUP(A19,HOP!A:T,20,0)</f>
        <v>直连</v>
      </c>
    </row>
    <row r="20" s="4" customFormat="1" spans="1:9">
      <c r="A20" s="4">
        <v>16037306823</v>
      </c>
      <c r="B20" s="5">
        <v>44417</v>
      </c>
      <c r="C20" s="5">
        <v>44418</v>
      </c>
      <c r="D20" s="4">
        <v>46</v>
      </c>
      <c r="E20" s="4" t="str">
        <f>VLOOKUP(A20,HOP!A:L,12,0)</f>
        <v>46.00</v>
      </c>
      <c r="F20" s="4" t="str">
        <f>VLOOKUP(A20,HOP!A:C,3,0)</f>
        <v>2219366</v>
      </c>
      <c r="G20" s="4">
        <f t="shared" si="0"/>
        <v>0</v>
      </c>
      <c r="H20" s="4" t="str">
        <f t="shared" si="1"/>
        <v>，2219366</v>
      </c>
      <c r="I20" s="4" t="str">
        <f>VLOOKUP(A20,HOP!A:T,20,0)</f>
        <v>直连</v>
      </c>
    </row>
    <row r="21" s="4" customFormat="1" spans="1:9">
      <c r="A21" s="4">
        <v>16038288110</v>
      </c>
      <c r="B21" s="5">
        <v>44417</v>
      </c>
      <c r="C21" s="5">
        <v>44418</v>
      </c>
      <c r="D21" s="4">
        <v>200</v>
      </c>
      <c r="E21" s="4" t="str">
        <f>VLOOKUP(A21,HOP!A:L,12,0)</f>
        <v>200.00</v>
      </c>
      <c r="F21" s="4" t="str">
        <f>VLOOKUP(A21,HOP!A:C,3,0)</f>
        <v>2219557</v>
      </c>
      <c r="G21" s="4">
        <f t="shared" si="0"/>
        <v>0</v>
      </c>
      <c r="H21" s="4" t="str">
        <f t="shared" si="1"/>
        <v>，2219557</v>
      </c>
      <c r="I21" s="4" t="str">
        <f>VLOOKUP(A21,HOP!A:T,20,0)</f>
        <v>直连</v>
      </c>
    </row>
    <row r="22" s="4" customFormat="1" spans="1:9">
      <c r="A22" s="4">
        <v>16038451779</v>
      </c>
      <c r="B22" s="5">
        <v>44417</v>
      </c>
      <c r="C22" s="5">
        <v>44418</v>
      </c>
      <c r="D22" s="4">
        <v>47</v>
      </c>
      <c r="E22" s="4" t="str">
        <f>VLOOKUP(A22,HOP!A:L,12,0)</f>
        <v>47.00</v>
      </c>
      <c r="F22" s="4" t="str">
        <f>VLOOKUP(A22,HOP!A:C,3,0)</f>
        <v>2219599</v>
      </c>
      <c r="G22" s="4">
        <f t="shared" si="0"/>
        <v>0</v>
      </c>
      <c r="H22" s="4" t="str">
        <f t="shared" si="1"/>
        <v>，2219599</v>
      </c>
      <c r="I22" s="4" t="str">
        <f>VLOOKUP(A22,HOP!A:T,20,0)</f>
        <v>直连</v>
      </c>
    </row>
    <row r="23" s="4" customFormat="1" spans="1:9">
      <c r="A23" s="4">
        <v>16038518377</v>
      </c>
      <c r="B23" s="5">
        <v>44417</v>
      </c>
      <c r="C23" s="5">
        <v>44418</v>
      </c>
      <c r="D23" s="4">
        <v>55</v>
      </c>
      <c r="E23" s="4" t="str">
        <f>VLOOKUP(A23,HOP!A:L,12,0)</f>
        <v>55.00</v>
      </c>
      <c r="F23" s="4" t="str">
        <f>VLOOKUP(A23,HOP!A:C,3,0)</f>
        <v>2219616</v>
      </c>
      <c r="G23" s="4">
        <f t="shared" si="0"/>
        <v>0</v>
      </c>
      <c r="H23" s="4" t="str">
        <f t="shared" si="1"/>
        <v>，2219616</v>
      </c>
      <c r="I23" s="4" t="str">
        <f>VLOOKUP(A23,HOP!A:T,20,0)</f>
        <v>直连</v>
      </c>
    </row>
    <row r="24" s="4" customFormat="1" spans="1:9">
      <c r="A24" s="4">
        <v>16039610467</v>
      </c>
      <c r="B24" s="5">
        <v>44417</v>
      </c>
      <c r="C24" s="5">
        <v>44418</v>
      </c>
      <c r="D24" s="4">
        <v>76</v>
      </c>
      <c r="E24" s="4" t="str">
        <f>VLOOKUP(A24,HOP!A:L,12,0)</f>
        <v>76.00</v>
      </c>
      <c r="F24" s="4" t="str">
        <f>VLOOKUP(A24,HOP!A:C,3,0)</f>
        <v>2219776</v>
      </c>
      <c r="G24" s="4">
        <f t="shared" si="0"/>
        <v>0</v>
      </c>
      <c r="H24" s="4" t="str">
        <f t="shared" si="1"/>
        <v>，2219776</v>
      </c>
      <c r="I24" s="4" t="str">
        <f>VLOOKUP(A24,HOP!A:T,20,0)</f>
        <v>直连</v>
      </c>
    </row>
    <row r="25" s="4" customFormat="1" spans="1:9">
      <c r="A25" s="4">
        <v>16039796735</v>
      </c>
      <c r="B25" s="5">
        <v>44417</v>
      </c>
      <c r="C25" s="5">
        <v>44418</v>
      </c>
      <c r="D25" s="4">
        <v>135</v>
      </c>
      <c r="E25" s="4" t="str">
        <f>VLOOKUP(A25,HOP!A:L,12,0)</f>
        <v>135.00</v>
      </c>
      <c r="F25" s="4" t="str">
        <f>VLOOKUP(A25,HOP!A:C,3,0)</f>
        <v>2219794</v>
      </c>
      <c r="G25" s="4">
        <f t="shared" si="0"/>
        <v>0</v>
      </c>
      <c r="H25" s="4" t="str">
        <f t="shared" si="1"/>
        <v>，2219794</v>
      </c>
      <c r="I25" s="4" t="str">
        <f>VLOOKUP(A25,HOP!A:T,20,0)</f>
        <v>直连</v>
      </c>
    </row>
    <row r="26" s="4" customFormat="1" spans="1:9">
      <c r="A26" s="4">
        <v>16039873341</v>
      </c>
      <c r="B26" s="5">
        <v>44417</v>
      </c>
      <c r="C26" s="5">
        <v>44418</v>
      </c>
      <c r="D26" s="4">
        <v>121</v>
      </c>
      <c r="E26" s="4" t="str">
        <f>VLOOKUP(A26,HOP!A:L,12,0)</f>
        <v>121.00</v>
      </c>
      <c r="F26" s="4" t="str">
        <f>VLOOKUP(A26,HOP!A:C,3,0)</f>
        <v>2219814</v>
      </c>
      <c r="G26" s="4">
        <f t="shared" si="0"/>
        <v>0</v>
      </c>
      <c r="H26" s="4" t="str">
        <f t="shared" si="1"/>
        <v>，2219814</v>
      </c>
      <c r="I26" s="4" t="str">
        <f>VLOOKUP(A26,HOP!A:T,20,0)</f>
        <v>直连</v>
      </c>
    </row>
    <row r="27" s="4" customFormat="1" spans="1:9">
      <c r="A27" s="4">
        <v>16040738748</v>
      </c>
      <c r="B27" s="5">
        <v>44417</v>
      </c>
      <c r="C27" s="5">
        <v>44418</v>
      </c>
      <c r="D27" s="4">
        <v>53</v>
      </c>
      <c r="E27" s="4" t="str">
        <f>VLOOKUP(A27,HOP!A:L,12,0)</f>
        <v>53.00</v>
      </c>
      <c r="F27" s="4" t="str">
        <f>VLOOKUP(A27,HOP!A:C,3,0)</f>
        <v>2219967</v>
      </c>
      <c r="G27" s="4">
        <f t="shared" si="0"/>
        <v>0</v>
      </c>
      <c r="H27" s="4" t="str">
        <f t="shared" si="1"/>
        <v>，2219967</v>
      </c>
      <c r="I27" s="4" t="str">
        <f>VLOOKUP(A27,HOP!A:T,20,0)</f>
        <v>直连</v>
      </c>
    </row>
    <row r="28" s="4" customFormat="1" spans="1:9">
      <c r="A28" s="4">
        <v>16041127004</v>
      </c>
      <c r="B28" s="5">
        <v>44417</v>
      </c>
      <c r="C28" s="5">
        <v>44418</v>
      </c>
      <c r="D28" s="4">
        <v>133</v>
      </c>
      <c r="E28" s="4" t="str">
        <f>VLOOKUP(A28,HOP!A:L,12,0)</f>
        <v>133.00</v>
      </c>
      <c r="F28" s="4" t="str">
        <f>VLOOKUP(A28,HOP!A:C,3,0)</f>
        <v>2220030</v>
      </c>
      <c r="G28" s="4">
        <f t="shared" si="0"/>
        <v>0</v>
      </c>
      <c r="H28" s="4" t="str">
        <f t="shared" si="1"/>
        <v>，2220030</v>
      </c>
      <c r="I28" s="4" t="str">
        <f>VLOOKUP(A28,HOP!A:T,20,0)</f>
        <v>直连</v>
      </c>
    </row>
    <row r="29" s="4" customFormat="1" spans="1:10">
      <c r="A29" s="4">
        <v>15861539414</v>
      </c>
      <c r="B29" s="5">
        <v>44403</v>
      </c>
      <c r="C29" s="5">
        <v>44404</v>
      </c>
      <c r="D29" s="4">
        <v>1</v>
      </c>
      <c r="E29" s="4" t="e">
        <f>VLOOKUP(A29,HOP!A:L,12,0)</f>
        <v>#N/A</v>
      </c>
      <c r="F29" s="4">
        <v>2202528</v>
      </c>
      <c r="G29" s="4" t="e">
        <f t="shared" si="0"/>
        <v>#N/A</v>
      </c>
      <c r="H29" s="4" t="str">
        <f t="shared" si="1"/>
        <v>，2202528</v>
      </c>
      <c r="I29" s="4" t="e">
        <f>VLOOKUP(A29,HOP!A:T,20,0)</f>
        <v>#N/A</v>
      </c>
      <c r="J29" s="4" t="s">
        <v>119</v>
      </c>
    </row>
    <row r="30" s="4" customFormat="1" spans="1:10">
      <c r="A30" s="4">
        <v>15784936679</v>
      </c>
      <c r="B30" s="5">
        <v>44417</v>
      </c>
      <c r="C30" s="5">
        <v>44418</v>
      </c>
      <c r="D30" s="4">
        <v>-60</v>
      </c>
      <c r="E30" s="4" t="e">
        <f>VLOOKUP(A30,HOP!A:L,12,0)</f>
        <v>#N/A</v>
      </c>
      <c r="F30" s="4">
        <v>2194556</v>
      </c>
      <c r="G30" s="4" t="e">
        <f t="shared" si="0"/>
        <v>#N/A</v>
      </c>
      <c r="H30" s="4" t="str">
        <f t="shared" si="1"/>
        <v>，2194556</v>
      </c>
      <c r="I30" s="4" t="e">
        <f>VLOOKUP(A30,HOP!A:T,20,0)</f>
        <v>#N/A</v>
      </c>
      <c r="J30" s="4" t="s">
        <v>120</v>
      </c>
    </row>
    <row r="32" spans="4:4">
      <c r="D32" s="4">
        <f>SUM(D2:D31)</f>
        <v>3635</v>
      </c>
    </row>
    <row r="36" spans="1:1">
      <c r="A36" s="4" t="s">
        <v>121</v>
      </c>
    </row>
    <row r="37" spans="1:1">
      <c r="A37" s="4" t="s">
        <v>122</v>
      </c>
    </row>
    <row r="38" spans="1:1">
      <c r="A38" s="4" t="s">
        <v>123</v>
      </c>
    </row>
    <row r="39" spans="1:1">
      <c r="A39" s="4" t="s">
        <v>124</v>
      </c>
    </row>
  </sheetData>
  <autoFilter ref="A1:XFD39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workbookViewId="0">
      <selection activeCell="G40" sqref="G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125</v>
      </c>
      <c r="B1" s="2" t="s">
        <v>126</v>
      </c>
      <c r="C1" s="2" t="s">
        <v>127</v>
      </c>
      <c r="D1" s="2" t="s">
        <v>128</v>
      </c>
      <c r="E1" s="2" t="s">
        <v>13</v>
      </c>
      <c r="F1" s="2" t="s">
        <v>5</v>
      </c>
      <c r="G1" s="2" t="s">
        <v>6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</row>
    <row r="2" s="1" customFormat="1" spans="1:20">
      <c r="A2" s="3">
        <v>16041127004</v>
      </c>
      <c r="B2" s="1" t="s">
        <v>142</v>
      </c>
      <c r="C2" s="1" t="s">
        <v>143</v>
      </c>
      <c r="D2" s="1" t="s">
        <v>144</v>
      </c>
      <c r="E2" s="1" t="s">
        <v>145</v>
      </c>
      <c r="F2" s="1" t="s">
        <v>142</v>
      </c>
      <c r="G2" s="1" t="s">
        <v>146</v>
      </c>
      <c r="H2" s="1" t="s">
        <v>147</v>
      </c>
      <c r="I2" s="1" t="s">
        <v>148</v>
      </c>
      <c r="J2" s="1" t="s">
        <v>29</v>
      </c>
      <c r="K2" s="1" t="s">
        <v>149</v>
      </c>
      <c r="L2" s="1" t="s">
        <v>149</v>
      </c>
      <c r="M2" s="1" t="s">
        <v>150</v>
      </c>
      <c r="N2" s="1" t="s">
        <v>150</v>
      </c>
      <c r="O2" s="1" t="s">
        <v>151</v>
      </c>
      <c r="P2" s="1" t="s">
        <v>152</v>
      </c>
      <c r="Q2" s="1" t="s">
        <v>153</v>
      </c>
      <c r="R2" s="1" t="s">
        <v>154</v>
      </c>
      <c r="S2" s="1" t="s">
        <v>155</v>
      </c>
      <c r="T2" s="1" t="s">
        <v>156</v>
      </c>
    </row>
    <row r="3" s="1" customFormat="1" spans="1:20">
      <c r="A3" s="3">
        <v>16040738748</v>
      </c>
      <c r="B3" s="1" t="s">
        <v>142</v>
      </c>
      <c r="C3" s="1" t="s">
        <v>157</v>
      </c>
      <c r="D3" s="1" t="s">
        <v>158</v>
      </c>
      <c r="E3" s="1" t="s">
        <v>159</v>
      </c>
      <c r="F3" s="1" t="s">
        <v>142</v>
      </c>
      <c r="G3" s="1" t="s">
        <v>146</v>
      </c>
      <c r="H3" s="1" t="s">
        <v>147</v>
      </c>
      <c r="I3" s="1" t="s">
        <v>160</v>
      </c>
      <c r="J3" s="1" t="s">
        <v>29</v>
      </c>
      <c r="K3" s="1" t="s">
        <v>161</v>
      </c>
      <c r="L3" s="1" t="s">
        <v>161</v>
      </c>
      <c r="M3" s="1" t="s">
        <v>150</v>
      </c>
      <c r="N3" s="1" t="s">
        <v>150</v>
      </c>
      <c r="O3" s="1" t="s">
        <v>151</v>
      </c>
      <c r="P3" s="1" t="s">
        <v>152</v>
      </c>
      <c r="Q3" s="1" t="s">
        <v>162</v>
      </c>
      <c r="R3" s="1" t="s">
        <v>154</v>
      </c>
      <c r="S3" s="1" t="s">
        <v>155</v>
      </c>
      <c r="T3" s="1" t="s">
        <v>156</v>
      </c>
    </row>
    <row r="4" s="1" customFormat="1" spans="1:20">
      <c r="A4" s="3">
        <v>16039873341</v>
      </c>
      <c r="B4" s="1" t="s">
        <v>142</v>
      </c>
      <c r="C4" s="1" t="s">
        <v>163</v>
      </c>
      <c r="D4" s="1" t="s">
        <v>164</v>
      </c>
      <c r="E4" s="1" t="s">
        <v>165</v>
      </c>
      <c r="F4" s="1" t="s">
        <v>142</v>
      </c>
      <c r="G4" s="1" t="s">
        <v>146</v>
      </c>
      <c r="H4" s="1" t="s">
        <v>147</v>
      </c>
      <c r="I4" s="1" t="s">
        <v>166</v>
      </c>
      <c r="J4" s="1" t="s">
        <v>29</v>
      </c>
      <c r="K4" s="1" t="s">
        <v>167</v>
      </c>
      <c r="L4" s="1" t="s">
        <v>167</v>
      </c>
      <c r="M4" s="1" t="s">
        <v>150</v>
      </c>
      <c r="N4" s="1" t="s">
        <v>150</v>
      </c>
      <c r="O4" s="1" t="s">
        <v>151</v>
      </c>
      <c r="P4" s="1" t="s">
        <v>152</v>
      </c>
      <c r="Q4" s="1" t="s">
        <v>168</v>
      </c>
      <c r="R4" s="1" t="s">
        <v>154</v>
      </c>
      <c r="S4" s="1" t="s">
        <v>155</v>
      </c>
      <c r="T4" s="1" t="s">
        <v>156</v>
      </c>
    </row>
    <row r="5" s="1" customFormat="1" spans="1:20">
      <c r="A5" s="3">
        <v>16039796735</v>
      </c>
      <c r="B5" s="1" t="s">
        <v>142</v>
      </c>
      <c r="C5" s="1" t="s">
        <v>169</v>
      </c>
      <c r="D5" s="1" t="s">
        <v>170</v>
      </c>
      <c r="E5" s="1" t="s">
        <v>171</v>
      </c>
      <c r="F5" s="1" t="s">
        <v>142</v>
      </c>
      <c r="G5" s="1" t="s">
        <v>146</v>
      </c>
      <c r="H5" s="1" t="s">
        <v>147</v>
      </c>
      <c r="I5" s="1" t="s">
        <v>172</v>
      </c>
      <c r="J5" s="1" t="s">
        <v>29</v>
      </c>
      <c r="K5" s="1" t="s">
        <v>173</v>
      </c>
      <c r="L5" s="1" t="s">
        <v>173</v>
      </c>
      <c r="M5" s="1" t="s">
        <v>150</v>
      </c>
      <c r="N5" s="1" t="s">
        <v>150</v>
      </c>
      <c r="O5" s="1" t="s">
        <v>151</v>
      </c>
      <c r="P5" s="1" t="s">
        <v>152</v>
      </c>
      <c r="Q5" s="1" t="s">
        <v>174</v>
      </c>
      <c r="R5" s="1" t="s">
        <v>154</v>
      </c>
      <c r="S5" s="1" t="s">
        <v>155</v>
      </c>
      <c r="T5" s="1" t="s">
        <v>156</v>
      </c>
    </row>
    <row r="6" s="1" customFormat="1" spans="1:20">
      <c r="A6" s="3">
        <v>16039610467</v>
      </c>
      <c r="B6" s="1" t="s">
        <v>142</v>
      </c>
      <c r="C6" s="1" t="s">
        <v>175</v>
      </c>
      <c r="D6" s="1" t="s">
        <v>176</v>
      </c>
      <c r="E6" s="1" t="s">
        <v>177</v>
      </c>
      <c r="F6" s="1" t="s">
        <v>142</v>
      </c>
      <c r="G6" s="1" t="s">
        <v>146</v>
      </c>
      <c r="H6" s="1" t="s">
        <v>147</v>
      </c>
      <c r="I6" s="1" t="s">
        <v>178</v>
      </c>
      <c r="J6" s="1" t="s">
        <v>29</v>
      </c>
      <c r="K6" s="1" t="s">
        <v>179</v>
      </c>
      <c r="L6" s="1" t="s">
        <v>179</v>
      </c>
      <c r="M6" s="1" t="s">
        <v>150</v>
      </c>
      <c r="N6" s="1" t="s">
        <v>150</v>
      </c>
      <c r="O6" s="1" t="s">
        <v>151</v>
      </c>
      <c r="P6" s="1" t="s">
        <v>152</v>
      </c>
      <c r="Q6" s="1" t="s">
        <v>180</v>
      </c>
      <c r="R6" s="1" t="s">
        <v>154</v>
      </c>
      <c r="S6" s="1" t="s">
        <v>155</v>
      </c>
      <c r="T6" s="1" t="s">
        <v>156</v>
      </c>
    </row>
    <row r="7" s="1" customFormat="1" spans="1:20">
      <c r="A7" s="3">
        <v>16038518377</v>
      </c>
      <c r="B7" s="1" t="s">
        <v>142</v>
      </c>
      <c r="C7" s="1" t="s">
        <v>181</v>
      </c>
      <c r="D7" s="1" t="s">
        <v>182</v>
      </c>
      <c r="E7" s="1" t="s">
        <v>183</v>
      </c>
      <c r="F7" s="1" t="s">
        <v>142</v>
      </c>
      <c r="G7" s="1" t="s">
        <v>146</v>
      </c>
      <c r="H7" s="1" t="s">
        <v>147</v>
      </c>
      <c r="I7" s="1" t="s">
        <v>184</v>
      </c>
      <c r="J7" s="1" t="s">
        <v>29</v>
      </c>
      <c r="K7" s="1" t="s">
        <v>185</v>
      </c>
      <c r="L7" s="1" t="s">
        <v>185</v>
      </c>
      <c r="M7" s="1" t="s">
        <v>150</v>
      </c>
      <c r="N7" s="1" t="s">
        <v>150</v>
      </c>
      <c r="O7" s="1" t="s">
        <v>151</v>
      </c>
      <c r="P7" s="1" t="s">
        <v>152</v>
      </c>
      <c r="Q7" s="1" t="s">
        <v>186</v>
      </c>
      <c r="R7" s="1" t="s">
        <v>154</v>
      </c>
      <c r="S7" s="1" t="s">
        <v>155</v>
      </c>
      <c r="T7" s="1" t="s">
        <v>156</v>
      </c>
    </row>
    <row r="8" s="1" customFormat="1" spans="1:20">
      <c r="A8" s="3">
        <v>16038451779</v>
      </c>
      <c r="B8" s="1" t="s">
        <v>142</v>
      </c>
      <c r="C8" s="1" t="s">
        <v>187</v>
      </c>
      <c r="D8" s="1" t="s">
        <v>188</v>
      </c>
      <c r="E8" s="1" t="s">
        <v>189</v>
      </c>
      <c r="F8" s="1" t="s">
        <v>142</v>
      </c>
      <c r="G8" s="1" t="s">
        <v>146</v>
      </c>
      <c r="H8" s="1" t="s">
        <v>147</v>
      </c>
      <c r="I8" s="1" t="s">
        <v>190</v>
      </c>
      <c r="J8" s="1" t="s">
        <v>29</v>
      </c>
      <c r="K8" s="1" t="s">
        <v>191</v>
      </c>
      <c r="L8" s="1" t="s">
        <v>191</v>
      </c>
      <c r="M8" s="1" t="s">
        <v>150</v>
      </c>
      <c r="N8" s="1" t="s">
        <v>150</v>
      </c>
      <c r="O8" s="1" t="s">
        <v>151</v>
      </c>
      <c r="P8" s="1" t="s">
        <v>152</v>
      </c>
      <c r="Q8" s="1" t="s">
        <v>192</v>
      </c>
      <c r="R8" s="1" t="s">
        <v>154</v>
      </c>
      <c r="S8" s="1" t="s">
        <v>155</v>
      </c>
      <c r="T8" s="1" t="s">
        <v>156</v>
      </c>
    </row>
    <row r="9" s="1" customFormat="1" spans="1:20">
      <c r="A9" s="3">
        <v>16038288110</v>
      </c>
      <c r="B9" s="1" t="s">
        <v>142</v>
      </c>
      <c r="C9" s="1" t="s">
        <v>193</v>
      </c>
      <c r="D9" s="1" t="s">
        <v>194</v>
      </c>
      <c r="E9" s="1" t="s">
        <v>195</v>
      </c>
      <c r="F9" s="1" t="s">
        <v>142</v>
      </c>
      <c r="G9" s="1" t="s">
        <v>146</v>
      </c>
      <c r="H9" s="1" t="s">
        <v>147</v>
      </c>
      <c r="I9" s="1" t="s">
        <v>196</v>
      </c>
      <c r="J9" s="1" t="s">
        <v>29</v>
      </c>
      <c r="K9" s="1" t="s">
        <v>197</v>
      </c>
      <c r="L9" s="1" t="s">
        <v>197</v>
      </c>
      <c r="M9" s="1" t="s">
        <v>150</v>
      </c>
      <c r="N9" s="1" t="s">
        <v>150</v>
      </c>
      <c r="O9" s="1" t="s">
        <v>151</v>
      </c>
      <c r="P9" s="1" t="s">
        <v>152</v>
      </c>
      <c r="Q9" s="1" t="s">
        <v>198</v>
      </c>
      <c r="R9" s="1" t="s">
        <v>154</v>
      </c>
      <c r="S9" s="1" t="s">
        <v>155</v>
      </c>
      <c r="T9" s="1" t="s">
        <v>156</v>
      </c>
    </row>
    <row r="10" s="1" customFormat="1" spans="1:20">
      <c r="A10" s="3">
        <v>16037306823</v>
      </c>
      <c r="B10" s="1" t="s">
        <v>199</v>
      </c>
      <c r="C10" s="1" t="s">
        <v>200</v>
      </c>
      <c r="D10" s="1" t="s">
        <v>201</v>
      </c>
      <c r="E10" s="1" t="s">
        <v>202</v>
      </c>
      <c r="F10" s="1" t="s">
        <v>142</v>
      </c>
      <c r="G10" s="1" t="s">
        <v>146</v>
      </c>
      <c r="H10" s="1" t="s">
        <v>147</v>
      </c>
      <c r="I10" s="1" t="s">
        <v>203</v>
      </c>
      <c r="J10" s="1" t="s">
        <v>29</v>
      </c>
      <c r="K10" s="1" t="s">
        <v>204</v>
      </c>
      <c r="L10" s="1" t="s">
        <v>204</v>
      </c>
      <c r="M10" s="1" t="s">
        <v>150</v>
      </c>
      <c r="N10" s="1" t="s">
        <v>150</v>
      </c>
      <c r="O10" s="1" t="s">
        <v>151</v>
      </c>
      <c r="P10" s="1" t="s">
        <v>152</v>
      </c>
      <c r="Q10" s="1" t="s">
        <v>205</v>
      </c>
      <c r="R10" s="1" t="s">
        <v>154</v>
      </c>
      <c r="S10" s="1" t="s">
        <v>155</v>
      </c>
      <c r="T10" s="1" t="s">
        <v>156</v>
      </c>
    </row>
    <row r="11" s="1" customFormat="1" spans="1:20">
      <c r="A11" s="3">
        <v>16036252526</v>
      </c>
      <c r="B11" s="1" t="s">
        <v>199</v>
      </c>
      <c r="C11" s="1" t="s">
        <v>206</v>
      </c>
      <c r="D11" s="1" t="s">
        <v>207</v>
      </c>
      <c r="E11" s="1" t="s">
        <v>208</v>
      </c>
      <c r="F11" s="1" t="s">
        <v>142</v>
      </c>
      <c r="G11" s="1" t="s">
        <v>146</v>
      </c>
      <c r="H11" s="1" t="s">
        <v>147</v>
      </c>
      <c r="I11" s="1" t="s">
        <v>209</v>
      </c>
      <c r="J11" s="1" t="s">
        <v>29</v>
      </c>
      <c r="K11" s="1" t="s">
        <v>210</v>
      </c>
      <c r="L11" s="1" t="s">
        <v>210</v>
      </c>
      <c r="M11" s="1" t="s">
        <v>150</v>
      </c>
      <c r="N11" s="1" t="s">
        <v>150</v>
      </c>
      <c r="O11" s="1" t="s">
        <v>151</v>
      </c>
      <c r="P11" s="1" t="s">
        <v>152</v>
      </c>
      <c r="Q11" s="1" t="s">
        <v>211</v>
      </c>
      <c r="R11" s="1" t="s">
        <v>154</v>
      </c>
      <c r="S11" s="1" t="s">
        <v>155</v>
      </c>
      <c r="T11" s="1" t="s">
        <v>156</v>
      </c>
    </row>
    <row r="12" s="1" customFormat="1" spans="1:20">
      <c r="A12" s="3">
        <v>16035785404</v>
      </c>
      <c r="B12" s="1" t="s">
        <v>199</v>
      </c>
      <c r="C12" s="1" t="s">
        <v>212</v>
      </c>
      <c r="D12" s="1" t="s">
        <v>213</v>
      </c>
      <c r="E12" s="1" t="s">
        <v>214</v>
      </c>
      <c r="F12" s="1" t="s">
        <v>199</v>
      </c>
      <c r="G12" s="1" t="s">
        <v>146</v>
      </c>
      <c r="H12" s="1" t="s">
        <v>147</v>
      </c>
      <c r="I12" s="1" t="s">
        <v>196</v>
      </c>
      <c r="J12" s="1" t="s">
        <v>29</v>
      </c>
      <c r="K12" s="1" t="s">
        <v>197</v>
      </c>
      <c r="L12" s="1" t="s">
        <v>197</v>
      </c>
      <c r="M12" s="1" t="s">
        <v>150</v>
      </c>
      <c r="N12" s="1" t="s">
        <v>150</v>
      </c>
      <c r="O12" s="1" t="s">
        <v>151</v>
      </c>
      <c r="P12" s="1" t="s">
        <v>152</v>
      </c>
      <c r="Q12" s="1" t="s">
        <v>215</v>
      </c>
      <c r="R12" s="1" t="s">
        <v>154</v>
      </c>
      <c r="S12" s="1" t="s">
        <v>155</v>
      </c>
      <c r="T12" s="1" t="s">
        <v>156</v>
      </c>
    </row>
    <row r="13" s="1" customFormat="1" spans="1:20">
      <c r="A13" s="3">
        <v>16035597406</v>
      </c>
      <c r="B13" s="1" t="s">
        <v>199</v>
      </c>
      <c r="C13" s="1" t="s">
        <v>216</v>
      </c>
      <c r="D13" s="1" t="s">
        <v>217</v>
      </c>
      <c r="E13" s="1" t="s">
        <v>218</v>
      </c>
      <c r="F13" s="1" t="s">
        <v>142</v>
      </c>
      <c r="G13" s="1" t="s">
        <v>146</v>
      </c>
      <c r="H13" s="1" t="s">
        <v>147</v>
      </c>
      <c r="I13" s="1" t="s">
        <v>219</v>
      </c>
      <c r="J13" s="1" t="s">
        <v>29</v>
      </c>
      <c r="K13" s="1" t="s">
        <v>220</v>
      </c>
      <c r="L13" s="1" t="s">
        <v>220</v>
      </c>
      <c r="M13" s="1" t="s">
        <v>150</v>
      </c>
      <c r="N13" s="1" t="s">
        <v>150</v>
      </c>
      <c r="O13" s="1" t="s">
        <v>151</v>
      </c>
      <c r="P13" s="1" t="s">
        <v>152</v>
      </c>
      <c r="Q13" s="1" t="s">
        <v>221</v>
      </c>
      <c r="R13" s="1" t="s">
        <v>154</v>
      </c>
      <c r="S13" s="1" t="s">
        <v>155</v>
      </c>
      <c r="T13" s="1" t="s">
        <v>156</v>
      </c>
    </row>
    <row r="14" s="1" customFormat="1" spans="1:20">
      <c r="A14" s="3">
        <v>16035243886</v>
      </c>
      <c r="B14" s="1" t="s">
        <v>199</v>
      </c>
      <c r="C14" s="1" t="s">
        <v>222</v>
      </c>
      <c r="D14" s="1" t="s">
        <v>223</v>
      </c>
      <c r="E14" s="1" t="s">
        <v>224</v>
      </c>
      <c r="F14" s="1" t="s">
        <v>142</v>
      </c>
      <c r="G14" s="1" t="s">
        <v>146</v>
      </c>
      <c r="H14" s="1" t="s">
        <v>147</v>
      </c>
      <c r="I14" s="1" t="s">
        <v>225</v>
      </c>
      <c r="J14" s="1" t="s">
        <v>29</v>
      </c>
      <c r="K14" s="1" t="s">
        <v>226</v>
      </c>
      <c r="L14" s="1" t="s">
        <v>226</v>
      </c>
      <c r="M14" s="1" t="s">
        <v>150</v>
      </c>
      <c r="N14" s="1" t="s">
        <v>150</v>
      </c>
      <c r="O14" s="1" t="s">
        <v>151</v>
      </c>
      <c r="P14" s="1" t="s">
        <v>152</v>
      </c>
      <c r="Q14" s="1" t="s">
        <v>227</v>
      </c>
      <c r="R14" s="1" t="s">
        <v>154</v>
      </c>
      <c r="S14" s="1" t="s">
        <v>155</v>
      </c>
      <c r="T14" s="1" t="s">
        <v>156</v>
      </c>
    </row>
    <row r="15" s="1" customFormat="1" spans="1:20">
      <c r="A15" s="3">
        <v>16027466289</v>
      </c>
      <c r="B15" s="1" t="s">
        <v>228</v>
      </c>
      <c r="C15" s="1" t="s">
        <v>229</v>
      </c>
      <c r="D15" s="1" t="s">
        <v>230</v>
      </c>
      <c r="E15" s="1" t="s">
        <v>231</v>
      </c>
      <c r="F15" s="1" t="s">
        <v>142</v>
      </c>
      <c r="G15" s="1" t="s">
        <v>146</v>
      </c>
      <c r="H15" s="1" t="s">
        <v>147</v>
      </c>
      <c r="I15" s="1" t="s">
        <v>232</v>
      </c>
      <c r="J15" s="1" t="s">
        <v>29</v>
      </c>
      <c r="K15" s="1" t="s">
        <v>233</v>
      </c>
      <c r="L15" s="1" t="s">
        <v>233</v>
      </c>
      <c r="M15" s="1" t="s">
        <v>150</v>
      </c>
      <c r="N15" s="1" t="s">
        <v>150</v>
      </c>
      <c r="O15" s="1" t="s">
        <v>151</v>
      </c>
      <c r="P15" s="1" t="s">
        <v>152</v>
      </c>
      <c r="Q15" s="1" t="s">
        <v>234</v>
      </c>
      <c r="R15" s="1" t="s">
        <v>154</v>
      </c>
      <c r="S15" s="1" t="s">
        <v>155</v>
      </c>
      <c r="T15" s="1" t="s">
        <v>156</v>
      </c>
    </row>
    <row r="16" s="1" customFormat="1" spans="1:20">
      <c r="A16" s="3">
        <v>16027388347</v>
      </c>
      <c r="B16" s="1" t="s">
        <v>228</v>
      </c>
      <c r="C16" s="1" t="s">
        <v>235</v>
      </c>
      <c r="D16" s="1" t="s">
        <v>236</v>
      </c>
      <c r="E16" s="1" t="s">
        <v>237</v>
      </c>
      <c r="F16" s="1" t="s">
        <v>142</v>
      </c>
      <c r="G16" s="1" t="s">
        <v>146</v>
      </c>
      <c r="H16" s="1" t="s">
        <v>147</v>
      </c>
      <c r="I16" s="1" t="s">
        <v>238</v>
      </c>
      <c r="J16" s="1" t="s">
        <v>29</v>
      </c>
      <c r="K16" s="1" t="s">
        <v>239</v>
      </c>
      <c r="L16" s="1" t="s">
        <v>239</v>
      </c>
      <c r="M16" s="1" t="s">
        <v>150</v>
      </c>
      <c r="N16" s="1" t="s">
        <v>150</v>
      </c>
      <c r="O16" s="1" t="s">
        <v>151</v>
      </c>
      <c r="P16" s="1" t="s">
        <v>152</v>
      </c>
      <c r="Q16" s="1" t="s">
        <v>240</v>
      </c>
      <c r="R16" s="1" t="s">
        <v>154</v>
      </c>
      <c r="S16" s="1" t="s">
        <v>155</v>
      </c>
      <c r="T16" s="1" t="s">
        <v>156</v>
      </c>
    </row>
    <row r="17" s="1" customFormat="1" spans="1:20">
      <c r="A17" s="3">
        <v>16027251931</v>
      </c>
      <c r="B17" s="1" t="s">
        <v>228</v>
      </c>
      <c r="C17" s="1" t="s">
        <v>241</v>
      </c>
      <c r="D17" s="1" t="s">
        <v>242</v>
      </c>
      <c r="E17" s="1" t="s">
        <v>243</v>
      </c>
      <c r="F17" s="1" t="s">
        <v>142</v>
      </c>
      <c r="G17" s="1" t="s">
        <v>146</v>
      </c>
      <c r="H17" s="1" t="s">
        <v>147</v>
      </c>
      <c r="I17" s="1" t="s">
        <v>244</v>
      </c>
      <c r="J17" s="1" t="s">
        <v>29</v>
      </c>
      <c r="K17" s="1" t="s">
        <v>245</v>
      </c>
      <c r="L17" s="1" t="s">
        <v>245</v>
      </c>
      <c r="M17" s="1" t="s">
        <v>150</v>
      </c>
      <c r="N17" s="1" t="s">
        <v>150</v>
      </c>
      <c r="O17" s="1" t="s">
        <v>151</v>
      </c>
      <c r="P17" s="1" t="s">
        <v>152</v>
      </c>
      <c r="Q17" s="1" t="s">
        <v>246</v>
      </c>
      <c r="R17" s="1" t="s">
        <v>154</v>
      </c>
      <c r="S17" s="1" t="s">
        <v>155</v>
      </c>
      <c r="T17" s="1" t="s">
        <v>156</v>
      </c>
    </row>
    <row r="18" s="1" customFormat="1" spans="1:20">
      <c r="A18" s="3">
        <v>16026264252</v>
      </c>
      <c r="B18" s="1" t="s">
        <v>247</v>
      </c>
      <c r="C18" s="1" t="s">
        <v>248</v>
      </c>
      <c r="D18" s="1" t="s">
        <v>249</v>
      </c>
      <c r="E18" s="1" t="s">
        <v>250</v>
      </c>
      <c r="F18" s="1" t="s">
        <v>142</v>
      </c>
      <c r="G18" s="1" t="s">
        <v>146</v>
      </c>
      <c r="H18" s="1" t="s">
        <v>147</v>
      </c>
      <c r="I18" s="1" t="s">
        <v>251</v>
      </c>
      <c r="J18" s="1" t="s">
        <v>29</v>
      </c>
      <c r="K18" s="1" t="s">
        <v>252</v>
      </c>
      <c r="L18" s="1" t="s">
        <v>252</v>
      </c>
      <c r="M18" s="1" t="s">
        <v>150</v>
      </c>
      <c r="N18" s="1" t="s">
        <v>150</v>
      </c>
      <c r="O18" s="1" t="s">
        <v>151</v>
      </c>
      <c r="P18" s="1" t="s">
        <v>152</v>
      </c>
      <c r="Q18" s="1" t="s">
        <v>253</v>
      </c>
      <c r="R18" s="1" t="s">
        <v>154</v>
      </c>
      <c r="S18" s="1" t="s">
        <v>155</v>
      </c>
      <c r="T18" s="1" t="s">
        <v>156</v>
      </c>
    </row>
    <row r="19" s="1" customFormat="1" spans="1:20">
      <c r="A19" s="3">
        <v>16023512021</v>
      </c>
      <c r="B19" s="1" t="s">
        <v>247</v>
      </c>
      <c r="C19" s="1" t="s">
        <v>254</v>
      </c>
      <c r="D19" s="1" t="s">
        <v>255</v>
      </c>
      <c r="E19" s="1" t="s">
        <v>256</v>
      </c>
      <c r="F19" s="1" t="s">
        <v>142</v>
      </c>
      <c r="G19" s="1" t="s">
        <v>146</v>
      </c>
      <c r="H19" s="1" t="s">
        <v>147</v>
      </c>
      <c r="I19" s="1" t="s">
        <v>257</v>
      </c>
      <c r="J19" s="1" t="s">
        <v>29</v>
      </c>
      <c r="K19" s="1" t="s">
        <v>258</v>
      </c>
      <c r="L19" s="1" t="s">
        <v>258</v>
      </c>
      <c r="M19" s="1" t="s">
        <v>150</v>
      </c>
      <c r="N19" s="1" t="s">
        <v>150</v>
      </c>
      <c r="O19" s="1" t="s">
        <v>151</v>
      </c>
      <c r="P19" s="1" t="s">
        <v>152</v>
      </c>
      <c r="Q19" s="1" t="s">
        <v>259</v>
      </c>
      <c r="R19" s="1" t="s">
        <v>154</v>
      </c>
      <c r="S19" s="1" t="s">
        <v>155</v>
      </c>
      <c r="T19" s="1" t="s">
        <v>156</v>
      </c>
    </row>
    <row r="20" s="1" customFormat="1" spans="1:20">
      <c r="A20" s="3">
        <v>16023386120</v>
      </c>
      <c r="B20" s="1" t="s">
        <v>247</v>
      </c>
      <c r="C20" s="1" t="s">
        <v>260</v>
      </c>
      <c r="D20" s="1" t="s">
        <v>261</v>
      </c>
      <c r="E20" s="1" t="s">
        <v>262</v>
      </c>
      <c r="F20" s="1" t="s">
        <v>142</v>
      </c>
      <c r="G20" s="1" t="s">
        <v>146</v>
      </c>
      <c r="H20" s="1" t="s">
        <v>147</v>
      </c>
      <c r="I20" s="1" t="s">
        <v>263</v>
      </c>
      <c r="J20" s="1" t="s">
        <v>29</v>
      </c>
      <c r="K20" s="1" t="s">
        <v>264</v>
      </c>
      <c r="L20" s="1" t="s">
        <v>264</v>
      </c>
      <c r="M20" s="1" t="s">
        <v>150</v>
      </c>
      <c r="N20" s="1" t="s">
        <v>150</v>
      </c>
      <c r="O20" s="1" t="s">
        <v>151</v>
      </c>
      <c r="P20" s="1" t="s">
        <v>152</v>
      </c>
      <c r="Q20" s="1" t="s">
        <v>265</v>
      </c>
      <c r="R20" s="1" t="s">
        <v>154</v>
      </c>
      <c r="S20" s="1" t="s">
        <v>155</v>
      </c>
      <c r="T20" s="1" t="s">
        <v>156</v>
      </c>
    </row>
    <row r="21" s="1" customFormat="1" spans="1:20">
      <c r="A21" s="3">
        <v>16018591147</v>
      </c>
      <c r="B21" s="1" t="s">
        <v>266</v>
      </c>
      <c r="C21" s="1" t="s">
        <v>267</v>
      </c>
      <c r="D21" s="1" t="s">
        <v>268</v>
      </c>
      <c r="E21" s="1" t="s">
        <v>269</v>
      </c>
      <c r="F21" s="1" t="s">
        <v>247</v>
      </c>
      <c r="G21" s="1" t="s">
        <v>146</v>
      </c>
      <c r="H21" s="1" t="s">
        <v>147</v>
      </c>
      <c r="I21" s="1" t="s">
        <v>270</v>
      </c>
      <c r="J21" s="1" t="s">
        <v>29</v>
      </c>
      <c r="K21" s="1" t="s">
        <v>271</v>
      </c>
      <c r="L21" s="1" t="s">
        <v>271</v>
      </c>
      <c r="M21" s="1" t="s">
        <v>150</v>
      </c>
      <c r="N21" s="1" t="s">
        <v>150</v>
      </c>
      <c r="O21" s="1" t="s">
        <v>151</v>
      </c>
      <c r="P21" s="1" t="s">
        <v>152</v>
      </c>
      <c r="Q21" s="1" t="s">
        <v>272</v>
      </c>
      <c r="R21" s="1" t="s">
        <v>154</v>
      </c>
      <c r="S21" s="1" t="s">
        <v>155</v>
      </c>
      <c r="T21" s="1" t="s">
        <v>156</v>
      </c>
    </row>
    <row r="22" s="1" customFormat="1" spans="1:20">
      <c r="A22" s="3">
        <v>16016139546</v>
      </c>
      <c r="B22" s="1" t="s">
        <v>266</v>
      </c>
      <c r="C22" s="1" t="s">
        <v>273</v>
      </c>
      <c r="D22" s="1" t="s">
        <v>274</v>
      </c>
      <c r="E22" s="1" t="s">
        <v>275</v>
      </c>
      <c r="F22" s="1" t="s">
        <v>266</v>
      </c>
      <c r="G22" s="1" t="s">
        <v>146</v>
      </c>
      <c r="H22" s="1" t="s">
        <v>147</v>
      </c>
      <c r="I22" s="1" t="s">
        <v>276</v>
      </c>
      <c r="J22" s="1" t="s">
        <v>29</v>
      </c>
      <c r="K22" s="1" t="s">
        <v>277</v>
      </c>
      <c r="L22" s="1" t="s">
        <v>277</v>
      </c>
      <c r="M22" s="1" t="s">
        <v>150</v>
      </c>
      <c r="N22" s="1" t="s">
        <v>150</v>
      </c>
      <c r="O22" s="1" t="s">
        <v>151</v>
      </c>
      <c r="P22" s="1" t="s">
        <v>152</v>
      </c>
      <c r="Q22" s="1" t="s">
        <v>278</v>
      </c>
      <c r="R22" s="1" t="s">
        <v>154</v>
      </c>
      <c r="S22" s="1" t="s">
        <v>155</v>
      </c>
      <c r="T22" s="1" t="s">
        <v>156</v>
      </c>
    </row>
    <row r="23" s="1" customFormat="1" spans="1:20">
      <c r="A23" s="3">
        <v>16016076756</v>
      </c>
      <c r="B23" s="1" t="s">
        <v>266</v>
      </c>
      <c r="C23" s="1" t="s">
        <v>279</v>
      </c>
      <c r="D23" s="1" t="s">
        <v>280</v>
      </c>
      <c r="E23" s="1" t="s">
        <v>281</v>
      </c>
      <c r="F23" s="1" t="s">
        <v>199</v>
      </c>
      <c r="G23" s="1" t="s">
        <v>146</v>
      </c>
      <c r="H23" s="1" t="s">
        <v>147</v>
      </c>
      <c r="I23" s="1" t="s">
        <v>282</v>
      </c>
      <c r="J23" s="1" t="s">
        <v>29</v>
      </c>
      <c r="K23" s="1" t="s">
        <v>283</v>
      </c>
      <c r="L23" s="1" t="s">
        <v>283</v>
      </c>
      <c r="M23" s="1" t="s">
        <v>150</v>
      </c>
      <c r="N23" s="1" t="s">
        <v>150</v>
      </c>
      <c r="O23" s="1" t="s">
        <v>151</v>
      </c>
      <c r="P23" s="1" t="s">
        <v>152</v>
      </c>
      <c r="Q23" s="1" t="s">
        <v>284</v>
      </c>
      <c r="R23" s="1" t="s">
        <v>154</v>
      </c>
      <c r="S23" s="1" t="s">
        <v>155</v>
      </c>
      <c r="T23" s="1" t="s">
        <v>156</v>
      </c>
    </row>
    <row r="24" s="1" customFormat="1" spans="1:20">
      <c r="A24" s="3">
        <v>16007576708</v>
      </c>
      <c r="B24" s="1" t="s">
        <v>285</v>
      </c>
      <c r="C24" s="1" t="s">
        <v>286</v>
      </c>
      <c r="D24" s="1" t="s">
        <v>287</v>
      </c>
      <c r="E24" s="1" t="s">
        <v>288</v>
      </c>
      <c r="F24" s="1" t="s">
        <v>142</v>
      </c>
      <c r="G24" s="1" t="s">
        <v>146</v>
      </c>
      <c r="H24" s="1" t="s">
        <v>147</v>
      </c>
      <c r="I24" s="1" t="s">
        <v>289</v>
      </c>
      <c r="J24" s="1" t="s">
        <v>29</v>
      </c>
      <c r="K24" s="1" t="s">
        <v>290</v>
      </c>
      <c r="L24" s="1" t="s">
        <v>290</v>
      </c>
      <c r="M24" s="1" t="s">
        <v>150</v>
      </c>
      <c r="N24" s="1" t="s">
        <v>150</v>
      </c>
      <c r="O24" s="1" t="s">
        <v>151</v>
      </c>
      <c r="P24" s="1" t="s">
        <v>152</v>
      </c>
      <c r="Q24" s="1" t="s">
        <v>291</v>
      </c>
      <c r="R24" s="1" t="s">
        <v>154</v>
      </c>
      <c r="S24" s="1" t="s">
        <v>155</v>
      </c>
      <c r="T24" s="1" t="s">
        <v>156</v>
      </c>
    </row>
    <row r="25" s="1" customFormat="1" spans="1:20">
      <c r="A25" s="3">
        <v>16006602040</v>
      </c>
      <c r="B25" s="1" t="s">
        <v>285</v>
      </c>
      <c r="C25" s="1" t="s">
        <v>292</v>
      </c>
      <c r="D25" s="1" t="s">
        <v>293</v>
      </c>
      <c r="E25" s="1" t="s">
        <v>294</v>
      </c>
      <c r="F25" s="1" t="s">
        <v>142</v>
      </c>
      <c r="G25" s="1" t="s">
        <v>146</v>
      </c>
      <c r="H25" s="1" t="s">
        <v>147</v>
      </c>
      <c r="I25" s="1" t="s">
        <v>295</v>
      </c>
      <c r="J25" s="1" t="s">
        <v>29</v>
      </c>
      <c r="K25" s="1" t="s">
        <v>296</v>
      </c>
      <c r="L25" s="1" t="s">
        <v>296</v>
      </c>
      <c r="M25" s="1" t="s">
        <v>150</v>
      </c>
      <c r="N25" s="1" t="s">
        <v>150</v>
      </c>
      <c r="O25" s="1" t="s">
        <v>151</v>
      </c>
      <c r="P25" s="1" t="s">
        <v>152</v>
      </c>
      <c r="Q25" s="1" t="s">
        <v>297</v>
      </c>
      <c r="R25" s="1" t="s">
        <v>154</v>
      </c>
      <c r="S25" s="1" t="s">
        <v>155</v>
      </c>
      <c r="T25" s="1" t="s">
        <v>156</v>
      </c>
    </row>
    <row r="26" s="1" customFormat="1" spans="1:20">
      <c r="A26" s="3">
        <v>16005088830</v>
      </c>
      <c r="B26" s="1" t="s">
        <v>285</v>
      </c>
      <c r="C26" s="1" t="s">
        <v>298</v>
      </c>
      <c r="D26" s="1" t="s">
        <v>299</v>
      </c>
      <c r="E26" s="1" t="s">
        <v>300</v>
      </c>
      <c r="F26" s="1" t="s">
        <v>142</v>
      </c>
      <c r="G26" s="1" t="s">
        <v>146</v>
      </c>
      <c r="H26" s="1" t="s">
        <v>147</v>
      </c>
      <c r="I26" s="1" t="s">
        <v>301</v>
      </c>
      <c r="J26" s="1" t="s">
        <v>29</v>
      </c>
      <c r="K26" s="1" t="s">
        <v>302</v>
      </c>
      <c r="L26" s="1" t="s">
        <v>302</v>
      </c>
      <c r="M26" s="1" t="s">
        <v>150</v>
      </c>
      <c r="N26" s="1" t="s">
        <v>150</v>
      </c>
      <c r="O26" s="1" t="s">
        <v>151</v>
      </c>
      <c r="P26" s="1" t="s">
        <v>152</v>
      </c>
      <c r="Q26" s="1" t="s">
        <v>303</v>
      </c>
      <c r="R26" s="1" t="s">
        <v>154</v>
      </c>
      <c r="S26" s="1" t="s">
        <v>155</v>
      </c>
      <c r="T26" s="1" t="s">
        <v>156</v>
      </c>
    </row>
    <row r="27" s="1" customFormat="1" spans="1:20">
      <c r="A27" s="3">
        <v>15983600749</v>
      </c>
      <c r="B27" s="1" t="s">
        <v>304</v>
      </c>
      <c r="C27" s="1" t="s">
        <v>305</v>
      </c>
      <c r="D27" s="1" t="s">
        <v>306</v>
      </c>
      <c r="E27" s="1" t="s">
        <v>307</v>
      </c>
      <c r="F27" s="1" t="s">
        <v>142</v>
      </c>
      <c r="G27" s="1" t="s">
        <v>146</v>
      </c>
      <c r="H27" s="1" t="s">
        <v>147</v>
      </c>
      <c r="I27" s="1" t="s">
        <v>308</v>
      </c>
      <c r="J27" s="1" t="s">
        <v>29</v>
      </c>
      <c r="K27" s="1" t="s">
        <v>309</v>
      </c>
      <c r="L27" s="1" t="s">
        <v>309</v>
      </c>
      <c r="M27" s="1" t="s">
        <v>150</v>
      </c>
      <c r="N27" s="1" t="s">
        <v>150</v>
      </c>
      <c r="O27" s="1" t="s">
        <v>151</v>
      </c>
      <c r="P27" s="1" t="s">
        <v>152</v>
      </c>
      <c r="Q27" s="1" t="s">
        <v>310</v>
      </c>
      <c r="R27" s="1" t="s">
        <v>154</v>
      </c>
      <c r="S27" s="1" t="s">
        <v>155</v>
      </c>
      <c r="T27" s="1" t="s">
        <v>156</v>
      </c>
    </row>
    <row r="28" s="1" customFormat="1" spans="1:20">
      <c r="A28" s="3">
        <v>15958259269</v>
      </c>
      <c r="B28" s="1" t="s">
        <v>311</v>
      </c>
      <c r="C28" s="1" t="s">
        <v>312</v>
      </c>
      <c r="D28" s="1" t="s">
        <v>313</v>
      </c>
      <c r="E28" s="1" t="s">
        <v>314</v>
      </c>
      <c r="F28" s="1" t="s">
        <v>142</v>
      </c>
      <c r="G28" s="1" t="s">
        <v>146</v>
      </c>
      <c r="H28" s="1" t="s">
        <v>147</v>
      </c>
      <c r="I28" s="1" t="s">
        <v>315</v>
      </c>
      <c r="J28" s="1" t="s">
        <v>29</v>
      </c>
      <c r="K28" s="1" t="s">
        <v>220</v>
      </c>
      <c r="L28" s="1" t="s">
        <v>220</v>
      </c>
      <c r="M28" s="1" t="s">
        <v>150</v>
      </c>
      <c r="N28" s="1" t="s">
        <v>150</v>
      </c>
      <c r="O28" s="1" t="s">
        <v>151</v>
      </c>
      <c r="P28" s="1" t="s">
        <v>152</v>
      </c>
      <c r="Q28" s="1" t="s">
        <v>316</v>
      </c>
      <c r="R28" s="1" t="s">
        <v>154</v>
      </c>
      <c r="S28" s="1" t="s">
        <v>155</v>
      </c>
      <c r="T28" s="1" t="s">
        <v>156</v>
      </c>
    </row>
    <row r="29" s="1" customFormat="1" spans="1:20">
      <c r="A29" s="3">
        <v>15874886008</v>
      </c>
      <c r="B29" s="1" t="s">
        <v>317</v>
      </c>
      <c r="C29" s="1" t="s">
        <v>318</v>
      </c>
      <c r="D29" s="1" t="s">
        <v>319</v>
      </c>
      <c r="E29" s="1" t="s">
        <v>320</v>
      </c>
      <c r="F29" s="1" t="s">
        <v>247</v>
      </c>
      <c r="G29" s="1" t="s">
        <v>146</v>
      </c>
      <c r="H29" s="1" t="s">
        <v>147</v>
      </c>
      <c r="I29" s="1" t="s">
        <v>321</v>
      </c>
      <c r="J29" s="1" t="s">
        <v>29</v>
      </c>
      <c r="K29" s="1" t="s">
        <v>322</v>
      </c>
      <c r="L29" s="1" t="s">
        <v>322</v>
      </c>
      <c r="M29" s="1" t="s">
        <v>150</v>
      </c>
      <c r="N29" s="1" t="s">
        <v>150</v>
      </c>
      <c r="O29" s="1" t="s">
        <v>151</v>
      </c>
      <c r="P29" s="1" t="s">
        <v>152</v>
      </c>
      <c r="Q29" s="1" t="s">
        <v>323</v>
      </c>
      <c r="R29" s="1" t="s">
        <v>154</v>
      </c>
      <c r="S29" s="1" t="s">
        <v>155</v>
      </c>
      <c r="T29" s="1" t="s">
        <v>156</v>
      </c>
    </row>
    <row r="30" s="1" customFormat="1" spans="1:20">
      <c r="A30" s="3">
        <v>15830766258</v>
      </c>
      <c r="B30" s="1" t="s">
        <v>324</v>
      </c>
      <c r="C30" s="1" t="s">
        <v>325</v>
      </c>
      <c r="D30" s="1" t="s">
        <v>326</v>
      </c>
      <c r="E30" s="1" t="s">
        <v>327</v>
      </c>
      <c r="F30" s="1" t="s">
        <v>142</v>
      </c>
      <c r="G30" s="1" t="s">
        <v>146</v>
      </c>
      <c r="H30" s="1" t="s">
        <v>147</v>
      </c>
      <c r="I30" s="1" t="s">
        <v>328</v>
      </c>
      <c r="J30" s="1" t="s">
        <v>29</v>
      </c>
      <c r="K30" s="1" t="s">
        <v>329</v>
      </c>
      <c r="L30" s="1" t="s">
        <v>329</v>
      </c>
      <c r="M30" s="1" t="s">
        <v>150</v>
      </c>
      <c r="N30" s="1" t="s">
        <v>150</v>
      </c>
      <c r="O30" s="1" t="s">
        <v>151</v>
      </c>
      <c r="P30" s="1" t="s">
        <v>152</v>
      </c>
      <c r="Q30" s="1" t="s">
        <v>330</v>
      </c>
      <c r="R30" s="1" t="s">
        <v>154</v>
      </c>
      <c r="S30" s="1" t="s">
        <v>155</v>
      </c>
      <c r="T30" s="1" t="s">
        <v>156</v>
      </c>
    </row>
    <row r="31" s="1" customFormat="1" spans="1:20">
      <c r="A31" s="3">
        <v>15786164244</v>
      </c>
      <c r="B31" s="1" t="s">
        <v>331</v>
      </c>
      <c r="C31" s="1" t="s">
        <v>332</v>
      </c>
      <c r="D31" s="1" t="s">
        <v>333</v>
      </c>
      <c r="E31" s="1" t="s">
        <v>334</v>
      </c>
      <c r="F31" s="1" t="s">
        <v>142</v>
      </c>
      <c r="G31" s="1" t="s">
        <v>146</v>
      </c>
      <c r="H31" s="1" t="s">
        <v>147</v>
      </c>
      <c r="I31" s="1" t="s">
        <v>335</v>
      </c>
      <c r="J31" s="1" t="s">
        <v>29</v>
      </c>
      <c r="K31" s="1" t="s">
        <v>336</v>
      </c>
      <c r="L31" s="1" t="s">
        <v>336</v>
      </c>
      <c r="M31" s="1" t="s">
        <v>150</v>
      </c>
      <c r="N31" s="1" t="s">
        <v>150</v>
      </c>
      <c r="O31" s="1" t="s">
        <v>151</v>
      </c>
      <c r="P31" s="1" t="s">
        <v>152</v>
      </c>
      <c r="Q31" s="1" t="s">
        <v>337</v>
      </c>
      <c r="R31" s="1" t="s">
        <v>154</v>
      </c>
      <c r="S31" s="1" t="s">
        <v>155</v>
      </c>
      <c r="T31" s="1" t="s">
        <v>156</v>
      </c>
    </row>
    <row r="32" s="1" customFormat="1" spans="1:20">
      <c r="A32" s="3">
        <v>15760646750</v>
      </c>
      <c r="B32" s="1" t="s">
        <v>338</v>
      </c>
      <c r="C32" s="1" t="s">
        <v>339</v>
      </c>
      <c r="D32" s="1" t="s">
        <v>340</v>
      </c>
      <c r="E32" s="1" t="s">
        <v>341</v>
      </c>
      <c r="F32" s="1" t="s">
        <v>199</v>
      </c>
      <c r="G32" s="1" t="s">
        <v>146</v>
      </c>
      <c r="H32" s="1" t="s">
        <v>147</v>
      </c>
      <c r="I32" s="1" t="s">
        <v>342</v>
      </c>
      <c r="J32" s="1" t="s">
        <v>29</v>
      </c>
      <c r="K32" s="1" t="s">
        <v>343</v>
      </c>
      <c r="L32" s="1" t="s">
        <v>343</v>
      </c>
      <c r="M32" s="1" t="s">
        <v>150</v>
      </c>
      <c r="N32" s="1" t="s">
        <v>150</v>
      </c>
      <c r="O32" s="1" t="s">
        <v>151</v>
      </c>
      <c r="P32" s="1" t="s">
        <v>152</v>
      </c>
      <c r="Q32" s="1" t="s">
        <v>344</v>
      </c>
      <c r="R32" s="1" t="s">
        <v>154</v>
      </c>
      <c r="S32" s="1" t="s">
        <v>155</v>
      </c>
      <c r="T32" s="1" t="s">
        <v>156</v>
      </c>
    </row>
    <row r="33" s="1" customFormat="1" spans="1:20">
      <c r="A33" s="3">
        <v>15641166442</v>
      </c>
      <c r="B33" s="1" t="s">
        <v>345</v>
      </c>
      <c r="C33" s="1" t="s">
        <v>346</v>
      </c>
      <c r="D33" s="1" t="s">
        <v>347</v>
      </c>
      <c r="E33" s="1" t="s">
        <v>348</v>
      </c>
      <c r="F33" s="1" t="s">
        <v>142</v>
      </c>
      <c r="G33" s="1" t="s">
        <v>146</v>
      </c>
      <c r="H33" s="1" t="s">
        <v>147</v>
      </c>
      <c r="I33" s="1" t="s">
        <v>349</v>
      </c>
      <c r="J33" s="1" t="s">
        <v>29</v>
      </c>
      <c r="K33" s="1" t="s">
        <v>350</v>
      </c>
      <c r="L33" s="1" t="s">
        <v>350</v>
      </c>
      <c r="M33" s="1" t="s">
        <v>150</v>
      </c>
      <c r="N33" s="1" t="s">
        <v>150</v>
      </c>
      <c r="O33" s="1" t="s">
        <v>151</v>
      </c>
      <c r="P33" s="1" t="s">
        <v>152</v>
      </c>
      <c r="Q33" s="1" t="s">
        <v>351</v>
      </c>
      <c r="R33" s="1" t="s">
        <v>154</v>
      </c>
      <c r="S33" s="1" t="s">
        <v>155</v>
      </c>
      <c r="T33" s="1" t="s">
        <v>156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2021-08-13T02:55:55Z</dcterms:created>
  <dcterms:modified xsi:type="dcterms:W3CDTF">2021-08-13T03:41:40Z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339C5C2410F3483B85CB168BF9A6DF4B</vt:lpwstr>
  </property>
  <property fmtid="{D5CDD505-2E9C-101B-9397-08002B2CF9AE}" pid="3" name="KSOProductBuildVer">
    <vt:lpwstr>2052-11.1.0.10503</vt:lpwstr>
  </property>
</Properties>
</file>