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对账!$A$1:$I$49</definedName>
  </definedNames>
  <calcPr calcId="144525"/>
</workbook>
</file>

<file path=xl/sharedStrings.xml><?xml version="1.0" encoding="utf-8"?>
<sst xmlns="http://schemas.openxmlformats.org/spreadsheetml/2006/main" count="2617" uniqueCount="604">
  <si>
    <t>去哪儿网酒店预付对账单</t>
  </si>
  <si>
    <t>供应商名称：</t>
  </si>
  <si>
    <t>遇见时光</t>
  </si>
  <si>
    <t>结算周期：</t>
  </si>
  <si>
    <t>2021-08-11至2021-08-12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</si>
  <si>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</si>
  <si>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</si>
  <si>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</si>
  <si>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</si>
  <si>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</si>
  <si>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</si>
  <si>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</si>
  <si>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</si>
  <si>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</si>
  <si>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</si>
  <si>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</si>
  <si>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</si>
  <si>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</si>
  <si>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</si>
  <si>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</si>
  <si>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¥11,185.00</t>
  </si>
  <si>
    <t>¥1,484.00</t>
  </si>
  <si>
    <t>-¥603.00</t>
  </si>
  <si>
    <t>¥9,098.00</t>
  </si>
  <si>
    <t>分类信息</t>
  </si>
  <si>
    <t>业务类型</t>
  </si>
  <si>
    <t>酒店预付（点击查看明细）</t>
  </si>
  <si>
    <t>¥9,701.00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</si>
  <si>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</si>
  <si>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</si>
  <si>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</si>
  <si>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</si>
  <si>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</si>
  <si>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</si>
  <si>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</si>
  <si>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</si>
  <si>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</si>
  <si>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</si>
  <si>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</si>
  <si>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</si>
  <si>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</si>
  <si>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</si>
  <si>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</si>
  <si>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</si>
  <si>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</si>
  <si>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</si>
  <si>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</si>
  <si>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</si>
  <si>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</si>
  <si>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</si>
  <si>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</si>
  <si>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</si>
  <si>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</si>
  <si>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</si>
  <si>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</si>
  <si>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</si>
  <si>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</si>
  <si>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</si>
  <si>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</si>
  <si>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</si>
  <si>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</si>
  <si>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</si>
  <si>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</si>
  <si>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</si>
  <si>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</si>
  <si>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</si>
  <si>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</si>
  <si>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</si>
  <si>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</si>
  <si>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</si>
  <si>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</si>
  <si>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102721252516</t>
  </si>
  <si>
    <t>酒店预付</t>
  </si>
  <si>
    <t>否</t>
  </si>
  <si>
    <t>普通</t>
  </si>
  <si>
    <t>297001924</t>
  </si>
  <si>
    <t>7天连锁酒店(西安钟楼大差市张学良纪念馆店)</t>
  </si>
  <si>
    <t>1616855</t>
  </si>
  <si>
    <t>饶本兵</t>
  </si>
  <si>
    <t>2021-08-11</t>
  </si>
  <si>
    <t>2021-08-12</t>
  </si>
  <si>
    <t>¥122.00</t>
  </si>
  <si>
    <t>¥16.00</t>
  </si>
  <si>
    <t>¥106.00</t>
  </si>
  <si>
    <t>自主大床房</t>
  </si>
  <si>
    <t>WEBSITE</t>
  </si>
  <si>
    <t>102721641758</t>
  </si>
  <si>
    <t>282396256</t>
  </si>
  <si>
    <t>格林豪泰酒店(武安广场商务店)</t>
  </si>
  <si>
    <t>张学虎</t>
  </si>
  <si>
    <t>¥229.00</t>
  </si>
  <si>
    <t>¥30.00</t>
  </si>
  <si>
    <t>¥199.00</t>
  </si>
  <si>
    <t>套房,均压床 健康枕</t>
  </si>
  <si>
    <t>102721483210</t>
  </si>
  <si>
    <t>286757905</t>
  </si>
  <si>
    <t>格林豪泰(常州桃苑新都店)</t>
  </si>
  <si>
    <t>徐朋亚</t>
  </si>
  <si>
    <t>¥220.00</t>
  </si>
  <si>
    <t>¥29.00</t>
  </si>
  <si>
    <t>¥191.00</t>
  </si>
  <si>
    <t>大床房</t>
  </si>
  <si>
    <t>102721075219</t>
  </si>
  <si>
    <t>294440275</t>
  </si>
  <si>
    <t>格林豪泰智选酒店(合肥火车站地铁站店胜利广场店)</t>
  </si>
  <si>
    <t>朱梓赫</t>
  </si>
  <si>
    <t>¥211.00</t>
  </si>
  <si>
    <t>¥28.00</t>
  </si>
  <si>
    <t>¥183.00</t>
  </si>
  <si>
    <t>高级大床房</t>
  </si>
  <si>
    <t>102721159115</t>
  </si>
  <si>
    <t>268956728</t>
  </si>
  <si>
    <t>维也纳酒店(重庆西站巴国城店)</t>
  </si>
  <si>
    <t>武川</t>
  </si>
  <si>
    <t>¥227.00</t>
  </si>
  <si>
    <t>¥197.00</t>
  </si>
  <si>
    <t>标准大床房</t>
  </si>
  <si>
    <t>102721960989</t>
  </si>
  <si>
    <t>268926464</t>
  </si>
  <si>
    <t>格林豪泰酒店(成都高新西区龙湖时代天街电子科大店)</t>
  </si>
  <si>
    <t>范龙飞</t>
  </si>
  <si>
    <t>¥180.00</t>
  </si>
  <si>
    <t>¥24.00</t>
  </si>
  <si>
    <t>¥156.00</t>
  </si>
  <si>
    <t>特惠大床房</t>
  </si>
  <si>
    <t>102720862670</t>
  </si>
  <si>
    <t>266553659</t>
  </si>
  <si>
    <t>上海静安昆仑大酒店</t>
  </si>
  <si>
    <t>唐飞虎</t>
  </si>
  <si>
    <t>2021-08-10</t>
  </si>
  <si>
    <t>¥708.00</t>
  </si>
  <si>
    <t>¥93.00</t>
  </si>
  <si>
    <t>¥615.00</t>
  </si>
  <si>
    <t>豪华大床房</t>
  </si>
  <si>
    <t>102718525149</t>
  </si>
  <si>
    <t>294437830</t>
  </si>
  <si>
    <t>贝壳酒店(上海宝山水产路花园城店)</t>
  </si>
  <si>
    <t>陈程</t>
  </si>
  <si>
    <t>2021-08-08</t>
  </si>
  <si>
    <t>2021-08-09</t>
  </si>
  <si>
    <t>¥630.00</t>
  </si>
  <si>
    <t>¥84.00</t>
  </si>
  <si>
    <t>¥546.00</t>
  </si>
  <si>
    <t>双床房</t>
  </si>
  <si>
    <t>102721961580</t>
  </si>
  <si>
    <t>277285677</t>
  </si>
  <si>
    <t>格林豪泰(黄山屯溪老街永辉商务店)</t>
  </si>
  <si>
    <t>陈蟒</t>
  </si>
  <si>
    <t>¥160.00</t>
  </si>
  <si>
    <t>¥21.00</t>
  </si>
  <si>
    <t>¥139.00</t>
  </si>
  <si>
    <t>双床房特惠</t>
  </si>
  <si>
    <t>102721031739</t>
  </si>
  <si>
    <t>266553554</t>
  </si>
  <si>
    <t>格林豪泰(苏州园区博览中心店)</t>
  </si>
  <si>
    <t>杨浩</t>
  </si>
  <si>
    <t>¥232.00</t>
  </si>
  <si>
    <t>¥31.00</t>
  </si>
  <si>
    <t>¥201.00</t>
  </si>
  <si>
    <t>大床房,1.8m 均压床</t>
  </si>
  <si>
    <t>102721683534</t>
  </si>
  <si>
    <t>294441739</t>
  </si>
  <si>
    <t>连云港格林联盟酒店海昌南路店</t>
  </si>
  <si>
    <t>许明轩</t>
  </si>
  <si>
    <t>¥157.00</t>
  </si>
  <si>
    <t>¥136.00</t>
  </si>
  <si>
    <t>单人房</t>
  </si>
  <si>
    <t>102720418240</t>
  </si>
  <si>
    <t>275068983</t>
  </si>
  <si>
    <t>如家酒店·neo(上海新国际博览中心龙阳路地铁站店)</t>
  </si>
  <si>
    <t>赵艺博</t>
  </si>
  <si>
    <t>¥182.00</t>
  </si>
  <si>
    <t>¥158.00</t>
  </si>
  <si>
    <t>全新特惠大床房(无窗)</t>
  </si>
  <si>
    <t>102721281583</t>
  </si>
  <si>
    <t>294440611</t>
  </si>
  <si>
    <t>贝壳酒店(晋中太谷火车站店)</t>
  </si>
  <si>
    <t>孙凯</t>
  </si>
  <si>
    <t>¥113.00</t>
  </si>
  <si>
    <t>¥15.00</t>
  </si>
  <si>
    <t>¥98.00</t>
  </si>
  <si>
    <t>高级双床房</t>
  </si>
  <si>
    <t>102721081266</t>
  </si>
  <si>
    <t>268943132</t>
  </si>
  <si>
    <t>格林豪泰智选酒店(苏州漕湖工业园店)</t>
  </si>
  <si>
    <t>冯巍</t>
  </si>
  <si>
    <t>¥27.00</t>
  </si>
  <si>
    <t>¥174.00</t>
  </si>
  <si>
    <t>102720101599</t>
  </si>
  <si>
    <t>294440881</t>
  </si>
  <si>
    <t>格林豪泰酒店(九江火车站店)</t>
  </si>
  <si>
    <t>胡炯俊</t>
  </si>
  <si>
    <t>¥120.00</t>
  </si>
  <si>
    <t>¥104.00</t>
  </si>
  <si>
    <t>102720738510</t>
  </si>
  <si>
    <t>294444148</t>
  </si>
  <si>
    <t>贵阳溪山里酒店</t>
  </si>
  <si>
    <t>邹裕琪</t>
  </si>
  <si>
    <t>¥578.00</t>
  </si>
  <si>
    <t>¥76.00</t>
  </si>
  <si>
    <t>¥502.00</t>
  </si>
  <si>
    <t>102720688200</t>
  </si>
  <si>
    <t>282708703</t>
  </si>
  <si>
    <t>格林豪泰(张家港杨舍老街体育场店)</t>
  </si>
  <si>
    <t>黄厚福</t>
  </si>
  <si>
    <t>¥26.00</t>
  </si>
  <si>
    <t>¥173.00</t>
  </si>
  <si>
    <t>102721856048</t>
  </si>
  <si>
    <t>289837252</t>
  </si>
  <si>
    <t>派酒店(合肥包河万达广场店)</t>
  </si>
  <si>
    <t>王永</t>
  </si>
  <si>
    <t>¥134.00</t>
  </si>
  <si>
    <t>¥18.00</t>
  </si>
  <si>
    <t>¥116.00</t>
  </si>
  <si>
    <t>惠选大床房</t>
  </si>
  <si>
    <t>102721491478</t>
  </si>
  <si>
    <t>277399918</t>
  </si>
  <si>
    <t>格林豪泰(常熟辛庄镇轻纺园店)</t>
  </si>
  <si>
    <t>邱得良</t>
  </si>
  <si>
    <t>¥149.00</t>
  </si>
  <si>
    <t>¥20.00</t>
  </si>
  <si>
    <t>¥129.00</t>
  </si>
  <si>
    <t>1.5m大床房</t>
  </si>
  <si>
    <t>102719182437</t>
  </si>
  <si>
    <t>296762323</t>
  </si>
  <si>
    <t>彭州梧桐树下的故事温泉民宿</t>
  </si>
  <si>
    <t>席颖|陈玉蓉</t>
  </si>
  <si>
    <t>¥960.00</t>
  </si>
  <si>
    <t>¥128.00</t>
  </si>
  <si>
    <t>¥832.00</t>
  </si>
  <si>
    <t>豪华标准双人间</t>
  </si>
  <si>
    <t>102721515490</t>
  </si>
  <si>
    <t>288653185</t>
  </si>
  <si>
    <t>普洱牡丹假日酒店</t>
  </si>
  <si>
    <t>李鲜林</t>
  </si>
  <si>
    <t>¥202.00</t>
  </si>
  <si>
    <t>¥175.00</t>
  </si>
  <si>
    <t>精品双床房</t>
  </si>
  <si>
    <t>102721622330</t>
  </si>
  <si>
    <t>282708799</t>
  </si>
  <si>
    <t>格林豪泰商务酒店(临沂莒南汽车站莒南站店)</t>
  </si>
  <si>
    <t>冯忠超</t>
  </si>
  <si>
    <t>¥140.00</t>
  </si>
  <si>
    <t>¥19.00</t>
  </si>
  <si>
    <t>¥121.00</t>
  </si>
  <si>
    <t>102721935346</t>
  </si>
  <si>
    <t>277286634</t>
  </si>
  <si>
    <t>格林豪泰(合肥黄山路大溪地1912店)</t>
  </si>
  <si>
    <t>操金平</t>
  </si>
  <si>
    <t>¥137.00</t>
  </si>
  <si>
    <t>大床房高级舒适无窗</t>
  </si>
  <si>
    <t>102720014562</t>
  </si>
  <si>
    <t>288630175</t>
  </si>
  <si>
    <t>汕头国际会展图卡思酒店</t>
  </si>
  <si>
    <t>彭生</t>
  </si>
  <si>
    <t>¥314.00</t>
  </si>
  <si>
    <t>¥41.00</t>
  </si>
  <si>
    <t>¥273.00</t>
  </si>
  <si>
    <t>标准双床房</t>
  </si>
  <si>
    <t>102721566086</t>
  </si>
  <si>
    <t>294438970</t>
  </si>
  <si>
    <t>格林联盟酒店(如皋沪苏通大桥九华枢纽店)</t>
  </si>
  <si>
    <t>祁志冈</t>
  </si>
  <si>
    <t>¥198.00</t>
  </si>
  <si>
    <t>¥172.00</t>
  </si>
  <si>
    <t>102719142860</t>
  </si>
  <si>
    <t>343005110</t>
  </si>
  <si>
    <t>兰欧酒店(库尔勒金都广场店)</t>
  </si>
  <si>
    <t>陈星羽</t>
  </si>
  <si>
    <t>¥233.00</t>
  </si>
  <si>
    <t>智慧·高级大床房</t>
  </si>
  <si>
    <t>102721830131</t>
  </si>
  <si>
    <t>294436405</t>
  </si>
  <si>
    <t>格林豪泰酒店(砀山宴喜路店)</t>
  </si>
  <si>
    <t>卞晓成</t>
  </si>
  <si>
    <t>¥170.00</t>
  </si>
  <si>
    <t>¥23.00</t>
  </si>
  <si>
    <t>¥147.00</t>
  </si>
  <si>
    <t>102721211091</t>
  </si>
  <si>
    <t>326762890</t>
  </si>
  <si>
    <t>城市便捷酒店(合肥港汇广场店)</t>
  </si>
  <si>
    <t>单伟刚</t>
  </si>
  <si>
    <t>¥264.00</t>
  </si>
  <si>
    <t>¥35.00</t>
  </si>
  <si>
    <t>城市家庭房</t>
  </si>
  <si>
    <t>102721196877</t>
  </si>
  <si>
    <t>286758238</t>
  </si>
  <si>
    <t>格林豪泰(池州长江中路商之都商业广场店)</t>
  </si>
  <si>
    <t>杜明静</t>
  </si>
  <si>
    <t>双床房,特惠</t>
  </si>
  <si>
    <t>102719711022</t>
  </si>
  <si>
    <t>298574983</t>
  </si>
  <si>
    <t>河源乡恋农场民宿</t>
  </si>
  <si>
    <t>潘广生</t>
  </si>
  <si>
    <t>¥248.00</t>
  </si>
  <si>
    <t>¥33.00</t>
  </si>
  <si>
    <t>¥215.00</t>
  </si>
  <si>
    <t>山景景观套房</t>
  </si>
  <si>
    <t>102719800123</t>
  </si>
  <si>
    <t>298096108</t>
  </si>
  <si>
    <t>尚客优连锁酒店(昆山张浦店)</t>
  </si>
  <si>
    <t>陶方华</t>
  </si>
  <si>
    <t>¥489.00</t>
  </si>
  <si>
    <t>¥66.00</t>
  </si>
  <si>
    <t>¥423.00</t>
  </si>
  <si>
    <t>（特惠）标准双床房</t>
  </si>
  <si>
    <t>102721243764</t>
  </si>
  <si>
    <t>303960112</t>
  </si>
  <si>
    <t>骏怡连锁酒店(张掖煌皓店)</t>
  </si>
  <si>
    <t>王志岩</t>
  </si>
  <si>
    <t>¥117.00</t>
  </si>
  <si>
    <t>¥101.00</t>
  </si>
  <si>
    <t>普通标间</t>
  </si>
  <si>
    <t>102721027357</t>
  </si>
  <si>
    <t>282708688</t>
  </si>
  <si>
    <t>格林豪泰(蒙城庄子大道快捷店)</t>
  </si>
  <si>
    <t>张池祥</t>
  </si>
  <si>
    <t>102721086985</t>
  </si>
  <si>
    <t>307446100</t>
  </si>
  <si>
    <t>博白绿珠国际大酒店</t>
  </si>
  <si>
    <t>黄日飞</t>
  </si>
  <si>
    <t>¥167.00</t>
  </si>
  <si>
    <t>¥22.00</t>
  </si>
  <si>
    <t>¥145.00</t>
  </si>
  <si>
    <t>商务双人房</t>
  </si>
  <si>
    <t>102721222041</t>
  </si>
  <si>
    <t>294439378</t>
  </si>
  <si>
    <t>格林豪泰智选酒店(昭通昭阳凤霞路店)</t>
  </si>
  <si>
    <t>黄强迎</t>
  </si>
  <si>
    <t>102721546182</t>
  </si>
  <si>
    <t>286758535</t>
  </si>
  <si>
    <t>格林豪泰(霸州堂二里胜芳高铁站商务店)</t>
  </si>
  <si>
    <t>陈贤仕</t>
  </si>
  <si>
    <t>¥25.00</t>
  </si>
  <si>
    <t>¥166.00</t>
  </si>
  <si>
    <t>商务大床房</t>
  </si>
  <si>
    <t>102721252217</t>
  </si>
  <si>
    <t>275071470</t>
  </si>
  <si>
    <t>格林联盟酒店(深圳南山蛇口海上世界太子路店)</t>
  </si>
  <si>
    <t>董佳鑫</t>
  </si>
  <si>
    <t>¥251.00</t>
  </si>
  <si>
    <t>¥218.00</t>
  </si>
  <si>
    <t>102718644168</t>
  </si>
  <si>
    <t>266558756</t>
  </si>
  <si>
    <t>锦江之星(北京上地科技园店)</t>
  </si>
  <si>
    <t>袁涛</t>
  </si>
  <si>
    <t>¥257.00</t>
  </si>
  <si>
    <t>¥34.00</t>
  </si>
  <si>
    <t>¥223.00</t>
  </si>
  <si>
    <t>标准房b</t>
  </si>
  <si>
    <t>102721196077</t>
  </si>
  <si>
    <t>271514426</t>
  </si>
  <si>
    <t>格林豪泰(上海静安区七浦路天潼路地铁站店)</t>
  </si>
  <si>
    <t>常智贤</t>
  </si>
  <si>
    <t>¥189.00</t>
  </si>
  <si>
    <t>¥164.00</t>
  </si>
  <si>
    <t>大床房,1.8m床 暗窗</t>
  </si>
  <si>
    <t>102721775091</t>
  </si>
  <si>
    <t>282396214</t>
  </si>
  <si>
    <t>格林豪泰(潜山阳光城店)</t>
  </si>
  <si>
    <t>徐刘芳</t>
  </si>
  <si>
    <t>102721011307</t>
  </si>
  <si>
    <t>291216793</t>
  </si>
  <si>
    <t>桐庐钻戒精品酒店</t>
  </si>
  <si>
    <t>陈晨露</t>
  </si>
  <si>
    <t>¥260.00</t>
  </si>
  <si>
    <t>¥226.00</t>
  </si>
  <si>
    <t>钻戒雅致大床房(无窗)</t>
  </si>
  <si>
    <t>102721550550</t>
  </si>
  <si>
    <t>285928633</t>
  </si>
  <si>
    <t>格林豪泰(平阴店)</t>
  </si>
  <si>
    <t>吴小兰</t>
  </si>
  <si>
    <t>大床房，1.8米床 无窗</t>
  </si>
  <si>
    <t>102721708543</t>
  </si>
  <si>
    <t>286758490</t>
  </si>
  <si>
    <t>格林豪泰(济南莱芜钢城快捷店)</t>
  </si>
  <si>
    <t>陈超|张超</t>
  </si>
  <si>
    <t>¥340.00</t>
  </si>
  <si>
    <t>¥46.00</t>
  </si>
  <si>
    <t>¥294.00</t>
  </si>
  <si>
    <t>大床房,1.8m床</t>
  </si>
  <si>
    <t>102721740315</t>
  </si>
  <si>
    <t>288756340</t>
  </si>
  <si>
    <t>南宁饭店</t>
  </si>
  <si>
    <t>李丙驹</t>
  </si>
  <si>
    <t>¥360.00</t>
  </si>
  <si>
    <t>¥47.00</t>
  </si>
  <si>
    <t>¥313.00</t>
  </si>
  <si>
    <t>102721937499</t>
  </si>
  <si>
    <t>黎明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</si>
  <si>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</si>
  <si>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</si>
  <si>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</si>
  <si>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</si>
  <si>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</si>
  <si>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</si>
  <si>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</si>
  <si>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</si>
  <si>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</si>
  <si>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NITPH20210715094641421166RX0</t>
  </si>
  <si>
    <t>102691528579</t>
  </si>
  <si>
    <t>赔付-房费追回</t>
  </si>
  <si>
    <t>-¥63.00</t>
  </si>
  <si>
    <t>--</t>
  </si>
  <si>
    <t>代理谢女士同意免费取消最后一晚#追赔系统-预付扣款直连#</t>
  </si>
  <si>
    <t>NPH20210715130018472125RX0</t>
  </si>
  <si>
    <t>102694207921</t>
  </si>
  <si>
    <t>-¥488.00</t>
  </si>
  <si>
    <t>酒店邢先生同意此单整单取消#追赔系统-预付扣款直连#</t>
  </si>
  <si>
    <t>NSTH20210715124502601610RX0</t>
  </si>
  <si>
    <t>102694196420</t>
  </si>
  <si>
    <t>-¥52.00</t>
  </si>
  <si>
    <t>用户来电申请免费取消订单，代理同意扣50%的费用取消#追赔系统-预付扣款直连#</t>
  </si>
  <si>
    <t>返现日期</t>
  </si>
  <si>
    <t>，</t>
  </si>
  <si>
    <r>
      <t>102691528579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63</t>
    </r>
    <r>
      <rPr>
        <sz val="10"/>
        <rFont val="宋体"/>
        <charset val="134"/>
      </rPr>
      <t>元退回</t>
    </r>
  </si>
  <si>
    <r>
      <t>102694207921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488</t>
    </r>
    <r>
      <rPr>
        <sz val="10"/>
        <rFont val="宋体"/>
        <charset val="134"/>
      </rPr>
      <t>元退回</t>
    </r>
  </si>
  <si>
    <r>
      <t>102694196420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52</t>
    </r>
    <r>
      <rPr>
        <sz val="10"/>
        <rFont val="宋体"/>
        <charset val="134"/>
      </rPr>
      <t>元退回</t>
    </r>
  </si>
  <si>
    <t>A210813175126481</t>
  </si>
  <si>
    <t>A210813175147481</t>
  </si>
  <si>
    <t>A2108131752042213</t>
  </si>
  <si>
    <r>
      <t>总计：</t>
    </r>
    <r>
      <rPr>
        <sz val="10"/>
        <rFont val="Arial"/>
        <charset val="134"/>
      </rPr>
      <t>9098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</si>
  <si>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</si>
  <si>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</si>
  <si>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</si>
  <si>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</si>
  <si>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</si>
  <si>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</si>
  <si>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</si>
  <si>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</si>
  <si>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</si>
  <si>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</si>
  <si>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</si>
  <si>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</si>
  <si>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</si>
  <si>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</si>
  <si>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</si>
  <si>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</si>
  <si>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2221266</t>
  </si>
  <si>
    <t>退房日周结</t>
  </si>
  <si>
    <t>129.00</t>
  </si>
  <si>
    <t>RMB</t>
  </si>
  <si>
    <t>0</t>
  </si>
  <si>
    <t>0.00</t>
  </si>
  <si>
    <t>龙卷风国内直连</t>
  </si>
  <si>
    <t>2021-08-11 22:39:35</t>
  </si>
  <si>
    <t>汇智国际旅游发展有限公司</t>
  </si>
  <si>
    <t>直连</t>
  </si>
  <si>
    <t>2221192</t>
  </si>
  <si>
    <t>136.00</t>
  </si>
  <si>
    <t>2021-08-11 20:39:03</t>
  </si>
  <si>
    <t>2221189</t>
  </si>
  <si>
    <t>格林联盟酒店(深圳蛇口海上世界太子路店)</t>
  </si>
  <si>
    <t>218.00</t>
  </si>
  <si>
    <t>2021-08-11 20:37:54</t>
  </si>
  <si>
    <t>2221188</t>
  </si>
  <si>
    <t>2021-08-11 20:37:08</t>
  </si>
  <si>
    <t>2221179</t>
  </si>
  <si>
    <t>139.00</t>
  </si>
  <si>
    <t>2021-08-11 20:21:49</t>
  </si>
  <si>
    <t>2221175</t>
  </si>
  <si>
    <t>226.00</t>
  </si>
  <si>
    <t>2021-08-11 20:17:42</t>
  </si>
  <si>
    <t>2221168</t>
  </si>
  <si>
    <t>183.00</t>
  </si>
  <si>
    <t>2021-08-11 20:10:04</t>
  </si>
  <si>
    <t>2221157</t>
  </si>
  <si>
    <t>121.00</t>
  </si>
  <si>
    <t>2021-08-11 19:49:20</t>
  </si>
  <si>
    <t>2221150</t>
  </si>
  <si>
    <t>2021-08-11 19:38:32</t>
  </si>
  <si>
    <t>2221145</t>
  </si>
  <si>
    <t>骏怡连锁酒店（张掖煌皓店）</t>
  </si>
  <si>
    <t>101.00</t>
  </si>
  <si>
    <t>2021-08-11 19:33:17</t>
  </si>
  <si>
    <t>2221120</t>
  </si>
  <si>
    <t>145.00</t>
  </si>
  <si>
    <t>2021-08-11 19:11:29</t>
  </si>
  <si>
    <t>2221086</t>
  </si>
  <si>
    <t>201.00</t>
  </si>
  <si>
    <t>2021-08-11 18:36:57</t>
  </si>
  <si>
    <t>2221071</t>
  </si>
  <si>
    <t>格林豪泰(霸州堂二里胜芳高铁站温泉商务店)</t>
  </si>
  <si>
    <t>166.00</t>
  </si>
  <si>
    <t>2021-08-11 18:11:30</t>
  </si>
  <si>
    <t>2221061</t>
  </si>
  <si>
    <t>格林豪泰快捷酒店（蒙城庄子大道店）</t>
  </si>
  <si>
    <t>2021-08-11 17:44:58</t>
  </si>
  <si>
    <t>2221044</t>
  </si>
  <si>
    <t>147.00</t>
  </si>
  <si>
    <t>2021-08-11 17:05:37</t>
  </si>
  <si>
    <t>2221035</t>
  </si>
  <si>
    <t>格林豪泰(成都高新西区时代天街店)</t>
  </si>
  <si>
    <t>156.00</t>
  </si>
  <si>
    <t>2021-08-11 16:44:23</t>
  </si>
  <si>
    <t>2221019</t>
  </si>
  <si>
    <t>175.00</t>
  </si>
  <si>
    <t>2021-08-11 16:09:40</t>
  </si>
  <si>
    <t>2221001</t>
  </si>
  <si>
    <t>137.00</t>
  </si>
  <si>
    <t>2021-08-11 15:32:44</t>
  </si>
  <si>
    <t>2220994</t>
  </si>
  <si>
    <t>172.00</t>
  </si>
  <si>
    <t>2021-08-11 15:26:58</t>
  </si>
  <si>
    <t>2220973</t>
  </si>
  <si>
    <t>164.00</t>
  </si>
  <si>
    <t>2021-08-11 14:45:07</t>
  </si>
  <si>
    <t>2220949</t>
  </si>
  <si>
    <t>199.00</t>
  </si>
  <si>
    <t>2021-08-11 14:03:10</t>
  </si>
  <si>
    <t>2220941</t>
  </si>
  <si>
    <t>格林豪泰商务酒店（莒南天桥路店）</t>
  </si>
  <si>
    <t>2021-08-11 13:51:04</t>
  </si>
  <si>
    <t>2220926</t>
  </si>
  <si>
    <t>派酒店（合肥包河万达广场店）</t>
  </si>
  <si>
    <t>116.00</t>
  </si>
  <si>
    <t>2021-08-11 13:23:04</t>
  </si>
  <si>
    <t>2220924</t>
  </si>
  <si>
    <t>174.00</t>
  </si>
  <si>
    <t>2021-08-11 13:21:00</t>
  </si>
  <si>
    <t>2220918</t>
  </si>
  <si>
    <t>104.00</t>
  </si>
  <si>
    <t>2021-08-11 13:12:03</t>
  </si>
  <si>
    <t>2220908</t>
  </si>
  <si>
    <t>173.00</t>
  </si>
  <si>
    <t>2021-08-11 12:48:17</t>
  </si>
  <si>
    <t>2220895</t>
  </si>
  <si>
    <t>陈超,张超</t>
  </si>
  <si>
    <t>294.00</t>
  </si>
  <si>
    <t>2021-08-11 12:19:17</t>
  </si>
  <si>
    <t>2220891</t>
  </si>
  <si>
    <t>313.00</t>
  </si>
  <si>
    <t>2021-08-11 12:12:58</t>
  </si>
  <si>
    <t>2220858</t>
  </si>
  <si>
    <t>格林豪泰快捷酒店（常州武进湟里镇桃园店）</t>
  </si>
  <si>
    <t>191.00</t>
  </si>
  <si>
    <t>2021-08-11 11:16:38</t>
  </si>
  <si>
    <t>2220851</t>
  </si>
  <si>
    <t>贝壳酒店（晋中太谷火车站店）</t>
  </si>
  <si>
    <t>98.00</t>
  </si>
  <si>
    <t>2021-08-11 11:09:06</t>
  </si>
  <si>
    <t>2220842</t>
  </si>
  <si>
    <t>197.00</t>
  </si>
  <si>
    <t>2021-08-11 10:53:43</t>
  </si>
  <si>
    <t>2220824</t>
  </si>
  <si>
    <t>229.00</t>
  </si>
  <si>
    <t>2021-08-11 10:18:14</t>
  </si>
  <si>
    <t>2220800</t>
  </si>
  <si>
    <t>7天酒店·西安钟楼大差市张学良纪念馆店</t>
  </si>
  <si>
    <t>106.00</t>
  </si>
  <si>
    <t>2021-08-11 09:04:15</t>
  </si>
  <si>
    <t>2220669</t>
  </si>
  <si>
    <t>格林豪泰快捷酒店（张家港杨舍老街体育场店）</t>
  </si>
  <si>
    <t>2021-08-10 23:03:15</t>
  </si>
  <si>
    <t>2220666</t>
  </si>
  <si>
    <t>502.00</t>
  </si>
  <si>
    <t>2021-08-10 22:59:26</t>
  </si>
  <si>
    <t>直采</t>
  </si>
  <si>
    <t>2220653</t>
  </si>
  <si>
    <t>273.00</t>
  </si>
  <si>
    <t>2021-08-10 22:44:10</t>
  </si>
  <si>
    <t>2220606</t>
  </si>
  <si>
    <t>2021-08-10 21:30:03</t>
  </si>
  <si>
    <t>2220418</t>
  </si>
  <si>
    <t>158.00</t>
  </si>
  <si>
    <t>2021-08-10 16:06:07</t>
  </si>
  <si>
    <t>2220310</t>
  </si>
  <si>
    <t>615.00</t>
  </si>
  <si>
    <t>2021-08-10 12:40:26</t>
  </si>
  <si>
    <t>2219927</t>
  </si>
  <si>
    <t>河源乡恋民宿</t>
  </si>
  <si>
    <t>215.00</t>
  </si>
  <si>
    <t>2021-08-09 20:12:09</t>
  </si>
  <si>
    <t>2219708</t>
  </si>
  <si>
    <t>兰欧酒店(库尔勒金都广场店）</t>
  </si>
  <si>
    <t>202.00</t>
  </si>
  <si>
    <t>2021-08-09 12:41:46</t>
  </si>
  <si>
    <t>2219657</t>
  </si>
  <si>
    <t>尚客优精选酒店（苏州昆山张浦店）</t>
  </si>
  <si>
    <t>423.00</t>
  </si>
  <si>
    <t>2021-08-09 10:28:01</t>
  </si>
  <si>
    <t>2219556</t>
  </si>
  <si>
    <t>梧桐树下的故事民宿</t>
  </si>
  <si>
    <t>席颖,陈玉蓉</t>
  </si>
  <si>
    <t>832.00</t>
  </si>
  <si>
    <t>2021-08-09 01:00:12</t>
  </si>
  <si>
    <t>2219522</t>
  </si>
  <si>
    <t>223.00</t>
  </si>
  <si>
    <t>2021-08-08 23:18:09</t>
  </si>
  <si>
    <t>2219418</t>
  </si>
  <si>
    <t>546.00</t>
  </si>
  <si>
    <t>2021-08-08 20:21:42</t>
  </si>
  <si>
    <t>102712479524</t>
  </si>
  <si>
    <t>2021-08-02</t>
  </si>
  <si>
    <t>2215793</t>
  </si>
  <si>
    <t>如家酒店·neo(成都宽窄巷子抚琴地铁站店)</t>
  </si>
  <si>
    <t>韩锐</t>
  </si>
  <si>
    <t>2021-08-02 16:12:12</t>
  </si>
  <si>
    <t>102709803843</t>
  </si>
  <si>
    <t>2021-07-30</t>
  </si>
  <si>
    <t>2213549</t>
  </si>
  <si>
    <t>如家酒店·neo（上海世纪公园店）</t>
  </si>
  <si>
    <t>粟娜娜</t>
  </si>
  <si>
    <t>2021-07-30 17:38:06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</si>
</sst>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9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14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8" fillId="26" borderId="15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3" fillId="26" borderId="12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45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45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2" t="s">
        <v>90</v>
      </c>
      <c r="S3" s="14" t="s">
        <v>19</v>
      </c>
      <c r="T3" s="7"/>
      <c r="U3" s="12" t="s">
        <v>19</v>
      </c>
      <c r="V3" s="12" t="s">
        <v>90</v>
      </c>
      <c r="W3" s="14" t="s">
        <v>91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2" t="s">
        <v>98</v>
      </c>
      <c r="S4" s="14" t="s">
        <v>19</v>
      </c>
      <c r="T4" s="7"/>
      <c r="U4" s="12" t="s">
        <v>19</v>
      </c>
      <c r="V4" s="12" t="s">
        <v>98</v>
      </c>
      <c r="W4" s="14" t="s">
        <v>99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103</v>
      </c>
      <c r="H5" s="7" t="s">
        <v>104</v>
      </c>
      <c r="I5" s="7" t="s">
        <v>77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2" t="s">
        <v>106</v>
      </c>
      <c r="S5" s="14" t="s">
        <v>19</v>
      </c>
      <c r="T5" s="7"/>
      <c r="U5" s="12" t="s">
        <v>19</v>
      </c>
      <c r="V5" s="12" t="s">
        <v>106</v>
      </c>
      <c r="W5" s="14" t="s">
        <v>107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110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111</v>
      </c>
      <c r="H6" s="7" t="s">
        <v>112</v>
      </c>
      <c r="I6" s="7" t="s">
        <v>77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2" t="s">
        <v>114</v>
      </c>
      <c r="S6" s="14" t="s">
        <v>19</v>
      </c>
      <c r="T6" s="7"/>
      <c r="U6" s="12" t="s">
        <v>19</v>
      </c>
      <c r="V6" s="12" t="s">
        <v>114</v>
      </c>
      <c r="W6" s="14" t="s">
        <v>91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117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118</v>
      </c>
      <c r="H7" s="7" t="s">
        <v>119</v>
      </c>
      <c r="I7" s="7" t="s">
        <v>77</v>
      </c>
      <c r="J7" s="7" t="s">
        <v>2</v>
      </c>
      <c r="K7" s="7" t="s">
        <v>120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2" t="s">
        <v>121</v>
      </c>
      <c r="S7" s="14" t="s">
        <v>19</v>
      </c>
      <c r="T7" s="7"/>
      <c r="U7" s="12" t="s">
        <v>19</v>
      </c>
      <c r="V7" s="12" t="s">
        <v>121</v>
      </c>
      <c r="W7" s="14" t="s">
        <v>122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125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126</v>
      </c>
      <c r="H8" s="7" t="s">
        <v>127</v>
      </c>
      <c r="I8" s="7" t="s">
        <v>77</v>
      </c>
      <c r="J8" s="7" t="s">
        <v>2</v>
      </c>
      <c r="K8" s="7" t="s">
        <v>128</v>
      </c>
      <c r="L8" s="7">
        <v>1</v>
      </c>
      <c r="M8" s="7">
        <v>1</v>
      </c>
      <c r="N8" s="7" t="s">
        <v>129</v>
      </c>
      <c r="O8" s="7" t="s">
        <v>79</v>
      </c>
      <c r="P8" s="7" t="s">
        <v>80</v>
      </c>
      <c r="Q8" s="7"/>
      <c r="R8" s="12" t="s">
        <v>130</v>
      </c>
      <c r="S8" s="14" t="s">
        <v>19</v>
      </c>
      <c r="T8" s="7"/>
      <c r="U8" s="12" t="s">
        <v>19</v>
      </c>
      <c r="V8" s="12" t="s">
        <v>130</v>
      </c>
      <c r="W8" s="14" t="s">
        <v>131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134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135</v>
      </c>
      <c r="H9" s="7" t="s">
        <v>136</v>
      </c>
      <c r="I9" s="7" t="s">
        <v>77</v>
      </c>
      <c r="J9" s="7" t="s">
        <v>2</v>
      </c>
      <c r="K9" s="7" t="s">
        <v>137</v>
      </c>
      <c r="L9" s="7">
        <v>1</v>
      </c>
      <c r="M9" s="7">
        <v>3</v>
      </c>
      <c r="N9" s="7" t="s">
        <v>138</v>
      </c>
      <c r="O9" s="7" t="s">
        <v>139</v>
      </c>
      <c r="P9" s="7" t="s">
        <v>80</v>
      </c>
      <c r="Q9" s="7"/>
      <c r="R9" s="12" t="s">
        <v>140</v>
      </c>
      <c r="S9" s="14" t="s">
        <v>19</v>
      </c>
      <c r="T9" s="7"/>
      <c r="U9" s="12" t="s">
        <v>19</v>
      </c>
      <c r="V9" s="12" t="s">
        <v>140</v>
      </c>
      <c r="W9" s="14" t="s">
        <v>141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2" t="s">
        <v>148</v>
      </c>
      <c r="S10" s="14" t="s">
        <v>19</v>
      </c>
      <c r="T10" s="7"/>
      <c r="U10" s="12" t="s">
        <v>19</v>
      </c>
      <c r="V10" s="12" t="s">
        <v>148</v>
      </c>
      <c r="W10" s="14" t="s">
        <v>149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152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153</v>
      </c>
      <c r="H11" s="7" t="s">
        <v>154</v>
      </c>
      <c r="I11" s="7" t="s">
        <v>77</v>
      </c>
      <c r="J11" s="7" t="s">
        <v>2</v>
      </c>
      <c r="K11" s="7" t="s">
        <v>155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2" t="s">
        <v>156</v>
      </c>
      <c r="S11" s="14" t="s">
        <v>19</v>
      </c>
      <c r="T11" s="7"/>
      <c r="U11" s="12" t="s">
        <v>19</v>
      </c>
      <c r="V11" s="12" t="s">
        <v>156</v>
      </c>
      <c r="W11" s="14" t="s">
        <v>157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160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161</v>
      </c>
      <c r="H12" s="7" t="s">
        <v>162</v>
      </c>
      <c r="I12" s="7" t="s">
        <v>77</v>
      </c>
      <c r="J12" s="7" t="s">
        <v>2</v>
      </c>
      <c r="K12" s="7" t="s">
        <v>163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2" t="s">
        <v>164</v>
      </c>
      <c r="S12" s="14" t="s">
        <v>19</v>
      </c>
      <c r="T12" s="7"/>
      <c r="U12" s="12" t="s">
        <v>19</v>
      </c>
      <c r="V12" s="12" t="s">
        <v>164</v>
      </c>
      <c r="W12" s="14" t="s">
        <v>149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1</v>
      </c>
      <c r="N13" s="7" t="s">
        <v>129</v>
      </c>
      <c r="O13" s="7" t="s">
        <v>79</v>
      </c>
      <c r="P13" s="7" t="s">
        <v>80</v>
      </c>
      <c r="Q13" s="7"/>
      <c r="R13" s="12" t="s">
        <v>171</v>
      </c>
      <c r="S13" s="14" t="s">
        <v>19</v>
      </c>
      <c r="T13" s="7"/>
      <c r="U13" s="12" t="s">
        <v>19</v>
      </c>
      <c r="V13" s="12" t="s">
        <v>171</v>
      </c>
      <c r="W13" s="14" t="s">
        <v>122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2" t="s">
        <v>178</v>
      </c>
      <c r="S14" s="14" t="s">
        <v>19</v>
      </c>
      <c r="T14" s="7"/>
      <c r="U14" s="12" t="s">
        <v>19</v>
      </c>
      <c r="V14" s="12" t="s">
        <v>178</v>
      </c>
      <c r="W14" s="14" t="s">
        <v>179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182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183</v>
      </c>
      <c r="H15" s="7" t="s">
        <v>184</v>
      </c>
      <c r="I15" s="7" t="s">
        <v>77</v>
      </c>
      <c r="J15" s="7" t="s">
        <v>2</v>
      </c>
      <c r="K15" s="7" t="s">
        <v>185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2" t="s">
        <v>158</v>
      </c>
      <c r="S15" s="14" t="s">
        <v>19</v>
      </c>
      <c r="T15" s="7"/>
      <c r="U15" s="12" t="s">
        <v>19</v>
      </c>
      <c r="V15" s="12" t="s">
        <v>158</v>
      </c>
      <c r="W15" s="14" t="s">
        <v>186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187</v>
      </c>
      <c r="AD15" t="s">
        <v>6</v>
      </c>
      <c r="AE15" t="s">
        <v>109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189</v>
      </c>
      <c r="H16" s="7" t="s">
        <v>190</v>
      </c>
      <c r="I16" s="7" t="s">
        <v>77</v>
      </c>
      <c r="J16" s="7" t="s">
        <v>2</v>
      </c>
      <c r="K16" s="7" t="s">
        <v>191</v>
      </c>
      <c r="L16" s="7">
        <v>1</v>
      </c>
      <c r="M16" s="7">
        <v>1</v>
      </c>
      <c r="N16" s="7" t="s">
        <v>129</v>
      </c>
      <c r="O16" s="7" t="s">
        <v>79</v>
      </c>
      <c r="P16" s="7" t="s">
        <v>80</v>
      </c>
      <c r="Q16" s="7"/>
      <c r="R16" s="12" t="s">
        <v>192</v>
      </c>
      <c r="S16" s="14" t="s">
        <v>19</v>
      </c>
      <c r="T16" s="7"/>
      <c r="U16" s="12" t="s">
        <v>19</v>
      </c>
      <c r="V16" s="12" t="s">
        <v>192</v>
      </c>
      <c r="W16" s="14" t="s">
        <v>82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193</v>
      </c>
      <c r="AD16" t="s">
        <v>6</v>
      </c>
      <c r="AE16" t="s">
        <v>143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194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195</v>
      </c>
      <c r="H17" s="7" t="s">
        <v>196</v>
      </c>
      <c r="I17" s="7" t="s">
        <v>77</v>
      </c>
      <c r="J17" s="7" t="s">
        <v>2</v>
      </c>
      <c r="K17" s="7" t="s">
        <v>197</v>
      </c>
      <c r="L17" s="7">
        <v>1</v>
      </c>
      <c r="M17" s="7">
        <v>1</v>
      </c>
      <c r="N17" s="7" t="s">
        <v>129</v>
      </c>
      <c r="O17" s="7" t="s">
        <v>79</v>
      </c>
      <c r="P17" s="7" t="s">
        <v>80</v>
      </c>
      <c r="Q17" s="7"/>
      <c r="R17" s="12" t="s">
        <v>198</v>
      </c>
      <c r="S17" s="14" t="s">
        <v>19</v>
      </c>
      <c r="T17" s="7"/>
      <c r="U17" s="12" t="s">
        <v>19</v>
      </c>
      <c r="V17" s="12" t="s">
        <v>198</v>
      </c>
      <c r="W17" s="14" t="s">
        <v>199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200</v>
      </c>
      <c r="AD17" t="s">
        <v>6</v>
      </c>
      <c r="AE17" t="s">
        <v>109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201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202</v>
      </c>
      <c r="H18" s="7" t="s">
        <v>203</v>
      </c>
      <c r="I18" s="7" t="s">
        <v>77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129</v>
      </c>
      <c r="O18" s="7" t="s">
        <v>79</v>
      </c>
      <c r="P18" s="7" t="s">
        <v>80</v>
      </c>
      <c r="Q18" s="7"/>
      <c r="R18" s="12" t="s">
        <v>92</v>
      </c>
      <c r="S18" s="14" t="s">
        <v>19</v>
      </c>
      <c r="T18" s="7"/>
      <c r="U18" s="12" t="s">
        <v>19</v>
      </c>
      <c r="V18" s="12" t="s">
        <v>92</v>
      </c>
      <c r="W18" s="14" t="s">
        <v>205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206</v>
      </c>
      <c r="AD18" t="s">
        <v>6</v>
      </c>
      <c r="AE18" t="s">
        <v>101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207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208</v>
      </c>
      <c r="H19" s="7" t="s">
        <v>209</v>
      </c>
      <c r="I19" s="7" t="s">
        <v>77</v>
      </c>
      <c r="J19" s="7" t="s">
        <v>2</v>
      </c>
      <c r="K19" s="7" t="s">
        <v>210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2" t="s">
        <v>211</v>
      </c>
      <c r="S19" s="14" t="s">
        <v>19</v>
      </c>
      <c r="T19" s="7"/>
      <c r="U19" s="12" t="s">
        <v>19</v>
      </c>
      <c r="V19" s="12" t="s">
        <v>211</v>
      </c>
      <c r="W19" s="14" t="s">
        <v>212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215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216</v>
      </c>
      <c r="H20" s="7" t="s">
        <v>217</v>
      </c>
      <c r="I20" s="7" t="s">
        <v>77</v>
      </c>
      <c r="J20" s="7" t="s">
        <v>2</v>
      </c>
      <c r="K20" s="7" t="s">
        <v>218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2" t="s">
        <v>219</v>
      </c>
      <c r="S20" s="14" t="s">
        <v>19</v>
      </c>
      <c r="T20" s="7"/>
      <c r="U20" s="12" t="s">
        <v>19</v>
      </c>
      <c r="V20" s="12" t="s">
        <v>219</v>
      </c>
      <c r="W20" s="14" t="s">
        <v>220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223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224</v>
      </c>
      <c r="H21" s="7" t="s">
        <v>225</v>
      </c>
      <c r="I21" s="7" t="s">
        <v>77</v>
      </c>
      <c r="J21" s="7" t="s">
        <v>2</v>
      </c>
      <c r="K21" s="7" t="s">
        <v>226</v>
      </c>
      <c r="L21" s="7">
        <v>2</v>
      </c>
      <c r="M21" s="7">
        <v>2</v>
      </c>
      <c r="N21" s="7" t="s">
        <v>139</v>
      </c>
      <c r="O21" s="7" t="s">
        <v>129</v>
      </c>
      <c r="P21" s="7" t="s">
        <v>80</v>
      </c>
      <c r="Q21" s="7"/>
      <c r="R21" s="12" t="s">
        <v>227</v>
      </c>
      <c r="S21" s="14" t="s">
        <v>19</v>
      </c>
      <c r="T21" s="7"/>
      <c r="U21" s="12" t="s">
        <v>19</v>
      </c>
      <c r="V21" s="12" t="s">
        <v>227</v>
      </c>
      <c r="W21" s="14" t="s">
        <v>228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231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232</v>
      </c>
      <c r="H22" s="7" t="s">
        <v>233</v>
      </c>
      <c r="I22" s="7" t="s">
        <v>77</v>
      </c>
      <c r="J22" s="7" t="s">
        <v>2</v>
      </c>
      <c r="K22" s="7" t="s">
        <v>234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2" t="s">
        <v>235</v>
      </c>
      <c r="S22" s="14" t="s">
        <v>19</v>
      </c>
      <c r="T22" s="7"/>
      <c r="U22" s="12" t="s">
        <v>19</v>
      </c>
      <c r="V22" s="12" t="s">
        <v>235</v>
      </c>
      <c r="W22" s="14" t="s">
        <v>186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238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239</v>
      </c>
      <c r="H23" s="7" t="s">
        <v>240</v>
      </c>
      <c r="I23" s="7" t="s">
        <v>77</v>
      </c>
      <c r="J23" s="7" t="s">
        <v>2</v>
      </c>
      <c r="K23" s="7" t="s">
        <v>241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2" t="s">
        <v>242</v>
      </c>
      <c r="S23" s="14" t="s">
        <v>19</v>
      </c>
      <c r="T23" s="7"/>
      <c r="U23" s="12" t="s">
        <v>19</v>
      </c>
      <c r="V23" s="12" t="s">
        <v>242</v>
      </c>
      <c r="W23" s="14" t="s">
        <v>243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244</v>
      </c>
      <c r="AD23" t="s">
        <v>6</v>
      </c>
      <c r="AE23" t="s">
        <v>143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245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246</v>
      </c>
      <c r="H24" s="7" t="s">
        <v>247</v>
      </c>
      <c r="I24" s="7" t="s">
        <v>77</v>
      </c>
      <c r="J24" s="7" t="s">
        <v>2</v>
      </c>
      <c r="K24" s="7" t="s">
        <v>248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2" t="s">
        <v>172</v>
      </c>
      <c r="S24" s="14" t="s">
        <v>19</v>
      </c>
      <c r="T24" s="7"/>
      <c r="U24" s="12" t="s">
        <v>19</v>
      </c>
      <c r="V24" s="12" t="s">
        <v>172</v>
      </c>
      <c r="W24" s="14" t="s">
        <v>149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251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252</v>
      </c>
      <c r="H25" s="7" t="s">
        <v>253</v>
      </c>
      <c r="I25" s="7" t="s">
        <v>77</v>
      </c>
      <c r="J25" s="7" t="s">
        <v>2</v>
      </c>
      <c r="K25" s="7" t="s">
        <v>254</v>
      </c>
      <c r="L25" s="7">
        <v>1</v>
      </c>
      <c r="M25" s="7">
        <v>1</v>
      </c>
      <c r="N25" s="7" t="s">
        <v>129</v>
      </c>
      <c r="O25" s="7" t="s">
        <v>79</v>
      </c>
      <c r="P25" s="7" t="s">
        <v>80</v>
      </c>
      <c r="Q25" s="7"/>
      <c r="R25" s="12" t="s">
        <v>255</v>
      </c>
      <c r="S25" s="14" t="s">
        <v>19</v>
      </c>
      <c r="T25" s="7"/>
      <c r="U25" s="12" t="s">
        <v>19</v>
      </c>
      <c r="V25" s="12" t="s">
        <v>255</v>
      </c>
      <c r="W25" s="14" t="s">
        <v>256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259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260</v>
      </c>
      <c r="H26" s="7" t="s">
        <v>261</v>
      </c>
      <c r="I26" s="7" t="s">
        <v>77</v>
      </c>
      <c r="J26" s="7" t="s">
        <v>2</v>
      </c>
      <c r="K26" s="7" t="s">
        <v>262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2" t="s">
        <v>263</v>
      </c>
      <c r="S26" s="14" t="s">
        <v>19</v>
      </c>
      <c r="T26" s="7"/>
      <c r="U26" s="12" t="s">
        <v>19</v>
      </c>
      <c r="V26" s="12" t="s">
        <v>263</v>
      </c>
      <c r="W26" s="14" t="s">
        <v>205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264</v>
      </c>
      <c r="AD26" t="s">
        <v>6</v>
      </c>
      <c r="AE26" t="s">
        <v>143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265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266</v>
      </c>
      <c r="H27" s="7" t="s">
        <v>267</v>
      </c>
      <c r="I27" s="7" t="s">
        <v>77</v>
      </c>
      <c r="J27" s="7" t="s">
        <v>2</v>
      </c>
      <c r="K27" s="7" t="s">
        <v>268</v>
      </c>
      <c r="L27" s="7">
        <v>1</v>
      </c>
      <c r="M27" s="7">
        <v>1</v>
      </c>
      <c r="N27" s="7" t="s">
        <v>139</v>
      </c>
      <c r="O27" s="7" t="s">
        <v>79</v>
      </c>
      <c r="P27" s="7" t="s">
        <v>80</v>
      </c>
      <c r="Q27" s="7"/>
      <c r="R27" s="12" t="s">
        <v>269</v>
      </c>
      <c r="S27" s="14" t="s">
        <v>19</v>
      </c>
      <c r="T27" s="7"/>
      <c r="U27" s="12" t="s">
        <v>19</v>
      </c>
      <c r="V27" s="12" t="s">
        <v>269</v>
      </c>
      <c r="W27" s="14" t="s">
        <v>157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235</v>
      </c>
      <c r="AD27" t="s">
        <v>6</v>
      </c>
      <c r="AE27" t="s">
        <v>270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271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272</v>
      </c>
      <c r="H28" s="7" t="s">
        <v>273</v>
      </c>
      <c r="I28" s="7" t="s">
        <v>77</v>
      </c>
      <c r="J28" s="7" t="s">
        <v>2</v>
      </c>
      <c r="K28" s="7" t="s">
        <v>274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2" t="s">
        <v>275</v>
      </c>
      <c r="S28" s="14" t="s">
        <v>19</v>
      </c>
      <c r="T28" s="7"/>
      <c r="U28" s="12" t="s">
        <v>19</v>
      </c>
      <c r="V28" s="12" t="s">
        <v>275</v>
      </c>
      <c r="W28" s="14" t="s">
        <v>276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277</v>
      </c>
      <c r="AD28" t="s">
        <v>6</v>
      </c>
      <c r="AE28" t="s">
        <v>109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278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279</v>
      </c>
      <c r="H29" s="7" t="s">
        <v>280</v>
      </c>
      <c r="I29" s="7" t="s">
        <v>77</v>
      </c>
      <c r="J29" s="7" t="s">
        <v>2</v>
      </c>
      <c r="K29" s="7" t="s">
        <v>281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2" t="s">
        <v>282</v>
      </c>
      <c r="S29" s="14" t="s">
        <v>19</v>
      </c>
      <c r="T29" s="7"/>
      <c r="U29" s="12" t="s">
        <v>19</v>
      </c>
      <c r="V29" s="12" t="s">
        <v>282</v>
      </c>
      <c r="W29" s="14" t="s">
        <v>283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90</v>
      </c>
      <c r="AD29" t="s">
        <v>6</v>
      </c>
      <c r="AE29" t="s">
        <v>284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285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286</v>
      </c>
      <c r="H30" s="7" t="s">
        <v>287</v>
      </c>
      <c r="I30" s="7" t="s">
        <v>77</v>
      </c>
      <c r="J30" s="7" t="s">
        <v>2</v>
      </c>
      <c r="K30" s="7" t="s">
        <v>288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2" t="s">
        <v>219</v>
      </c>
      <c r="S30" s="14" t="s">
        <v>19</v>
      </c>
      <c r="T30" s="7"/>
      <c r="U30" s="12" t="s">
        <v>19</v>
      </c>
      <c r="V30" s="12" t="s">
        <v>219</v>
      </c>
      <c r="W30" s="14" t="s">
        <v>220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221</v>
      </c>
      <c r="AD30" t="s">
        <v>6</v>
      </c>
      <c r="AE30" t="s">
        <v>289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290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291</v>
      </c>
      <c r="H31" s="7" t="s">
        <v>292</v>
      </c>
      <c r="I31" s="7" t="s">
        <v>77</v>
      </c>
      <c r="J31" s="7" t="s">
        <v>2</v>
      </c>
      <c r="K31" s="7" t="s">
        <v>293</v>
      </c>
      <c r="L31" s="7">
        <v>1</v>
      </c>
      <c r="M31" s="7">
        <v>1</v>
      </c>
      <c r="N31" s="7" t="s">
        <v>139</v>
      </c>
      <c r="O31" s="7" t="s">
        <v>79</v>
      </c>
      <c r="P31" s="7" t="s">
        <v>80</v>
      </c>
      <c r="Q31" s="7"/>
      <c r="R31" s="12" t="s">
        <v>294</v>
      </c>
      <c r="S31" s="14" t="s">
        <v>19</v>
      </c>
      <c r="T31" s="7"/>
      <c r="U31" s="12" t="s">
        <v>19</v>
      </c>
      <c r="V31" s="12" t="s">
        <v>294</v>
      </c>
      <c r="W31" s="14" t="s">
        <v>295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296</v>
      </c>
      <c r="AD31" t="s">
        <v>6</v>
      </c>
      <c r="AE31" t="s">
        <v>297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298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299</v>
      </c>
      <c r="H32" s="7" t="s">
        <v>300</v>
      </c>
      <c r="I32" s="7" t="s">
        <v>77</v>
      </c>
      <c r="J32" s="7" t="s">
        <v>2</v>
      </c>
      <c r="K32" s="7" t="s">
        <v>301</v>
      </c>
      <c r="L32" s="7">
        <v>1</v>
      </c>
      <c r="M32" s="7">
        <v>3</v>
      </c>
      <c r="N32" s="7" t="s">
        <v>139</v>
      </c>
      <c r="O32" s="7" t="s">
        <v>139</v>
      </c>
      <c r="P32" s="7" t="s">
        <v>80</v>
      </c>
      <c r="Q32" s="7"/>
      <c r="R32" s="12" t="s">
        <v>302</v>
      </c>
      <c r="S32" s="14" t="s">
        <v>19</v>
      </c>
      <c r="T32" s="7"/>
      <c r="U32" s="12" t="s">
        <v>19</v>
      </c>
      <c r="V32" s="12" t="s">
        <v>302</v>
      </c>
      <c r="W32" s="14" t="s">
        <v>303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304</v>
      </c>
      <c r="AD32" t="s">
        <v>6</v>
      </c>
      <c r="AE32" t="s">
        <v>305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306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307</v>
      </c>
      <c r="H33" s="7" t="s">
        <v>308</v>
      </c>
      <c r="I33" s="7" t="s">
        <v>77</v>
      </c>
      <c r="J33" s="7" t="s">
        <v>2</v>
      </c>
      <c r="K33" s="7" t="s">
        <v>309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2" t="s">
        <v>310</v>
      </c>
      <c r="S33" s="14" t="s">
        <v>19</v>
      </c>
      <c r="T33" s="7"/>
      <c r="U33" s="12" t="s">
        <v>19</v>
      </c>
      <c r="V33" s="12" t="s">
        <v>310</v>
      </c>
      <c r="W33" s="14" t="s">
        <v>82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311</v>
      </c>
      <c r="AD33" t="s">
        <v>6</v>
      </c>
      <c r="AE33" t="s">
        <v>312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313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314</v>
      </c>
      <c r="H34" s="7" t="s">
        <v>315</v>
      </c>
      <c r="I34" s="7" t="s">
        <v>77</v>
      </c>
      <c r="J34" s="7" t="s">
        <v>2</v>
      </c>
      <c r="K34" s="7" t="s">
        <v>316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2" t="s">
        <v>164</v>
      </c>
      <c r="S34" s="14" t="s">
        <v>19</v>
      </c>
      <c r="T34" s="7"/>
      <c r="U34" s="12" t="s">
        <v>19</v>
      </c>
      <c r="V34" s="12" t="s">
        <v>164</v>
      </c>
      <c r="W34" s="14" t="s">
        <v>149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165</v>
      </c>
      <c r="AD34" t="s">
        <v>6</v>
      </c>
      <c r="AE34" t="s">
        <v>101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317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318</v>
      </c>
      <c r="H35" s="7" t="s">
        <v>319</v>
      </c>
      <c r="I35" s="7" t="s">
        <v>77</v>
      </c>
      <c r="J35" s="7" t="s">
        <v>2</v>
      </c>
      <c r="K35" s="7" t="s">
        <v>320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2" t="s">
        <v>321</v>
      </c>
      <c r="S35" s="14" t="s">
        <v>19</v>
      </c>
      <c r="T35" s="7"/>
      <c r="U35" s="12" t="s">
        <v>19</v>
      </c>
      <c r="V35" s="12" t="s">
        <v>321</v>
      </c>
      <c r="W35" s="14" t="s">
        <v>322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323</v>
      </c>
      <c r="AD35" t="s">
        <v>6</v>
      </c>
      <c r="AE35" t="s">
        <v>324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325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326</v>
      </c>
      <c r="H36" s="7" t="s">
        <v>327</v>
      </c>
      <c r="I36" s="7" t="s">
        <v>77</v>
      </c>
      <c r="J36" s="7" t="s">
        <v>2</v>
      </c>
      <c r="K36" s="7" t="s">
        <v>328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2" t="s">
        <v>92</v>
      </c>
      <c r="S36" s="14" t="s">
        <v>19</v>
      </c>
      <c r="T36" s="7"/>
      <c r="U36" s="12" t="s">
        <v>19</v>
      </c>
      <c r="V36" s="12" t="s">
        <v>92</v>
      </c>
      <c r="W36" s="14" t="s">
        <v>205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206</v>
      </c>
      <c r="AD36" t="s">
        <v>6</v>
      </c>
      <c r="AE36" t="s">
        <v>109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329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330</v>
      </c>
      <c r="H37" s="7" t="s">
        <v>331</v>
      </c>
      <c r="I37" s="7" t="s">
        <v>77</v>
      </c>
      <c r="J37" s="7" t="s">
        <v>2</v>
      </c>
      <c r="K37" s="7" t="s">
        <v>332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2" t="s">
        <v>100</v>
      </c>
      <c r="S37" s="14" t="s">
        <v>19</v>
      </c>
      <c r="T37" s="7"/>
      <c r="U37" s="12" t="s">
        <v>19</v>
      </c>
      <c r="V37" s="12" t="s">
        <v>100</v>
      </c>
      <c r="W37" s="14" t="s">
        <v>333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334</v>
      </c>
      <c r="AD37" t="s">
        <v>6</v>
      </c>
      <c r="AE37" t="s">
        <v>335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336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337</v>
      </c>
      <c r="H38" s="7" t="s">
        <v>338</v>
      </c>
      <c r="I38" s="7" t="s">
        <v>77</v>
      </c>
      <c r="J38" s="7" t="s">
        <v>2</v>
      </c>
      <c r="K38" s="7" t="s">
        <v>339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2" t="s">
        <v>340</v>
      </c>
      <c r="S38" s="14" t="s">
        <v>19</v>
      </c>
      <c r="T38" s="7"/>
      <c r="U38" s="12" t="s">
        <v>19</v>
      </c>
      <c r="V38" s="12" t="s">
        <v>340</v>
      </c>
      <c r="W38" s="14" t="s">
        <v>295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341</v>
      </c>
      <c r="AD38" t="s">
        <v>6</v>
      </c>
      <c r="AE38" t="s">
        <v>166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342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343</v>
      </c>
      <c r="H39" s="7" t="s">
        <v>344</v>
      </c>
      <c r="I39" s="7" t="s">
        <v>77</v>
      </c>
      <c r="J39" s="7" t="s">
        <v>2</v>
      </c>
      <c r="K39" s="7" t="s">
        <v>345</v>
      </c>
      <c r="L39" s="7">
        <v>1</v>
      </c>
      <c r="M39" s="7">
        <v>1</v>
      </c>
      <c r="N39" s="7" t="s">
        <v>138</v>
      </c>
      <c r="O39" s="7" t="s">
        <v>79</v>
      </c>
      <c r="P39" s="7" t="s">
        <v>80</v>
      </c>
      <c r="Q39" s="7"/>
      <c r="R39" s="12" t="s">
        <v>346</v>
      </c>
      <c r="S39" s="14" t="s">
        <v>19</v>
      </c>
      <c r="T39" s="7"/>
      <c r="U39" s="12" t="s">
        <v>19</v>
      </c>
      <c r="V39" s="12" t="s">
        <v>346</v>
      </c>
      <c r="W39" s="14" t="s">
        <v>347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348</v>
      </c>
      <c r="AD39" t="s">
        <v>6</v>
      </c>
      <c r="AE39" t="s">
        <v>349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350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351</v>
      </c>
      <c r="H40" s="7" t="s">
        <v>352</v>
      </c>
      <c r="I40" s="7" t="s">
        <v>77</v>
      </c>
      <c r="J40" s="7" t="s">
        <v>2</v>
      </c>
      <c r="K40" s="7" t="s">
        <v>353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2" t="s">
        <v>354</v>
      </c>
      <c r="S40" s="14" t="s">
        <v>19</v>
      </c>
      <c r="T40" s="7"/>
      <c r="U40" s="12" t="s">
        <v>19</v>
      </c>
      <c r="V40" s="12" t="s">
        <v>354</v>
      </c>
      <c r="W40" s="14" t="s">
        <v>333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355</v>
      </c>
      <c r="AD40" t="s">
        <v>6</v>
      </c>
      <c r="AE40" t="s">
        <v>356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357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358</v>
      </c>
      <c r="H41" s="7" t="s">
        <v>359</v>
      </c>
      <c r="I41" s="7" t="s">
        <v>77</v>
      </c>
      <c r="J41" s="7" t="s">
        <v>2</v>
      </c>
      <c r="K41" s="7" t="s">
        <v>360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2" t="s">
        <v>148</v>
      </c>
      <c r="S41" s="14" t="s">
        <v>19</v>
      </c>
      <c r="T41" s="7"/>
      <c r="U41" s="12" t="s">
        <v>19</v>
      </c>
      <c r="V41" s="12" t="s">
        <v>148</v>
      </c>
      <c r="W41" s="14" t="s">
        <v>149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150</v>
      </c>
      <c r="AD41" t="s">
        <v>6</v>
      </c>
      <c r="AE41" t="s">
        <v>289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361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362</v>
      </c>
      <c r="H42" s="7" t="s">
        <v>363</v>
      </c>
      <c r="I42" s="7" t="s">
        <v>77</v>
      </c>
      <c r="J42" s="7" t="s">
        <v>2</v>
      </c>
      <c r="K42" s="7" t="s">
        <v>364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2" t="s">
        <v>365</v>
      </c>
      <c r="S42" s="14" t="s">
        <v>19</v>
      </c>
      <c r="T42" s="7"/>
      <c r="U42" s="12" t="s">
        <v>19</v>
      </c>
      <c r="V42" s="12" t="s">
        <v>365</v>
      </c>
      <c r="W42" s="14" t="s">
        <v>347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366</v>
      </c>
      <c r="AD42" t="s">
        <v>6</v>
      </c>
      <c r="AE42" t="s">
        <v>367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368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369</v>
      </c>
      <c r="H43" s="7" t="s">
        <v>370</v>
      </c>
      <c r="I43" s="7" t="s">
        <v>77</v>
      </c>
      <c r="J43" s="7" t="s">
        <v>2</v>
      </c>
      <c r="K43" s="7" t="s">
        <v>371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2" t="s">
        <v>242</v>
      </c>
      <c r="S43" s="14" t="s">
        <v>19</v>
      </c>
      <c r="T43" s="7"/>
      <c r="U43" s="12" t="s">
        <v>19</v>
      </c>
      <c r="V43" s="12" t="s">
        <v>242</v>
      </c>
      <c r="W43" s="14" t="s">
        <v>243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244</v>
      </c>
      <c r="AD43" t="s">
        <v>6</v>
      </c>
      <c r="AE43" t="s">
        <v>372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373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374</v>
      </c>
      <c r="H44" s="7" t="s">
        <v>375</v>
      </c>
      <c r="I44" s="7" t="s">
        <v>77</v>
      </c>
      <c r="J44" s="7" t="s">
        <v>2</v>
      </c>
      <c r="K44" s="7" t="s">
        <v>376</v>
      </c>
      <c r="L44" s="7">
        <v>2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2" t="s">
        <v>377</v>
      </c>
      <c r="S44" s="14" t="s">
        <v>19</v>
      </c>
      <c r="T44" s="7"/>
      <c r="U44" s="12" t="s">
        <v>19</v>
      </c>
      <c r="V44" s="12" t="s">
        <v>377</v>
      </c>
      <c r="W44" s="14" t="s">
        <v>378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379</v>
      </c>
      <c r="AD44" t="s">
        <v>6</v>
      </c>
      <c r="AE44" t="s">
        <v>380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381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382</v>
      </c>
      <c r="H45" s="7" t="s">
        <v>383</v>
      </c>
      <c r="I45" s="7" t="s">
        <v>77</v>
      </c>
      <c r="J45" s="7" t="s">
        <v>2</v>
      </c>
      <c r="K45" s="7" t="s">
        <v>384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2" t="s">
        <v>385</v>
      </c>
      <c r="S45" s="14" t="s">
        <v>19</v>
      </c>
      <c r="T45" s="7"/>
      <c r="U45" s="12" t="s">
        <v>19</v>
      </c>
      <c r="V45" s="12" t="s">
        <v>385</v>
      </c>
      <c r="W45" s="14" t="s">
        <v>386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387</v>
      </c>
      <c r="AD45" t="s">
        <v>6</v>
      </c>
      <c r="AE45" t="s">
        <v>116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388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189</v>
      </c>
      <c r="H46" s="7" t="s">
        <v>190</v>
      </c>
      <c r="I46" s="7" t="s">
        <v>77</v>
      </c>
      <c r="J46" s="7" t="s">
        <v>2</v>
      </c>
      <c r="K46" s="7" t="s">
        <v>389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2" t="s">
        <v>192</v>
      </c>
      <c r="S46" s="14" t="s">
        <v>19</v>
      </c>
      <c r="T46" s="7"/>
      <c r="U46" s="12" t="s">
        <v>19</v>
      </c>
      <c r="V46" s="12" t="s">
        <v>192</v>
      </c>
      <c r="W46" s="14" t="s">
        <v>82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193</v>
      </c>
      <c r="AD46" t="s">
        <v>6</v>
      </c>
      <c r="AE46" t="s">
        <v>143</v>
      </c>
      <c r="AF46" t="s">
        <v>85</v>
      </c>
      <c r="AG46" t="s">
        <v>73</v>
      </c>
      <c r="AH46" t="s">
        <v>19</v>
      </c>
    </row>
    <row r="47" customHeight="1" spans="1:32">
      <c r="A47" s="10" t="s">
        <v>390</v>
      </c>
      <c r="B47" s="10"/>
      <c r="C47" s="10" t="s">
        <v>391</v>
      </c>
      <c r="D47" s="10"/>
      <c r="E47" s="10"/>
      <c r="F47" s="10"/>
      <c r="G47" s="10" t="s">
        <v>391</v>
      </c>
      <c r="H47" s="10" t="s">
        <v>391</v>
      </c>
      <c r="I47" s="10" t="s">
        <v>391</v>
      </c>
      <c r="J47" s="10" t="s">
        <v>391</v>
      </c>
      <c r="K47" s="10" t="s">
        <v>391</v>
      </c>
      <c r="L47" s="10" t="s">
        <v>391</v>
      </c>
      <c r="M47" s="10" t="s">
        <v>391</v>
      </c>
      <c r="N47" s="10" t="s">
        <v>391</v>
      </c>
      <c r="O47" s="10" t="s">
        <v>391</v>
      </c>
      <c r="P47" s="10" t="s">
        <v>391</v>
      </c>
      <c r="Q47" s="10"/>
      <c r="R47" s="13" t="s">
        <v>20</v>
      </c>
      <c r="S47" s="13" t="s">
        <v>19</v>
      </c>
      <c r="T47" s="10" t="s">
        <v>391</v>
      </c>
      <c r="U47" s="13"/>
      <c r="V47" s="13" t="s">
        <v>20</v>
      </c>
      <c r="W47" s="13" t="s">
        <v>21</v>
      </c>
      <c r="X47" s="13"/>
      <c r="Y47" s="13"/>
      <c r="Z47" s="13"/>
      <c r="AA47" s="10"/>
      <c r="AB47" s="13"/>
      <c r="AC47" s="10"/>
      <c r="AD47" s="10" t="s">
        <v>391</v>
      </c>
      <c r="AE47" s="10"/>
      <c r="AF4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392</v>
      </c>
      <c r="B1" s="4" t="s">
        <v>393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394</v>
      </c>
      <c r="H1" s="4" t="s">
        <v>395</v>
      </c>
      <c r="I1" s="4" t="s">
        <v>13</v>
      </c>
      <c r="J1" s="4" t="s">
        <v>17</v>
      </c>
      <c r="K1" s="4" t="s">
        <v>18</v>
      </c>
      <c r="L1" s="11" t="s">
        <v>396</v>
      </c>
      <c r="M1" s="4" t="s">
        <v>397</v>
      </c>
      <c r="N1" s="4" t="s">
        <v>398</v>
      </c>
    </row>
    <row r="2" ht="14.25" customHeight="1" spans="1:256">
      <c r="A2" s="6" t="s">
        <v>399</v>
      </c>
      <c r="B2" s="7" t="s">
        <v>400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401</v>
      </c>
      <c r="I2" s="12" t="s">
        <v>402</v>
      </c>
      <c r="J2" s="12" t="s">
        <v>19</v>
      </c>
      <c r="K2" s="12" t="s">
        <v>402</v>
      </c>
      <c r="L2" s="7" t="s">
        <v>403</v>
      </c>
      <c r="M2" s="7" t="s">
        <v>404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405</v>
      </c>
      <c r="B3" s="7" t="s">
        <v>406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80</v>
      </c>
      <c r="H3" s="7" t="s">
        <v>401</v>
      </c>
      <c r="I3" s="12" t="s">
        <v>407</v>
      </c>
      <c r="J3" s="12" t="s">
        <v>19</v>
      </c>
      <c r="K3" s="12" t="s">
        <v>407</v>
      </c>
      <c r="L3" s="7" t="s">
        <v>403</v>
      </c>
      <c r="M3" s="7" t="s">
        <v>408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409</v>
      </c>
      <c r="B4" s="7" t="s">
        <v>410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80</v>
      </c>
      <c r="H4" s="7" t="s">
        <v>401</v>
      </c>
      <c r="I4" s="12" t="s">
        <v>411</v>
      </c>
      <c r="J4" s="12" t="s">
        <v>19</v>
      </c>
      <c r="K4" s="12" t="s">
        <v>411</v>
      </c>
      <c r="L4" s="7" t="s">
        <v>403</v>
      </c>
      <c r="M4" s="7" t="s">
        <v>412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390</v>
      </c>
      <c r="B5" s="10" t="s">
        <v>391</v>
      </c>
      <c r="C5" s="10" t="s">
        <v>391</v>
      </c>
      <c r="D5" s="10" t="s">
        <v>391</v>
      </c>
      <c r="E5" s="10"/>
      <c r="F5" s="10"/>
      <c r="G5" s="10" t="s">
        <v>391</v>
      </c>
      <c r="H5" s="10" t="s">
        <v>391</v>
      </c>
      <c r="I5" s="13" t="s">
        <v>22</v>
      </c>
      <c r="J5" s="13"/>
      <c r="K5" s="13"/>
      <c r="L5" s="10"/>
      <c r="M5" s="10" t="s">
        <v>391</v>
      </c>
      <c r="N5" t="s">
        <v>391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413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8"/>
  <sheetViews>
    <sheetView tabSelected="1" workbookViewId="0">
      <selection activeCell="E73" sqref="E7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414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106</v>
      </c>
      <c r="E2" t="str">
        <f>VLOOKUP(A2,HOP!A:L,12,0)</f>
        <v>106.00</v>
      </c>
      <c r="F2" t="str">
        <f>VLOOKUP(A2,HOP!A:C,3,0)</f>
        <v>2220800</v>
      </c>
      <c r="G2">
        <f>D2-E2</f>
        <v>0</v>
      </c>
      <c r="H2" t="str">
        <f>$H$1&amp;F2</f>
        <v>，2220800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199</v>
      </c>
      <c r="E3" t="str">
        <f>VLOOKUP(A3,HOP!A:L,12,0)</f>
        <v>199.00</v>
      </c>
      <c r="F3" t="str">
        <f>VLOOKUP(A3,HOP!A:C,3,0)</f>
        <v>2220949</v>
      </c>
      <c r="G3">
        <f t="shared" ref="G3:G49" si="0">D3-E3</f>
        <v>0</v>
      </c>
      <c r="H3" t="str">
        <f t="shared" ref="H3:H49" si="1">$H$1&amp;F3</f>
        <v>，2220949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191</v>
      </c>
      <c r="E4" t="str">
        <f>VLOOKUP(A4,HOP!A:L,12,0)</f>
        <v>191.00</v>
      </c>
      <c r="F4" t="str">
        <f>VLOOKUP(A4,HOP!A:C,3,0)</f>
        <v>2220858</v>
      </c>
      <c r="G4">
        <f t="shared" si="0"/>
        <v>0</v>
      </c>
      <c r="H4" t="str">
        <f t="shared" si="1"/>
        <v>，2220858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183</v>
      </c>
      <c r="E5" t="str">
        <f>VLOOKUP(A5,HOP!A:L,12,0)</f>
        <v>183.00</v>
      </c>
      <c r="F5" t="str">
        <f>VLOOKUP(A5,HOP!A:C,3,0)</f>
        <v>2221168</v>
      </c>
      <c r="G5">
        <f t="shared" si="0"/>
        <v>0</v>
      </c>
      <c r="H5" t="str">
        <f t="shared" si="1"/>
        <v>，2221168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79</v>
      </c>
      <c r="C6" s="7" t="s">
        <v>80</v>
      </c>
      <c r="D6" s="3">
        <v>197</v>
      </c>
      <c r="E6" t="str">
        <f>VLOOKUP(A6,HOP!A:L,12,0)</f>
        <v>197.00</v>
      </c>
      <c r="F6" t="str">
        <f>VLOOKUP(A6,HOP!A:C,3,0)</f>
        <v>2220842</v>
      </c>
      <c r="G6">
        <f t="shared" si="0"/>
        <v>0</v>
      </c>
      <c r="H6" t="str">
        <f t="shared" si="1"/>
        <v>，2220842</v>
      </c>
      <c r="I6" t="str">
        <f>VLOOKUP(A6,HOP!A:T,20,0)</f>
        <v>直连</v>
      </c>
    </row>
    <row r="7" ht="14.25" hidden="1" customHeight="1" spans="1:9">
      <c r="A7" s="6" t="s">
        <v>117</v>
      </c>
      <c r="B7" s="7" t="s">
        <v>79</v>
      </c>
      <c r="C7" s="7" t="s">
        <v>80</v>
      </c>
      <c r="D7" s="3">
        <v>156</v>
      </c>
      <c r="E7" t="str">
        <f>VLOOKUP(A7,HOP!A:L,12,0)</f>
        <v>156.00</v>
      </c>
      <c r="F7" t="str">
        <f>VLOOKUP(A7,HOP!A:C,3,0)</f>
        <v>2221035</v>
      </c>
      <c r="G7">
        <f t="shared" si="0"/>
        <v>0</v>
      </c>
      <c r="H7" t="str">
        <f t="shared" si="1"/>
        <v>，2221035</v>
      </c>
      <c r="I7" t="str">
        <f>VLOOKUP(A7,HOP!A:T,20,0)</f>
        <v>直连</v>
      </c>
    </row>
    <row r="8" ht="14.25" hidden="1" customHeight="1" spans="1:9">
      <c r="A8" s="6" t="s">
        <v>125</v>
      </c>
      <c r="B8" s="7" t="s">
        <v>79</v>
      </c>
      <c r="C8" s="7" t="s">
        <v>80</v>
      </c>
      <c r="D8" s="3">
        <v>615</v>
      </c>
      <c r="E8" t="str">
        <f>VLOOKUP(A8,HOP!A:L,12,0)</f>
        <v>615.00</v>
      </c>
      <c r="F8" t="str">
        <f>VLOOKUP(A8,HOP!A:C,3,0)</f>
        <v>2220310</v>
      </c>
      <c r="G8">
        <f t="shared" si="0"/>
        <v>0</v>
      </c>
      <c r="H8" t="str">
        <f t="shared" si="1"/>
        <v>，2220310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139</v>
      </c>
      <c r="C9" s="7" t="s">
        <v>80</v>
      </c>
      <c r="D9" s="3">
        <v>546</v>
      </c>
      <c r="E9" t="str">
        <f>VLOOKUP(A9,HOP!A:L,12,0)</f>
        <v>546.00</v>
      </c>
      <c r="F9" t="str">
        <f>VLOOKUP(A9,HOP!A:C,3,0)</f>
        <v>2219418</v>
      </c>
      <c r="G9">
        <f t="shared" si="0"/>
        <v>0</v>
      </c>
      <c r="H9" t="str">
        <f t="shared" si="1"/>
        <v>，2219418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79</v>
      </c>
      <c r="C10" s="7" t="s">
        <v>80</v>
      </c>
      <c r="D10" s="3">
        <v>139</v>
      </c>
      <c r="E10" t="str">
        <f>VLOOKUP(A10,HOP!A:L,12,0)</f>
        <v>139.00</v>
      </c>
      <c r="F10" t="str">
        <f>VLOOKUP(A10,HOP!A:C,3,0)</f>
        <v>2221150</v>
      </c>
      <c r="G10">
        <f t="shared" si="0"/>
        <v>0</v>
      </c>
      <c r="H10" t="str">
        <f t="shared" si="1"/>
        <v>，2221150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79</v>
      </c>
      <c r="C11" s="7" t="s">
        <v>80</v>
      </c>
      <c r="D11" s="3">
        <v>201</v>
      </c>
      <c r="E11" t="str">
        <f>VLOOKUP(A11,HOP!A:L,12,0)</f>
        <v>201.00</v>
      </c>
      <c r="F11" t="str">
        <f>VLOOKUP(A11,HOP!A:C,3,0)</f>
        <v>2221086</v>
      </c>
      <c r="G11">
        <f t="shared" si="0"/>
        <v>0</v>
      </c>
      <c r="H11" t="str">
        <f t="shared" si="1"/>
        <v>，2221086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79</v>
      </c>
      <c r="C12" s="7" t="s">
        <v>80</v>
      </c>
      <c r="D12" s="3">
        <v>136</v>
      </c>
      <c r="E12" t="str">
        <f>VLOOKUP(A12,HOP!A:L,12,0)</f>
        <v>136.00</v>
      </c>
      <c r="F12" t="str">
        <f>VLOOKUP(A12,HOP!A:C,3,0)</f>
        <v>2221192</v>
      </c>
      <c r="G12">
        <f t="shared" si="0"/>
        <v>0</v>
      </c>
      <c r="H12" t="str">
        <f t="shared" si="1"/>
        <v>，2221192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79</v>
      </c>
      <c r="C13" s="7" t="s">
        <v>80</v>
      </c>
      <c r="D13" s="3">
        <v>158</v>
      </c>
      <c r="E13" t="str">
        <f>VLOOKUP(A13,HOP!A:L,12,0)</f>
        <v>158.00</v>
      </c>
      <c r="F13" t="str">
        <f>VLOOKUP(A13,HOP!A:C,3,0)</f>
        <v>2220418</v>
      </c>
      <c r="G13">
        <f t="shared" si="0"/>
        <v>0</v>
      </c>
      <c r="H13" t="str">
        <f t="shared" si="1"/>
        <v>，2220418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79</v>
      </c>
      <c r="C14" s="7" t="s">
        <v>80</v>
      </c>
      <c r="D14" s="3">
        <v>98</v>
      </c>
      <c r="E14" t="str">
        <f>VLOOKUP(A14,HOP!A:L,12,0)</f>
        <v>98.00</v>
      </c>
      <c r="F14" t="str">
        <f>VLOOKUP(A14,HOP!A:C,3,0)</f>
        <v>2220851</v>
      </c>
      <c r="G14">
        <f t="shared" si="0"/>
        <v>0</v>
      </c>
      <c r="H14" t="str">
        <f t="shared" si="1"/>
        <v>，2220851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79</v>
      </c>
      <c r="C15" s="7" t="s">
        <v>80</v>
      </c>
      <c r="D15" s="3">
        <v>174</v>
      </c>
      <c r="E15" t="str">
        <f>VLOOKUP(A15,HOP!A:L,12,0)</f>
        <v>174.00</v>
      </c>
      <c r="F15" t="str">
        <f>VLOOKUP(A15,HOP!A:C,3,0)</f>
        <v>2220924</v>
      </c>
      <c r="G15">
        <f t="shared" si="0"/>
        <v>0</v>
      </c>
      <c r="H15" t="str">
        <f t="shared" si="1"/>
        <v>，2220924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79</v>
      </c>
      <c r="C16" s="7" t="s">
        <v>80</v>
      </c>
      <c r="D16" s="3">
        <v>104</v>
      </c>
      <c r="E16" t="str">
        <f>VLOOKUP(A16,HOP!A:L,12,0)</f>
        <v>104.00</v>
      </c>
      <c r="F16" t="str">
        <f>VLOOKUP(A16,HOP!A:C,3,0)</f>
        <v>2220606</v>
      </c>
      <c r="G16">
        <f t="shared" si="0"/>
        <v>0</v>
      </c>
      <c r="H16" t="str">
        <f t="shared" si="1"/>
        <v>，2220606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79</v>
      </c>
      <c r="C17" s="7" t="s">
        <v>80</v>
      </c>
      <c r="D17" s="3">
        <v>502</v>
      </c>
      <c r="E17" t="str">
        <f>VLOOKUP(A17,HOP!A:L,12,0)</f>
        <v>502.00</v>
      </c>
      <c r="F17" t="str">
        <f>VLOOKUP(A17,HOP!A:C,3,0)</f>
        <v>2220666</v>
      </c>
      <c r="G17">
        <f t="shared" si="0"/>
        <v>0</v>
      </c>
      <c r="H17" t="str">
        <f t="shared" si="1"/>
        <v>，2220666</v>
      </c>
      <c r="I17" t="str">
        <f>VLOOKUP(A17,HOP!A:T,20,0)</f>
        <v>直采</v>
      </c>
    </row>
    <row r="18" ht="14.25" hidden="1" customHeight="1" spans="1:9">
      <c r="A18" s="6" t="s">
        <v>201</v>
      </c>
      <c r="B18" s="7" t="s">
        <v>79</v>
      </c>
      <c r="C18" s="7" t="s">
        <v>80</v>
      </c>
      <c r="D18" s="3">
        <v>173</v>
      </c>
      <c r="E18" t="str">
        <f>VLOOKUP(A18,HOP!A:L,12,0)</f>
        <v>173.00</v>
      </c>
      <c r="F18" t="str">
        <f>VLOOKUP(A18,HOP!A:C,3,0)</f>
        <v>2220669</v>
      </c>
      <c r="G18">
        <f t="shared" si="0"/>
        <v>0</v>
      </c>
      <c r="H18" t="str">
        <f t="shared" si="1"/>
        <v>，2220669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79</v>
      </c>
      <c r="C19" s="7" t="s">
        <v>80</v>
      </c>
      <c r="D19" s="3">
        <v>116</v>
      </c>
      <c r="E19" t="str">
        <f>VLOOKUP(A19,HOP!A:L,12,0)</f>
        <v>116.00</v>
      </c>
      <c r="F19" t="str">
        <f>VLOOKUP(A19,HOP!A:C,3,0)</f>
        <v>2220926</v>
      </c>
      <c r="G19">
        <f t="shared" si="0"/>
        <v>0</v>
      </c>
      <c r="H19" t="str">
        <f t="shared" si="1"/>
        <v>，2220926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79</v>
      </c>
      <c r="C20" s="7" t="s">
        <v>80</v>
      </c>
      <c r="D20" s="3">
        <v>129</v>
      </c>
      <c r="E20" t="str">
        <f>VLOOKUP(A20,HOP!A:L,12,0)</f>
        <v>129.00</v>
      </c>
      <c r="F20" t="str">
        <f>VLOOKUP(A20,HOP!A:C,3,0)</f>
        <v>2221266</v>
      </c>
      <c r="G20">
        <f t="shared" si="0"/>
        <v>0</v>
      </c>
      <c r="H20" t="str">
        <f t="shared" si="1"/>
        <v>，2221266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129</v>
      </c>
      <c r="C21" s="7" t="s">
        <v>80</v>
      </c>
      <c r="D21" s="3">
        <v>832</v>
      </c>
      <c r="E21" t="str">
        <f>VLOOKUP(A21,HOP!A:L,12,0)</f>
        <v>832.00</v>
      </c>
      <c r="F21" t="str">
        <f>VLOOKUP(A21,HOP!A:C,3,0)</f>
        <v>2219556</v>
      </c>
      <c r="G21">
        <f t="shared" si="0"/>
        <v>0</v>
      </c>
      <c r="H21" t="str">
        <f t="shared" si="1"/>
        <v>，2219556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79</v>
      </c>
      <c r="C22" s="7" t="s">
        <v>80</v>
      </c>
      <c r="D22" s="3">
        <v>175</v>
      </c>
      <c r="E22" t="str">
        <f>VLOOKUP(A22,HOP!A:L,12,0)</f>
        <v>175.00</v>
      </c>
      <c r="F22" t="str">
        <f>VLOOKUP(A22,HOP!A:C,3,0)</f>
        <v>2221019</v>
      </c>
      <c r="G22">
        <f t="shared" si="0"/>
        <v>0</v>
      </c>
      <c r="H22" t="str">
        <f t="shared" si="1"/>
        <v>，2221019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79</v>
      </c>
      <c r="C23" s="7" t="s">
        <v>80</v>
      </c>
      <c r="D23" s="3">
        <v>121</v>
      </c>
      <c r="E23" t="str">
        <f>VLOOKUP(A23,HOP!A:L,12,0)</f>
        <v>121.00</v>
      </c>
      <c r="F23" t="str">
        <f>VLOOKUP(A23,HOP!A:C,3,0)</f>
        <v>2220941</v>
      </c>
      <c r="G23">
        <f t="shared" si="0"/>
        <v>0</v>
      </c>
      <c r="H23" t="str">
        <f t="shared" si="1"/>
        <v>，2220941</v>
      </c>
      <c r="I23" t="str">
        <f>VLOOKUP(A23,HOP!A:T,20,0)</f>
        <v>直连</v>
      </c>
    </row>
    <row r="24" ht="14.25" hidden="1" customHeight="1" spans="1:9">
      <c r="A24" s="6" t="s">
        <v>245</v>
      </c>
      <c r="B24" s="7" t="s">
        <v>79</v>
      </c>
      <c r="C24" s="7" t="s">
        <v>80</v>
      </c>
      <c r="D24" s="3">
        <v>137</v>
      </c>
      <c r="E24" t="str">
        <f>VLOOKUP(A24,HOP!A:L,12,0)</f>
        <v>137.00</v>
      </c>
      <c r="F24" t="str">
        <f>VLOOKUP(A24,HOP!A:C,3,0)</f>
        <v>2221001</v>
      </c>
      <c r="G24">
        <f t="shared" si="0"/>
        <v>0</v>
      </c>
      <c r="H24" t="str">
        <f t="shared" si="1"/>
        <v>，2221001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79</v>
      </c>
      <c r="C25" s="7" t="s">
        <v>80</v>
      </c>
      <c r="D25" s="3">
        <v>273</v>
      </c>
      <c r="E25" t="str">
        <f>VLOOKUP(A25,HOP!A:L,12,0)</f>
        <v>273.00</v>
      </c>
      <c r="F25" t="str">
        <f>VLOOKUP(A25,HOP!A:C,3,0)</f>
        <v>2220653</v>
      </c>
      <c r="G25">
        <f t="shared" si="0"/>
        <v>0</v>
      </c>
      <c r="H25" t="str">
        <f t="shared" si="1"/>
        <v>，2220653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79</v>
      </c>
      <c r="C26" s="7" t="s">
        <v>80</v>
      </c>
      <c r="D26" s="3">
        <v>172</v>
      </c>
      <c r="E26" t="str">
        <f>VLOOKUP(A26,HOP!A:L,12,0)</f>
        <v>172.00</v>
      </c>
      <c r="F26" t="str">
        <f>VLOOKUP(A26,HOP!A:C,3,0)</f>
        <v>2220994</v>
      </c>
      <c r="G26">
        <f t="shared" si="0"/>
        <v>0</v>
      </c>
      <c r="H26" t="str">
        <f t="shared" si="1"/>
        <v>，2220994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79</v>
      </c>
      <c r="C27" s="7" t="s">
        <v>80</v>
      </c>
      <c r="D27" s="3">
        <v>202</v>
      </c>
      <c r="E27" t="str">
        <f>VLOOKUP(A27,HOP!A:L,12,0)</f>
        <v>202.00</v>
      </c>
      <c r="F27" t="str">
        <f>VLOOKUP(A27,HOP!A:C,3,0)</f>
        <v>2219708</v>
      </c>
      <c r="G27">
        <f t="shared" si="0"/>
        <v>0</v>
      </c>
      <c r="H27" t="str">
        <f t="shared" si="1"/>
        <v>，2219708</v>
      </c>
      <c r="I27" t="str">
        <f>VLOOKUP(A27,HOP!A:T,20,0)</f>
        <v>直连</v>
      </c>
    </row>
    <row r="28" ht="14.25" hidden="1" customHeight="1" spans="1:9">
      <c r="A28" s="6" t="s">
        <v>271</v>
      </c>
      <c r="B28" s="7" t="s">
        <v>79</v>
      </c>
      <c r="C28" s="7" t="s">
        <v>80</v>
      </c>
      <c r="D28" s="3">
        <v>147</v>
      </c>
      <c r="E28" t="str">
        <f>VLOOKUP(A28,HOP!A:L,12,0)</f>
        <v>147.00</v>
      </c>
      <c r="F28" t="str">
        <f>VLOOKUP(A28,HOP!A:C,3,0)</f>
        <v>2221044</v>
      </c>
      <c r="G28">
        <f t="shared" si="0"/>
        <v>0</v>
      </c>
      <c r="H28" t="str">
        <f t="shared" si="1"/>
        <v>，2221044</v>
      </c>
      <c r="I28" t="str">
        <f>VLOOKUP(A28,HOP!A:T,20,0)</f>
        <v>直连</v>
      </c>
    </row>
    <row r="29" ht="14.25" hidden="1" customHeight="1" spans="1:9">
      <c r="A29" s="6" t="s">
        <v>278</v>
      </c>
      <c r="B29" s="7" t="s">
        <v>79</v>
      </c>
      <c r="C29" s="7" t="s">
        <v>80</v>
      </c>
      <c r="D29" s="3">
        <v>229</v>
      </c>
      <c r="E29" t="str">
        <f>VLOOKUP(A29,HOP!A:L,12,0)</f>
        <v>229.00</v>
      </c>
      <c r="F29" t="str">
        <f>VLOOKUP(A29,HOP!A:C,3,0)</f>
        <v>2220824</v>
      </c>
      <c r="G29">
        <f t="shared" si="0"/>
        <v>0</v>
      </c>
      <c r="H29" t="str">
        <f t="shared" si="1"/>
        <v>，2220824</v>
      </c>
      <c r="I29" t="str">
        <f>VLOOKUP(A29,HOP!A:T,20,0)</f>
        <v>直连</v>
      </c>
    </row>
    <row r="30" ht="14.25" hidden="1" customHeight="1" spans="1:9">
      <c r="A30" s="6" t="s">
        <v>285</v>
      </c>
      <c r="B30" s="7" t="s">
        <v>79</v>
      </c>
      <c r="C30" s="7" t="s">
        <v>80</v>
      </c>
      <c r="D30" s="3">
        <v>129</v>
      </c>
      <c r="E30" t="str">
        <f>VLOOKUP(A30,HOP!A:L,12,0)</f>
        <v>129.00</v>
      </c>
      <c r="F30" t="str">
        <f>VLOOKUP(A30,HOP!A:C,3,0)</f>
        <v>2221188</v>
      </c>
      <c r="G30">
        <f t="shared" si="0"/>
        <v>0</v>
      </c>
      <c r="H30" t="str">
        <f t="shared" si="1"/>
        <v>，2221188</v>
      </c>
      <c r="I30" t="str">
        <f>VLOOKUP(A30,HOP!A:T,20,0)</f>
        <v>直连</v>
      </c>
    </row>
    <row r="31" ht="14.25" hidden="1" customHeight="1" spans="1:9">
      <c r="A31" s="6" t="s">
        <v>290</v>
      </c>
      <c r="B31" s="7" t="s">
        <v>79</v>
      </c>
      <c r="C31" s="7" t="s">
        <v>80</v>
      </c>
      <c r="D31" s="3">
        <v>215</v>
      </c>
      <c r="E31" t="str">
        <f>VLOOKUP(A31,HOP!A:L,12,0)</f>
        <v>215.00</v>
      </c>
      <c r="F31" t="str">
        <f>VLOOKUP(A31,HOP!A:C,3,0)</f>
        <v>2219927</v>
      </c>
      <c r="G31">
        <f t="shared" si="0"/>
        <v>0</v>
      </c>
      <c r="H31" t="str">
        <f t="shared" si="1"/>
        <v>，2219927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139</v>
      </c>
      <c r="C32" s="7" t="s">
        <v>80</v>
      </c>
      <c r="D32" s="3">
        <v>423</v>
      </c>
      <c r="E32" t="str">
        <f>VLOOKUP(A32,HOP!A:L,12,0)</f>
        <v>423.00</v>
      </c>
      <c r="F32" t="str">
        <f>VLOOKUP(A32,HOP!A:C,3,0)</f>
        <v>2219657</v>
      </c>
      <c r="G32">
        <f t="shared" si="0"/>
        <v>0</v>
      </c>
      <c r="H32" t="str">
        <f t="shared" si="1"/>
        <v>，2219657</v>
      </c>
      <c r="I32" t="str">
        <f>VLOOKUP(A32,HOP!A:T,20,0)</f>
        <v>直连</v>
      </c>
    </row>
    <row r="33" ht="14.25" hidden="1" customHeight="1" spans="1:9">
      <c r="A33" s="6" t="s">
        <v>306</v>
      </c>
      <c r="B33" s="7" t="s">
        <v>79</v>
      </c>
      <c r="C33" s="7" t="s">
        <v>80</v>
      </c>
      <c r="D33" s="3">
        <v>101</v>
      </c>
      <c r="E33" t="str">
        <f>VLOOKUP(A33,HOP!A:L,12,0)</f>
        <v>101.00</v>
      </c>
      <c r="F33" t="str">
        <f>VLOOKUP(A33,HOP!A:C,3,0)</f>
        <v>2221145</v>
      </c>
      <c r="G33">
        <f t="shared" si="0"/>
        <v>0</v>
      </c>
      <c r="H33" t="str">
        <f t="shared" si="1"/>
        <v>，2221145</v>
      </c>
      <c r="I33" t="str">
        <f>VLOOKUP(A33,HOP!A:T,20,0)</f>
        <v>直连</v>
      </c>
    </row>
    <row r="34" ht="14.25" hidden="1" customHeight="1" spans="1:9">
      <c r="A34" s="6" t="s">
        <v>313</v>
      </c>
      <c r="B34" s="7" t="s">
        <v>79</v>
      </c>
      <c r="C34" s="7" t="s">
        <v>80</v>
      </c>
      <c r="D34" s="3">
        <v>136</v>
      </c>
      <c r="E34" t="str">
        <f>VLOOKUP(A34,HOP!A:L,12,0)</f>
        <v>136.00</v>
      </c>
      <c r="F34" t="str">
        <f>VLOOKUP(A34,HOP!A:C,3,0)</f>
        <v>2221061</v>
      </c>
      <c r="G34">
        <f t="shared" si="0"/>
        <v>0</v>
      </c>
      <c r="H34" t="str">
        <f t="shared" si="1"/>
        <v>，2221061</v>
      </c>
      <c r="I34" t="str">
        <f>VLOOKUP(A34,HOP!A:T,20,0)</f>
        <v>直连</v>
      </c>
    </row>
    <row r="35" ht="14.25" hidden="1" customHeight="1" spans="1:9">
      <c r="A35" s="6" t="s">
        <v>317</v>
      </c>
      <c r="B35" s="7" t="s">
        <v>79</v>
      </c>
      <c r="C35" s="7" t="s">
        <v>80</v>
      </c>
      <c r="D35" s="3">
        <v>145</v>
      </c>
      <c r="E35" t="str">
        <f>VLOOKUP(A35,HOP!A:L,12,0)</f>
        <v>145.00</v>
      </c>
      <c r="F35" t="str">
        <f>VLOOKUP(A35,HOP!A:C,3,0)</f>
        <v>2221120</v>
      </c>
      <c r="G35">
        <f t="shared" si="0"/>
        <v>0</v>
      </c>
      <c r="H35" t="str">
        <f t="shared" si="1"/>
        <v>，2221120</v>
      </c>
      <c r="I35" t="str">
        <f>VLOOKUP(A35,HOP!A:T,20,0)</f>
        <v>直连</v>
      </c>
    </row>
    <row r="36" ht="14.25" hidden="1" customHeight="1" spans="1:9">
      <c r="A36" s="6" t="s">
        <v>325</v>
      </c>
      <c r="B36" s="7" t="s">
        <v>79</v>
      </c>
      <c r="C36" s="7" t="s">
        <v>80</v>
      </c>
      <c r="D36" s="3">
        <v>173</v>
      </c>
      <c r="E36" t="str">
        <f>VLOOKUP(A36,HOP!A:L,12,0)</f>
        <v>173.00</v>
      </c>
      <c r="F36" t="str">
        <f>VLOOKUP(A36,HOP!A:C,3,0)</f>
        <v>2220908</v>
      </c>
      <c r="G36">
        <f t="shared" si="0"/>
        <v>0</v>
      </c>
      <c r="H36" t="str">
        <f t="shared" si="1"/>
        <v>，2220908</v>
      </c>
      <c r="I36" t="str">
        <f>VLOOKUP(A36,HOP!A:T,20,0)</f>
        <v>直连</v>
      </c>
    </row>
    <row r="37" ht="14.25" hidden="1" customHeight="1" spans="1:9">
      <c r="A37" s="6" t="s">
        <v>329</v>
      </c>
      <c r="B37" s="7" t="s">
        <v>79</v>
      </c>
      <c r="C37" s="7" t="s">
        <v>80</v>
      </c>
      <c r="D37" s="3">
        <v>166</v>
      </c>
      <c r="E37" t="str">
        <f>VLOOKUP(A37,HOP!A:L,12,0)</f>
        <v>166.00</v>
      </c>
      <c r="F37" t="str">
        <f>VLOOKUP(A37,HOP!A:C,3,0)</f>
        <v>2221071</v>
      </c>
      <c r="G37">
        <f t="shared" si="0"/>
        <v>0</v>
      </c>
      <c r="H37" t="str">
        <f t="shared" si="1"/>
        <v>，2221071</v>
      </c>
      <c r="I37" t="str">
        <f>VLOOKUP(A37,HOP!A:T,20,0)</f>
        <v>直连</v>
      </c>
    </row>
    <row r="38" ht="14.25" hidden="1" customHeight="1" spans="1:9">
      <c r="A38" s="6" t="s">
        <v>336</v>
      </c>
      <c r="B38" s="7" t="s">
        <v>79</v>
      </c>
      <c r="C38" s="7" t="s">
        <v>80</v>
      </c>
      <c r="D38" s="3">
        <v>218</v>
      </c>
      <c r="E38" t="str">
        <f>VLOOKUP(A38,HOP!A:L,12,0)</f>
        <v>218.00</v>
      </c>
      <c r="F38" t="str">
        <f>VLOOKUP(A38,HOP!A:C,3,0)</f>
        <v>2221189</v>
      </c>
      <c r="G38">
        <f t="shared" si="0"/>
        <v>0</v>
      </c>
      <c r="H38" t="str">
        <f t="shared" si="1"/>
        <v>，2221189</v>
      </c>
      <c r="I38" t="str">
        <f>VLOOKUP(A38,HOP!A:T,20,0)</f>
        <v>直连</v>
      </c>
    </row>
    <row r="39" ht="14.25" hidden="1" customHeight="1" spans="1:9">
      <c r="A39" s="6" t="s">
        <v>342</v>
      </c>
      <c r="B39" s="7" t="s">
        <v>79</v>
      </c>
      <c r="C39" s="7" t="s">
        <v>80</v>
      </c>
      <c r="D39" s="3">
        <v>223</v>
      </c>
      <c r="E39" t="str">
        <f>VLOOKUP(A39,HOP!A:L,12,0)</f>
        <v>223.00</v>
      </c>
      <c r="F39" t="str">
        <f>VLOOKUP(A39,HOP!A:C,3,0)</f>
        <v>2219522</v>
      </c>
      <c r="G39">
        <f t="shared" si="0"/>
        <v>0</v>
      </c>
      <c r="H39" t="str">
        <f t="shared" si="1"/>
        <v>，2219522</v>
      </c>
      <c r="I39" t="str">
        <f>VLOOKUP(A39,HOP!A:T,20,0)</f>
        <v>直连</v>
      </c>
    </row>
    <row r="40" ht="14.25" hidden="1" customHeight="1" spans="1:9">
      <c r="A40" s="6" t="s">
        <v>350</v>
      </c>
      <c r="B40" s="7" t="s">
        <v>79</v>
      </c>
      <c r="C40" s="7" t="s">
        <v>80</v>
      </c>
      <c r="D40" s="3">
        <v>164</v>
      </c>
      <c r="E40" t="str">
        <f>VLOOKUP(A40,HOP!A:L,12,0)</f>
        <v>164.00</v>
      </c>
      <c r="F40" t="str">
        <f>VLOOKUP(A40,HOP!A:C,3,0)</f>
        <v>2220973</v>
      </c>
      <c r="G40">
        <f t="shared" si="0"/>
        <v>0</v>
      </c>
      <c r="H40" t="str">
        <f t="shared" si="1"/>
        <v>，2220973</v>
      </c>
      <c r="I40" t="str">
        <f>VLOOKUP(A40,HOP!A:T,20,0)</f>
        <v>直连</v>
      </c>
    </row>
    <row r="41" ht="14.25" hidden="1" customHeight="1" spans="1:9">
      <c r="A41" s="6" t="s">
        <v>357</v>
      </c>
      <c r="B41" s="7" t="s">
        <v>79</v>
      </c>
      <c r="C41" s="7" t="s">
        <v>80</v>
      </c>
      <c r="D41" s="3">
        <v>139</v>
      </c>
      <c r="E41" t="str">
        <f>VLOOKUP(A41,HOP!A:L,12,0)</f>
        <v>139.00</v>
      </c>
      <c r="F41" t="str">
        <f>VLOOKUP(A41,HOP!A:C,3,0)</f>
        <v>2221179</v>
      </c>
      <c r="G41">
        <f t="shared" si="0"/>
        <v>0</v>
      </c>
      <c r="H41" t="str">
        <f t="shared" si="1"/>
        <v>，2221179</v>
      </c>
      <c r="I41" t="str">
        <f>VLOOKUP(A41,HOP!A:T,20,0)</f>
        <v>直连</v>
      </c>
    </row>
    <row r="42" ht="14.25" hidden="1" customHeight="1" spans="1:9">
      <c r="A42" s="6" t="s">
        <v>361</v>
      </c>
      <c r="B42" s="7" t="s">
        <v>79</v>
      </c>
      <c r="C42" s="7" t="s">
        <v>80</v>
      </c>
      <c r="D42" s="3">
        <v>226</v>
      </c>
      <c r="E42" t="str">
        <f>VLOOKUP(A42,HOP!A:L,12,0)</f>
        <v>226.00</v>
      </c>
      <c r="F42" t="str">
        <f>VLOOKUP(A42,HOP!A:C,3,0)</f>
        <v>2221175</v>
      </c>
      <c r="G42">
        <f t="shared" si="0"/>
        <v>0</v>
      </c>
      <c r="H42" t="str">
        <f t="shared" si="1"/>
        <v>，2221175</v>
      </c>
      <c r="I42" t="str">
        <f>VLOOKUP(A42,HOP!A:T,20,0)</f>
        <v>直连</v>
      </c>
    </row>
    <row r="43" ht="14.25" hidden="1" customHeight="1" spans="1:9">
      <c r="A43" s="6" t="s">
        <v>368</v>
      </c>
      <c r="B43" s="7" t="s">
        <v>79</v>
      </c>
      <c r="C43" s="7" t="s">
        <v>80</v>
      </c>
      <c r="D43" s="3">
        <v>121</v>
      </c>
      <c r="E43" t="str">
        <f>VLOOKUP(A43,HOP!A:L,12,0)</f>
        <v>121.00</v>
      </c>
      <c r="F43" t="str">
        <f>VLOOKUP(A43,HOP!A:C,3,0)</f>
        <v>2221157</v>
      </c>
      <c r="G43">
        <f t="shared" si="0"/>
        <v>0</v>
      </c>
      <c r="H43" t="str">
        <f t="shared" si="1"/>
        <v>，2221157</v>
      </c>
      <c r="I43" t="str">
        <f>VLOOKUP(A43,HOP!A:T,20,0)</f>
        <v>直连</v>
      </c>
    </row>
    <row r="44" ht="14.25" hidden="1" customHeight="1" spans="1:9">
      <c r="A44" s="6" t="s">
        <v>373</v>
      </c>
      <c r="B44" s="7" t="s">
        <v>79</v>
      </c>
      <c r="C44" s="7" t="s">
        <v>80</v>
      </c>
      <c r="D44" s="3">
        <v>294</v>
      </c>
      <c r="E44" t="str">
        <f>VLOOKUP(A44,HOP!A:L,12,0)</f>
        <v>294.00</v>
      </c>
      <c r="F44" t="str">
        <f>VLOOKUP(A44,HOP!A:C,3,0)</f>
        <v>2220895</v>
      </c>
      <c r="G44">
        <f t="shared" si="0"/>
        <v>0</v>
      </c>
      <c r="H44" t="str">
        <f t="shared" si="1"/>
        <v>，2220895</v>
      </c>
      <c r="I44" t="str">
        <f>VLOOKUP(A44,HOP!A:T,20,0)</f>
        <v>直连</v>
      </c>
    </row>
    <row r="45" ht="14.25" hidden="1" customHeight="1" spans="1:9">
      <c r="A45" s="6" t="s">
        <v>381</v>
      </c>
      <c r="B45" s="7" t="s">
        <v>79</v>
      </c>
      <c r="C45" s="7" t="s">
        <v>80</v>
      </c>
      <c r="D45" s="3">
        <v>313</v>
      </c>
      <c r="E45" t="str">
        <f>VLOOKUP(A45,HOP!A:L,12,0)</f>
        <v>313.00</v>
      </c>
      <c r="F45" t="str">
        <f>VLOOKUP(A45,HOP!A:C,3,0)</f>
        <v>2220891</v>
      </c>
      <c r="G45">
        <f t="shared" si="0"/>
        <v>0</v>
      </c>
      <c r="H45" t="str">
        <f t="shared" si="1"/>
        <v>，2220891</v>
      </c>
      <c r="I45" t="str">
        <f>VLOOKUP(A45,HOP!A:T,20,0)</f>
        <v>直连</v>
      </c>
    </row>
    <row r="46" ht="14.25" hidden="1" customHeight="1" spans="1:9">
      <c r="A46" s="6" t="s">
        <v>388</v>
      </c>
      <c r="B46" s="7" t="s">
        <v>79</v>
      </c>
      <c r="C46" s="7" t="s">
        <v>80</v>
      </c>
      <c r="D46" s="3">
        <v>104</v>
      </c>
      <c r="E46" t="str">
        <f>VLOOKUP(A46,HOP!A:L,12,0)</f>
        <v>104.00</v>
      </c>
      <c r="F46" t="str">
        <f>VLOOKUP(A46,HOP!A:C,3,0)</f>
        <v>2220918</v>
      </c>
      <c r="G46">
        <f t="shared" si="0"/>
        <v>0</v>
      </c>
      <c r="H46" t="str">
        <f t="shared" si="1"/>
        <v>，2220918</v>
      </c>
      <c r="I46" t="str">
        <f>VLOOKUP(A46,HOP!A:T,20,0)</f>
        <v>直连</v>
      </c>
    </row>
    <row r="47" spans="1:10">
      <c r="A47" s="43" t="s">
        <v>400</v>
      </c>
      <c r="D47" s="8">
        <v>-63</v>
      </c>
      <c r="E47" t="e">
        <f>VLOOKUP(A47,HOP!A:L,12,0)</f>
        <v>#N/A</v>
      </c>
      <c r="F47">
        <v>2193798</v>
      </c>
      <c r="G47" t="e">
        <f t="shared" si="0"/>
        <v>#N/A</v>
      </c>
      <c r="H47" t="str">
        <f t="shared" si="1"/>
        <v>，2193798</v>
      </c>
      <c r="I47" t="e">
        <f>VLOOKUP(A47,HOP!A:T,20,0)</f>
        <v>#N/A</v>
      </c>
      <c r="J47" t="s">
        <v>415</v>
      </c>
    </row>
    <row r="48" spans="1:10">
      <c r="A48" s="43" t="s">
        <v>406</v>
      </c>
      <c r="D48" s="8">
        <v>-488</v>
      </c>
      <c r="E48" t="e">
        <f>VLOOKUP(A48,HOP!A:L,12,0)</f>
        <v>#N/A</v>
      </c>
      <c r="F48">
        <v>2197539</v>
      </c>
      <c r="G48" t="e">
        <f t="shared" si="0"/>
        <v>#N/A</v>
      </c>
      <c r="H48" t="str">
        <f t="shared" si="1"/>
        <v>，2197539</v>
      </c>
      <c r="I48" t="e">
        <f>VLOOKUP(A48,HOP!A:T,20,0)</f>
        <v>#N/A</v>
      </c>
      <c r="J48" t="s">
        <v>416</v>
      </c>
    </row>
    <row r="49" spans="1:10">
      <c r="A49" s="43" t="s">
        <v>410</v>
      </c>
      <c r="D49" s="8">
        <v>-52</v>
      </c>
      <c r="E49" t="e">
        <f>VLOOKUP(A49,HOP!A:L,12,0)</f>
        <v>#N/A</v>
      </c>
      <c r="F49">
        <v>2197541</v>
      </c>
      <c r="G49" t="e">
        <f t="shared" si="0"/>
        <v>#N/A</v>
      </c>
      <c r="H49" t="str">
        <f t="shared" si="1"/>
        <v>，2197541</v>
      </c>
      <c r="I49" t="e">
        <f>VLOOKUP(A49,HOP!A:T,20,0)</f>
        <v>#N/A</v>
      </c>
      <c r="J49" t="s">
        <v>417</v>
      </c>
    </row>
    <row r="51" spans="4:4">
      <c r="D51" s="3">
        <f>SUM(D2:D50)</f>
        <v>9098</v>
      </c>
    </row>
    <row r="52" ht="14.25" spans="4:4">
      <c r="D52" s="9" t="s">
        <v>23</v>
      </c>
    </row>
    <row r="55" spans="1:3">
      <c r="A55" t="s">
        <v>418</v>
      </c>
      <c r="C55">
        <v>502</v>
      </c>
    </row>
    <row r="56" spans="1:3">
      <c r="A56" t="s">
        <v>419</v>
      </c>
      <c r="C56">
        <v>9199</v>
      </c>
    </row>
    <row r="57" spans="1:3">
      <c r="A57" t="s">
        <v>420</v>
      </c>
      <c r="C57">
        <v>-603</v>
      </c>
    </row>
    <row r="58" spans="1:3">
      <c r="A58" s="5" t="s">
        <v>421</v>
      </c>
      <c r="C58">
        <f>SUBTOTAL(9,C55:C57)</f>
        <v>9098</v>
      </c>
    </row>
  </sheetData>
  <autoFilter ref="A1:I49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422</v>
      </c>
      <c r="B1" s="2" t="s">
        <v>423</v>
      </c>
      <c r="C1" s="2" t="s">
        <v>424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425</v>
      </c>
      <c r="I1" s="2" t="s">
        <v>426</v>
      </c>
      <c r="J1" s="2" t="s">
        <v>427</v>
      </c>
      <c r="K1" s="2" t="s">
        <v>428</v>
      </c>
      <c r="L1" s="2" t="s">
        <v>429</v>
      </c>
      <c r="M1" s="2" t="s">
        <v>430</v>
      </c>
      <c r="N1" s="2" t="s">
        <v>431</v>
      </c>
      <c r="O1" s="2" t="s">
        <v>432</v>
      </c>
      <c r="P1" s="2" t="s">
        <v>433</v>
      </c>
      <c r="Q1" s="2" t="s">
        <v>434</v>
      </c>
      <c r="R1" s="2" t="s">
        <v>435</v>
      </c>
      <c r="S1" s="2" t="s">
        <v>436</v>
      </c>
      <c r="T1" s="2" t="s">
        <v>437</v>
      </c>
    </row>
    <row r="2" s="1" customFormat="1" spans="1:20">
      <c r="A2" s="1" t="s">
        <v>215</v>
      </c>
      <c r="B2" s="1" t="s">
        <v>79</v>
      </c>
      <c r="C2" s="1" t="s">
        <v>438</v>
      </c>
      <c r="D2" s="1" t="s">
        <v>217</v>
      </c>
      <c r="E2" s="1" t="s">
        <v>218</v>
      </c>
      <c r="F2" s="1" t="s">
        <v>79</v>
      </c>
      <c r="G2" s="1" t="s">
        <v>80</v>
      </c>
      <c r="H2" s="1" t="s">
        <v>439</v>
      </c>
      <c r="I2" s="1" t="s">
        <v>440</v>
      </c>
      <c r="J2" s="1" t="s">
        <v>441</v>
      </c>
      <c r="K2" s="1" t="s">
        <v>440</v>
      </c>
      <c r="L2" s="1" t="s">
        <v>440</v>
      </c>
      <c r="M2" s="1" t="s">
        <v>442</v>
      </c>
      <c r="N2" s="1" t="s">
        <v>442</v>
      </c>
      <c r="O2" s="1" t="s">
        <v>443</v>
      </c>
      <c r="P2" s="1" t="s">
        <v>444</v>
      </c>
      <c r="Q2" s="1" t="s">
        <v>445</v>
      </c>
      <c r="R2" s="1" t="s">
        <v>73</v>
      </c>
      <c r="S2" s="1" t="s">
        <v>446</v>
      </c>
      <c r="T2" s="1" t="s">
        <v>447</v>
      </c>
    </row>
    <row r="3" s="1" customFormat="1" spans="1:20">
      <c r="A3" s="1" t="s">
        <v>160</v>
      </c>
      <c r="B3" s="1" t="s">
        <v>79</v>
      </c>
      <c r="C3" s="1" t="s">
        <v>448</v>
      </c>
      <c r="D3" s="1" t="s">
        <v>162</v>
      </c>
      <c r="E3" s="1" t="s">
        <v>163</v>
      </c>
      <c r="F3" s="1" t="s">
        <v>79</v>
      </c>
      <c r="G3" s="1" t="s">
        <v>80</v>
      </c>
      <c r="H3" s="1" t="s">
        <v>439</v>
      </c>
      <c r="I3" s="1" t="s">
        <v>449</v>
      </c>
      <c r="J3" s="1" t="s">
        <v>441</v>
      </c>
      <c r="K3" s="1" t="s">
        <v>449</v>
      </c>
      <c r="L3" s="1" t="s">
        <v>449</v>
      </c>
      <c r="M3" s="1" t="s">
        <v>442</v>
      </c>
      <c r="N3" s="1" t="s">
        <v>442</v>
      </c>
      <c r="O3" s="1" t="s">
        <v>443</v>
      </c>
      <c r="P3" s="1" t="s">
        <v>444</v>
      </c>
      <c r="Q3" s="1" t="s">
        <v>450</v>
      </c>
      <c r="R3" s="1" t="s">
        <v>73</v>
      </c>
      <c r="S3" s="1" t="s">
        <v>446</v>
      </c>
      <c r="T3" s="1" t="s">
        <v>447</v>
      </c>
    </row>
    <row r="4" s="1" customFormat="1" spans="1:20">
      <c r="A4" s="1" t="s">
        <v>336</v>
      </c>
      <c r="B4" s="1" t="s">
        <v>79</v>
      </c>
      <c r="C4" s="1" t="s">
        <v>451</v>
      </c>
      <c r="D4" s="1" t="s">
        <v>452</v>
      </c>
      <c r="E4" s="1" t="s">
        <v>339</v>
      </c>
      <c r="F4" s="1" t="s">
        <v>79</v>
      </c>
      <c r="G4" s="1" t="s">
        <v>80</v>
      </c>
      <c r="H4" s="1" t="s">
        <v>439</v>
      </c>
      <c r="I4" s="1" t="s">
        <v>453</v>
      </c>
      <c r="J4" s="1" t="s">
        <v>441</v>
      </c>
      <c r="K4" s="1" t="s">
        <v>453</v>
      </c>
      <c r="L4" s="1" t="s">
        <v>453</v>
      </c>
      <c r="M4" s="1" t="s">
        <v>442</v>
      </c>
      <c r="N4" s="1" t="s">
        <v>442</v>
      </c>
      <c r="O4" s="1" t="s">
        <v>443</v>
      </c>
      <c r="P4" s="1" t="s">
        <v>444</v>
      </c>
      <c r="Q4" s="1" t="s">
        <v>454</v>
      </c>
      <c r="R4" s="1" t="s">
        <v>73</v>
      </c>
      <c r="S4" s="1" t="s">
        <v>446</v>
      </c>
      <c r="T4" s="1" t="s">
        <v>447</v>
      </c>
    </row>
    <row r="5" s="1" customFormat="1" spans="1:20">
      <c r="A5" s="1" t="s">
        <v>285</v>
      </c>
      <c r="B5" s="1" t="s">
        <v>79</v>
      </c>
      <c r="C5" s="1" t="s">
        <v>455</v>
      </c>
      <c r="D5" s="1" t="s">
        <v>287</v>
      </c>
      <c r="E5" s="1" t="s">
        <v>288</v>
      </c>
      <c r="F5" s="1" t="s">
        <v>79</v>
      </c>
      <c r="G5" s="1" t="s">
        <v>80</v>
      </c>
      <c r="H5" s="1" t="s">
        <v>439</v>
      </c>
      <c r="I5" s="1" t="s">
        <v>440</v>
      </c>
      <c r="J5" s="1" t="s">
        <v>441</v>
      </c>
      <c r="K5" s="1" t="s">
        <v>440</v>
      </c>
      <c r="L5" s="1" t="s">
        <v>440</v>
      </c>
      <c r="M5" s="1" t="s">
        <v>442</v>
      </c>
      <c r="N5" s="1" t="s">
        <v>442</v>
      </c>
      <c r="O5" s="1" t="s">
        <v>443</v>
      </c>
      <c r="P5" s="1" t="s">
        <v>444</v>
      </c>
      <c r="Q5" s="1" t="s">
        <v>456</v>
      </c>
      <c r="R5" s="1" t="s">
        <v>73</v>
      </c>
      <c r="S5" s="1" t="s">
        <v>446</v>
      </c>
      <c r="T5" s="1" t="s">
        <v>447</v>
      </c>
    </row>
    <row r="6" s="1" customFormat="1" spans="1:20">
      <c r="A6" s="1" t="s">
        <v>357</v>
      </c>
      <c r="B6" s="1" t="s">
        <v>79</v>
      </c>
      <c r="C6" s="1" t="s">
        <v>457</v>
      </c>
      <c r="D6" s="1" t="s">
        <v>359</v>
      </c>
      <c r="E6" s="1" t="s">
        <v>360</v>
      </c>
      <c r="F6" s="1" t="s">
        <v>79</v>
      </c>
      <c r="G6" s="1" t="s">
        <v>80</v>
      </c>
      <c r="H6" s="1" t="s">
        <v>439</v>
      </c>
      <c r="I6" s="1" t="s">
        <v>458</v>
      </c>
      <c r="J6" s="1" t="s">
        <v>441</v>
      </c>
      <c r="K6" s="1" t="s">
        <v>458</v>
      </c>
      <c r="L6" s="1" t="s">
        <v>458</v>
      </c>
      <c r="M6" s="1" t="s">
        <v>442</v>
      </c>
      <c r="N6" s="1" t="s">
        <v>442</v>
      </c>
      <c r="O6" s="1" t="s">
        <v>443</v>
      </c>
      <c r="P6" s="1" t="s">
        <v>444</v>
      </c>
      <c r="Q6" s="1" t="s">
        <v>459</v>
      </c>
      <c r="R6" s="1" t="s">
        <v>73</v>
      </c>
      <c r="S6" s="1" t="s">
        <v>446</v>
      </c>
      <c r="T6" s="1" t="s">
        <v>447</v>
      </c>
    </row>
    <row r="7" s="1" customFormat="1" spans="1:20">
      <c r="A7" s="1" t="s">
        <v>361</v>
      </c>
      <c r="B7" s="1" t="s">
        <v>79</v>
      </c>
      <c r="C7" s="1" t="s">
        <v>460</v>
      </c>
      <c r="D7" s="1" t="s">
        <v>363</v>
      </c>
      <c r="E7" s="1" t="s">
        <v>364</v>
      </c>
      <c r="F7" s="1" t="s">
        <v>79</v>
      </c>
      <c r="G7" s="1" t="s">
        <v>80</v>
      </c>
      <c r="H7" s="1" t="s">
        <v>439</v>
      </c>
      <c r="I7" s="1" t="s">
        <v>461</v>
      </c>
      <c r="J7" s="1" t="s">
        <v>441</v>
      </c>
      <c r="K7" s="1" t="s">
        <v>461</v>
      </c>
      <c r="L7" s="1" t="s">
        <v>461</v>
      </c>
      <c r="M7" s="1" t="s">
        <v>442</v>
      </c>
      <c r="N7" s="1" t="s">
        <v>442</v>
      </c>
      <c r="O7" s="1" t="s">
        <v>443</v>
      </c>
      <c r="P7" s="1" t="s">
        <v>444</v>
      </c>
      <c r="Q7" s="1" t="s">
        <v>462</v>
      </c>
      <c r="R7" s="1" t="s">
        <v>73</v>
      </c>
      <c r="S7" s="1" t="s">
        <v>446</v>
      </c>
      <c r="T7" s="1" t="s">
        <v>447</v>
      </c>
    </row>
    <row r="8" s="1" customFormat="1" spans="1:20">
      <c r="A8" s="1" t="s">
        <v>102</v>
      </c>
      <c r="B8" s="1" t="s">
        <v>79</v>
      </c>
      <c r="C8" s="1" t="s">
        <v>463</v>
      </c>
      <c r="D8" s="1" t="s">
        <v>104</v>
      </c>
      <c r="E8" s="1" t="s">
        <v>105</v>
      </c>
      <c r="F8" s="1" t="s">
        <v>79</v>
      </c>
      <c r="G8" s="1" t="s">
        <v>80</v>
      </c>
      <c r="H8" s="1" t="s">
        <v>439</v>
      </c>
      <c r="I8" s="1" t="s">
        <v>464</v>
      </c>
      <c r="J8" s="1" t="s">
        <v>441</v>
      </c>
      <c r="K8" s="1" t="s">
        <v>464</v>
      </c>
      <c r="L8" s="1" t="s">
        <v>464</v>
      </c>
      <c r="M8" s="1" t="s">
        <v>442</v>
      </c>
      <c r="N8" s="1" t="s">
        <v>442</v>
      </c>
      <c r="O8" s="1" t="s">
        <v>443</v>
      </c>
      <c r="P8" s="1" t="s">
        <v>444</v>
      </c>
      <c r="Q8" s="1" t="s">
        <v>465</v>
      </c>
      <c r="R8" s="1" t="s">
        <v>73</v>
      </c>
      <c r="S8" s="1" t="s">
        <v>446</v>
      </c>
      <c r="T8" s="1" t="s">
        <v>447</v>
      </c>
    </row>
    <row r="9" s="1" customFormat="1" spans="1:20">
      <c r="A9" s="1" t="s">
        <v>368</v>
      </c>
      <c r="B9" s="1" t="s">
        <v>79</v>
      </c>
      <c r="C9" s="1" t="s">
        <v>466</v>
      </c>
      <c r="D9" s="1" t="s">
        <v>370</v>
      </c>
      <c r="E9" s="1" t="s">
        <v>371</v>
      </c>
      <c r="F9" s="1" t="s">
        <v>79</v>
      </c>
      <c r="G9" s="1" t="s">
        <v>80</v>
      </c>
      <c r="H9" s="1" t="s">
        <v>439</v>
      </c>
      <c r="I9" s="1" t="s">
        <v>467</v>
      </c>
      <c r="J9" s="1" t="s">
        <v>441</v>
      </c>
      <c r="K9" s="1" t="s">
        <v>467</v>
      </c>
      <c r="L9" s="1" t="s">
        <v>467</v>
      </c>
      <c r="M9" s="1" t="s">
        <v>442</v>
      </c>
      <c r="N9" s="1" t="s">
        <v>442</v>
      </c>
      <c r="O9" s="1" t="s">
        <v>443</v>
      </c>
      <c r="P9" s="1" t="s">
        <v>444</v>
      </c>
      <c r="Q9" s="1" t="s">
        <v>468</v>
      </c>
      <c r="R9" s="1" t="s">
        <v>73</v>
      </c>
      <c r="S9" s="1" t="s">
        <v>446</v>
      </c>
      <c r="T9" s="1" t="s">
        <v>447</v>
      </c>
    </row>
    <row r="10" s="1" customFormat="1" spans="1:20">
      <c r="A10" s="1" t="s">
        <v>144</v>
      </c>
      <c r="B10" s="1" t="s">
        <v>79</v>
      </c>
      <c r="C10" s="1" t="s">
        <v>469</v>
      </c>
      <c r="D10" s="1" t="s">
        <v>146</v>
      </c>
      <c r="E10" s="1" t="s">
        <v>147</v>
      </c>
      <c r="F10" s="1" t="s">
        <v>79</v>
      </c>
      <c r="G10" s="1" t="s">
        <v>80</v>
      </c>
      <c r="H10" s="1" t="s">
        <v>439</v>
      </c>
      <c r="I10" s="1" t="s">
        <v>458</v>
      </c>
      <c r="J10" s="1" t="s">
        <v>441</v>
      </c>
      <c r="K10" s="1" t="s">
        <v>458</v>
      </c>
      <c r="L10" s="1" t="s">
        <v>458</v>
      </c>
      <c r="M10" s="1" t="s">
        <v>442</v>
      </c>
      <c r="N10" s="1" t="s">
        <v>442</v>
      </c>
      <c r="O10" s="1" t="s">
        <v>443</v>
      </c>
      <c r="P10" s="1" t="s">
        <v>444</v>
      </c>
      <c r="Q10" s="1" t="s">
        <v>470</v>
      </c>
      <c r="R10" s="1" t="s">
        <v>73</v>
      </c>
      <c r="S10" s="1" t="s">
        <v>446</v>
      </c>
      <c r="T10" s="1" t="s">
        <v>447</v>
      </c>
    </row>
    <row r="11" s="1" customFormat="1" spans="1:20">
      <c r="A11" s="1" t="s">
        <v>306</v>
      </c>
      <c r="B11" s="1" t="s">
        <v>79</v>
      </c>
      <c r="C11" s="1" t="s">
        <v>471</v>
      </c>
      <c r="D11" s="1" t="s">
        <v>472</v>
      </c>
      <c r="E11" s="1" t="s">
        <v>309</v>
      </c>
      <c r="F11" s="1" t="s">
        <v>79</v>
      </c>
      <c r="G11" s="1" t="s">
        <v>80</v>
      </c>
      <c r="H11" s="1" t="s">
        <v>439</v>
      </c>
      <c r="I11" s="1" t="s">
        <v>473</v>
      </c>
      <c r="J11" s="1" t="s">
        <v>441</v>
      </c>
      <c r="K11" s="1" t="s">
        <v>473</v>
      </c>
      <c r="L11" s="1" t="s">
        <v>473</v>
      </c>
      <c r="M11" s="1" t="s">
        <v>442</v>
      </c>
      <c r="N11" s="1" t="s">
        <v>442</v>
      </c>
      <c r="O11" s="1" t="s">
        <v>443</v>
      </c>
      <c r="P11" s="1" t="s">
        <v>444</v>
      </c>
      <c r="Q11" s="1" t="s">
        <v>474</v>
      </c>
      <c r="R11" s="1" t="s">
        <v>73</v>
      </c>
      <c r="S11" s="1" t="s">
        <v>446</v>
      </c>
      <c r="T11" s="1" t="s">
        <v>447</v>
      </c>
    </row>
    <row r="12" s="1" customFormat="1" spans="1:20">
      <c r="A12" s="1" t="s">
        <v>317</v>
      </c>
      <c r="B12" s="1" t="s">
        <v>79</v>
      </c>
      <c r="C12" s="1" t="s">
        <v>475</v>
      </c>
      <c r="D12" s="1" t="s">
        <v>319</v>
      </c>
      <c r="E12" s="1" t="s">
        <v>320</v>
      </c>
      <c r="F12" s="1" t="s">
        <v>79</v>
      </c>
      <c r="G12" s="1" t="s">
        <v>80</v>
      </c>
      <c r="H12" s="1" t="s">
        <v>439</v>
      </c>
      <c r="I12" s="1" t="s">
        <v>476</v>
      </c>
      <c r="J12" s="1" t="s">
        <v>441</v>
      </c>
      <c r="K12" s="1" t="s">
        <v>476</v>
      </c>
      <c r="L12" s="1" t="s">
        <v>476</v>
      </c>
      <c r="M12" s="1" t="s">
        <v>442</v>
      </c>
      <c r="N12" s="1" t="s">
        <v>442</v>
      </c>
      <c r="O12" s="1" t="s">
        <v>443</v>
      </c>
      <c r="P12" s="1" t="s">
        <v>444</v>
      </c>
      <c r="Q12" s="1" t="s">
        <v>477</v>
      </c>
      <c r="R12" s="1" t="s">
        <v>73</v>
      </c>
      <c r="S12" s="1" t="s">
        <v>446</v>
      </c>
      <c r="T12" s="1" t="s">
        <v>447</v>
      </c>
    </row>
    <row r="13" s="1" customFormat="1" spans="1:20">
      <c r="A13" s="1" t="s">
        <v>152</v>
      </c>
      <c r="B13" s="1" t="s">
        <v>79</v>
      </c>
      <c r="C13" s="1" t="s">
        <v>478</v>
      </c>
      <c r="D13" s="1" t="s">
        <v>154</v>
      </c>
      <c r="E13" s="1" t="s">
        <v>155</v>
      </c>
      <c r="F13" s="1" t="s">
        <v>79</v>
      </c>
      <c r="G13" s="1" t="s">
        <v>80</v>
      </c>
      <c r="H13" s="1" t="s">
        <v>439</v>
      </c>
      <c r="I13" s="1" t="s">
        <v>479</v>
      </c>
      <c r="J13" s="1" t="s">
        <v>441</v>
      </c>
      <c r="K13" s="1" t="s">
        <v>479</v>
      </c>
      <c r="L13" s="1" t="s">
        <v>479</v>
      </c>
      <c r="M13" s="1" t="s">
        <v>442</v>
      </c>
      <c r="N13" s="1" t="s">
        <v>442</v>
      </c>
      <c r="O13" s="1" t="s">
        <v>443</v>
      </c>
      <c r="P13" s="1" t="s">
        <v>444</v>
      </c>
      <c r="Q13" s="1" t="s">
        <v>480</v>
      </c>
      <c r="R13" s="1" t="s">
        <v>73</v>
      </c>
      <c r="S13" s="1" t="s">
        <v>446</v>
      </c>
      <c r="T13" s="1" t="s">
        <v>447</v>
      </c>
    </row>
    <row r="14" s="1" customFormat="1" spans="1:20">
      <c r="A14" s="1" t="s">
        <v>329</v>
      </c>
      <c r="B14" s="1" t="s">
        <v>79</v>
      </c>
      <c r="C14" s="1" t="s">
        <v>481</v>
      </c>
      <c r="D14" s="1" t="s">
        <v>482</v>
      </c>
      <c r="E14" s="1" t="s">
        <v>332</v>
      </c>
      <c r="F14" s="1" t="s">
        <v>79</v>
      </c>
      <c r="G14" s="1" t="s">
        <v>80</v>
      </c>
      <c r="H14" s="1" t="s">
        <v>439</v>
      </c>
      <c r="I14" s="1" t="s">
        <v>483</v>
      </c>
      <c r="J14" s="1" t="s">
        <v>441</v>
      </c>
      <c r="K14" s="1" t="s">
        <v>483</v>
      </c>
      <c r="L14" s="1" t="s">
        <v>483</v>
      </c>
      <c r="M14" s="1" t="s">
        <v>442</v>
      </c>
      <c r="N14" s="1" t="s">
        <v>442</v>
      </c>
      <c r="O14" s="1" t="s">
        <v>443</v>
      </c>
      <c r="P14" s="1" t="s">
        <v>444</v>
      </c>
      <c r="Q14" s="1" t="s">
        <v>484</v>
      </c>
      <c r="R14" s="1" t="s">
        <v>73</v>
      </c>
      <c r="S14" s="1" t="s">
        <v>446</v>
      </c>
      <c r="T14" s="1" t="s">
        <v>447</v>
      </c>
    </row>
    <row r="15" s="1" customFormat="1" spans="1:20">
      <c r="A15" s="1" t="s">
        <v>313</v>
      </c>
      <c r="B15" s="1" t="s">
        <v>79</v>
      </c>
      <c r="C15" s="1" t="s">
        <v>485</v>
      </c>
      <c r="D15" s="1" t="s">
        <v>486</v>
      </c>
      <c r="E15" s="1" t="s">
        <v>316</v>
      </c>
      <c r="F15" s="1" t="s">
        <v>79</v>
      </c>
      <c r="G15" s="1" t="s">
        <v>80</v>
      </c>
      <c r="H15" s="1" t="s">
        <v>439</v>
      </c>
      <c r="I15" s="1" t="s">
        <v>449</v>
      </c>
      <c r="J15" s="1" t="s">
        <v>441</v>
      </c>
      <c r="K15" s="1" t="s">
        <v>449</v>
      </c>
      <c r="L15" s="1" t="s">
        <v>449</v>
      </c>
      <c r="M15" s="1" t="s">
        <v>442</v>
      </c>
      <c r="N15" s="1" t="s">
        <v>442</v>
      </c>
      <c r="O15" s="1" t="s">
        <v>443</v>
      </c>
      <c r="P15" s="1" t="s">
        <v>444</v>
      </c>
      <c r="Q15" s="1" t="s">
        <v>487</v>
      </c>
      <c r="R15" s="1" t="s">
        <v>73</v>
      </c>
      <c r="S15" s="1" t="s">
        <v>446</v>
      </c>
      <c r="T15" s="1" t="s">
        <v>447</v>
      </c>
    </row>
    <row r="16" s="1" customFormat="1" spans="1:20">
      <c r="A16" s="1" t="s">
        <v>271</v>
      </c>
      <c r="B16" s="1" t="s">
        <v>79</v>
      </c>
      <c r="C16" s="1" t="s">
        <v>488</v>
      </c>
      <c r="D16" s="1" t="s">
        <v>273</v>
      </c>
      <c r="E16" s="1" t="s">
        <v>274</v>
      </c>
      <c r="F16" s="1" t="s">
        <v>79</v>
      </c>
      <c r="G16" s="1" t="s">
        <v>80</v>
      </c>
      <c r="H16" s="1" t="s">
        <v>439</v>
      </c>
      <c r="I16" s="1" t="s">
        <v>489</v>
      </c>
      <c r="J16" s="1" t="s">
        <v>441</v>
      </c>
      <c r="K16" s="1" t="s">
        <v>489</v>
      </c>
      <c r="L16" s="1" t="s">
        <v>489</v>
      </c>
      <c r="M16" s="1" t="s">
        <v>442</v>
      </c>
      <c r="N16" s="1" t="s">
        <v>442</v>
      </c>
      <c r="O16" s="1" t="s">
        <v>443</v>
      </c>
      <c r="P16" s="1" t="s">
        <v>444</v>
      </c>
      <c r="Q16" s="1" t="s">
        <v>490</v>
      </c>
      <c r="R16" s="1" t="s">
        <v>73</v>
      </c>
      <c r="S16" s="1" t="s">
        <v>446</v>
      </c>
      <c r="T16" s="1" t="s">
        <v>447</v>
      </c>
    </row>
    <row r="17" s="1" customFormat="1" spans="1:20">
      <c r="A17" s="1" t="s">
        <v>117</v>
      </c>
      <c r="B17" s="1" t="s">
        <v>79</v>
      </c>
      <c r="C17" s="1" t="s">
        <v>491</v>
      </c>
      <c r="D17" s="1" t="s">
        <v>492</v>
      </c>
      <c r="E17" s="1" t="s">
        <v>120</v>
      </c>
      <c r="F17" s="1" t="s">
        <v>79</v>
      </c>
      <c r="G17" s="1" t="s">
        <v>80</v>
      </c>
      <c r="H17" s="1" t="s">
        <v>439</v>
      </c>
      <c r="I17" s="1" t="s">
        <v>493</v>
      </c>
      <c r="J17" s="1" t="s">
        <v>441</v>
      </c>
      <c r="K17" s="1" t="s">
        <v>493</v>
      </c>
      <c r="L17" s="1" t="s">
        <v>493</v>
      </c>
      <c r="M17" s="1" t="s">
        <v>442</v>
      </c>
      <c r="N17" s="1" t="s">
        <v>442</v>
      </c>
      <c r="O17" s="1" t="s">
        <v>443</v>
      </c>
      <c r="P17" s="1" t="s">
        <v>444</v>
      </c>
      <c r="Q17" s="1" t="s">
        <v>494</v>
      </c>
      <c r="R17" s="1" t="s">
        <v>73</v>
      </c>
      <c r="S17" s="1" t="s">
        <v>446</v>
      </c>
      <c r="T17" s="1" t="s">
        <v>447</v>
      </c>
    </row>
    <row r="18" s="1" customFormat="1" spans="1:20">
      <c r="A18" s="1" t="s">
        <v>231</v>
      </c>
      <c r="B18" s="1" t="s">
        <v>79</v>
      </c>
      <c r="C18" s="1" t="s">
        <v>495</v>
      </c>
      <c r="D18" s="1" t="s">
        <v>233</v>
      </c>
      <c r="E18" s="1" t="s">
        <v>234</v>
      </c>
      <c r="F18" s="1" t="s">
        <v>79</v>
      </c>
      <c r="G18" s="1" t="s">
        <v>80</v>
      </c>
      <c r="H18" s="1" t="s">
        <v>439</v>
      </c>
      <c r="I18" s="1" t="s">
        <v>496</v>
      </c>
      <c r="J18" s="1" t="s">
        <v>441</v>
      </c>
      <c r="K18" s="1" t="s">
        <v>496</v>
      </c>
      <c r="L18" s="1" t="s">
        <v>496</v>
      </c>
      <c r="M18" s="1" t="s">
        <v>442</v>
      </c>
      <c r="N18" s="1" t="s">
        <v>442</v>
      </c>
      <c r="O18" s="1" t="s">
        <v>443</v>
      </c>
      <c r="P18" s="1" t="s">
        <v>444</v>
      </c>
      <c r="Q18" s="1" t="s">
        <v>497</v>
      </c>
      <c r="R18" s="1" t="s">
        <v>73</v>
      </c>
      <c r="S18" s="1" t="s">
        <v>446</v>
      </c>
      <c r="T18" s="1" t="s">
        <v>447</v>
      </c>
    </row>
    <row r="19" s="1" customFormat="1" spans="1:20">
      <c r="A19" s="1" t="s">
        <v>245</v>
      </c>
      <c r="B19" s="1" t="s">
        <v>79</v>
      </c>
      <c r="C19" s="1" t="s">
        <v>498</v>
      </c>
      <c r="D19" s="1" t="s">
        <v>247</v>
      </c>
      <c r="E19" s="1" t="s">
        <v>248</v>
      </c>
      <c r="F19" s="1" t="s">
        <v>79</v>
      </c>
      <c r="G19" s="1" t="s">
        <v>80</v>
      </c>
      <c r="H19" s="1" t="s">
        <v>439</v>
      </c>
      <c r="I19" s="1" t="s">
        <v>499</v>
      </c>
      <c r="J19" s="1" t="s">
        <v>441</v>
      </c>
      <c r="K19" s="1" t="s">
        <v>499</v>
      </c>
      <c r="L19" s="1" t="s">
        <v>499</v>
      </c>
      <c r="M19" s="1" t="s">
        <v>442</v>
      </c>
      <c r="N19" s="1" t="s">
        <v>442</v>
      </c>
      <c r="O19" s="1" t="s">
        <v>443</v>
      </c>
      <c r="P19" s="1" t="s">
        <v>444</v>
      </c>
      <c r="Q19" s="1" t="s">
        <v>500</v>
      </c>
      <c r="R19" s="1" t="s">
        <v>73</v>
      </c>
      <c r="S19" s="1" t="s">
        <v>446</v>
      </c>
      <c r="T19" s="1" t="s">
        <v>447</v>
      </c>
    </row>
    <row r="20" s="1" customFormat="1" spans="1:20">
      <c r="A20" s="1" t="s">
        <v>259</v>
      </c>
      <c r="B20" s="1" t="s">
        <v>79</v>
      </c>
      <c r="C20" s="1" t="s">
        <v>501</v>
      </c>
      <c r="D20" s="1" t="s">
        <v>261</v>
      </c>
      <c r="E20" s="1" t="s">
        <v>262</v>
      </c>
      <c r="F20" s="1" t="s">
        <v>79</v>
      </c>
      <c r="G20" s="1" t="s">
        <v>80</v>
      </c>
      <c r="H20" s="1" t="s">
        <v>439</v>
      </c>
      <c r="I20" s="1" t="s">
        <v>502</v>
      </c>
      <c r="J20" s="1" t="s">
        <v>441</v>
      </c>
      <c r="K20" s="1" t="s">
        <v>502</v>
      </c>
      <c r="L20" s="1" t="s">
        <v>502</v>
      </c>
      <c r="M20" s="1" t="s">
        <v>442</v>
      </c>
      <c r="N20" s="1" t="s">
        <v>442</v>
      </c>
      <c r="O20" s="1" t="s">
        <v>443</v>
      </c>
      <c r="P20" s="1" t="s">
        <v>444</v>
      </c>
      <c r="Q20" s="1" t="s">
        <v>503</v>
      </c>
      <c r="R20" s="1" t="s">
        <v>73</v>
      </c>
      <c r="S20" s="1" t="s">
        <v>446</v>
      </c>
      <c r="T20" s="1" t="s">
        <v>447</v>
      </c>
    </row>
    <row r="21" s="1" customFormat="1" spans="1:20">
      <c r="A21" s="1" t="s">
        <v>350</v>
      </c>
      <c r="B21" s="1" t="s">
        <v>79</v>
      </c>
      <c r="C21" s="1" t="s">
        <v>504</v>
      </c>
      <c r="D21" s="1" t="s">
        <v>352</v>
      </c>
      <c r="E21" s="1" t="s">
        <v>353</v>
      </c>
      <c r="F21" s="1" t="s">
        <v>79</v>
      </c>
      <c r="G21" s="1" t="s">
        <v>80</v>
      </c>
      <c r="H21" s="1" t="s">
        <v>439</v>
      </c>
      <c r="I21" s="1" t="s">
        <v>505</v>
      </c>
      <c r="J21" s="1" t="s">
        <v>441</v>
      </c>
      <c r="K21" s="1" t="s">
        <v>505</v>
      </c>
      <c r="L21" s="1" t="s">
        <v>505</v>
      </c>
      <c r="M21" s="1" t="s">
        <v>442</v>
      </c>
      <c r="N21" s="1" t="s">
        <v>442</v>
      </c>
      <c r="O21" s="1" t="s">
        <v>443</v>
      </c>
      <c r="P21" s="1" t="s">
        <v>444</v>
      </c>
      <c r="Q21" s="1" t="s">
        <v>506</v>
      </c>
      <c r="R21" s="1" t="s">
        <v>73</v>
      </c>
      <c r="S21" s="1" t="s">
        <v>446</v>
      </c>
      <c r="T21" s="1" t="s">
        <v>447</v>
      </c>
    </row>
    <row r="22" s="1" customFormat="1" spans="1:20">
      <c r="A22" s="1" t="s">
        <v>86</v>
      </c>
      <c r="B22" s="1" t="s">
        <v>79</v>
      </c>
      <c r="C22" s="1" t="s">
        <v>507</v>
      </c>
      <c r="D22" s="1" t="s">
        <v>88</v>
      </c>
      <c r="E22" s="1" t="s">
        <v>89</v>
      </c>
      <c r="F22" s="1" t="s">
        <v>79</v>
      </c>
      <c r="G22" s="1" t="s">
        <v>80</v>
      </c>
      <c r="H22" s="1" t="s">
        <v>439</v>
      </c>
      <c r="I22" s="1" t="s">
        <v>508</v>
      </c>
      <c r="J22" s="1" t="s">
        <v>441</v>
      </c>
      <c r="K22" s="1" t="s">
        <v>508</v>
      </c>
      <c r="L22" s="1" t="s">
        <v>508</v>
      </c>
      <c r="M22" s="1" t="s">
        <v>442</v>
      </c>
      <c r="N22" s="1" t="s">
        <v>442</v>
      </c>
      <c r="O22" s="1" t="s">
        <v>443</v>
      </c>
      <c r="P22" s="1" t="s">
        <v>444</v>
      </c>
      <c r="Q22" s="1" t="s">
        <v>509</v>
      </c>
      <c r="R22" s="1" t="s">
        <v>73</v>
      </c>
      <c r="S22" s="1" t="s">
        <v>446</v>
      </c>
      <c r="T22" s="1" t="s">
        <v>447</v>
      </c>
    </row>
    <row r="23" s="1" customFormat="1" spans="1:20">
      <c r="A23" s="1" t="s">
        <v>238</v>
      </c>
      <c r="B23" s="1" t="s">
        <v>79</v>
      </c>
      <c r="C23" s="1" t="s">
        <v>510</v>
      </c>
      <c r="D23" s="1" t="s">
        <v>511</v>
      </c>
      <c r="E23" s="1" t="s">
        <v>241</v>
      </c>
      <c r="F23" s="1" t="s">
        <v>79</v>
      </c>
      <c r="G23" s="1" t="s">
        <v>80</v>
      </c>
      <c r="H23" s="1" t="s">
        <v>439</v>
      </c>
      <c r="I23" s="1" t="s">
        <v>467</v>
      </c>
      <c r="J23" s="1" t="s">
        <v>441</v>
      </c>
      <c r="K23" s="1" t="s">
        <v>467</v>
      </c>
      <c r="L23" s="1" t="s">
        <v>467</v>
      </c>
      <c r="M23" s="1" t="s">
        <v>442</v>
      </c>
      <c r="N23" s="1" t="s">
        <v>442</v>
      </c>
      <c r="O23" s="1" t="s">
        <v>443</v>
      </c>
      <c r="P23" s="1" t="s">
        <v>444</v>
      </c>
      <c r="Q23" s="1" t="s">
        <v>512</v>
      </c>
      <c r="R23" s="1" t="s">
        <v>73</v>
      </c>
      <c r="S23" s="1" t="s">
        <v>446</v>
      </c>
      <c r="T23" s="1" t="s">
        <v>447</v>
      </c>
    </row>
    <row r="24" s="1" customFormat="1" spans="1:20">
      <c r="A24" s="1" t="s">
        <v>207</v>
      </c>
      <c r="B24" s="1" t="s">
        <v>79</v>
      </c>
      <c r="C24" s="1" t="s">
        <v>513</v>
      </c>
      <c r="D24" s="1" t="s">
        <v>514</v>
      </c>
      <c r="E24" s="1" t="s">
        <v>210</v>
      </c>
      <c r="F24" s="1" t="s">
        <v>79</v>
      </c>
      <c r="G24" s="1" t="s">
        <v>80</v>
      </c>
      <c r="H24" s="1" t="s">
        <v>439</v>
      </c>
      <c r="I24" s="1" t="s">
        <v>515</v>
      </c>
      <c r="J24" s="1" t="s">
        <v>441</v>
      </c>
      <c r="K24" s="1" t="s">
        <v>515</v>
      </c>
      <c r="L24" s="1" t="s">
        <v>515</v>
      </c>
      <c r="M24" s="1" t="s">
        <v>442</v>
      </c>
      <c r="N24" s="1" t="s">
        <v>442</v>
      </c>
      <c r="O24" s="1" t="s">
        <v>443</v>
      </c>
      <c r="P24" s="1" t="s">
        <v>444</v>
      </c>
      <c r="Q24" s="1" t="s">
        <v>516</v>
      </c>
      <c r="R24" s="1" t="s">
        <v>73</v>
      </c>
      <c r="S24" s="1" t="s">
        <v>446</v>
      </c>
      <c r="T24" s="1" t="s">
        <v>447</v>
      </c>
    </row>
    <row r="25" s="1" customFormat="1" spans="1:20">
      <c r="A25" s="1" t="s">
        <v>182</v>
      </c>
      <c r="B25" s="1" t="s">
        <v>79</v>
      </c>
      <c r="C25" s="1" t="s">
        <v>517</v>
      </c>
      <c r="D25" s="1" t="s">
        <v>184</v>
      </c>
      <c r="E25" s="1" t="s">
        <v>185</v>
      </c>
      <c r="F25" s="1" t="s">
        <v>79</v>
      </c>
      <c r="G25" s="1" t="s">
        <v>80</v>
      </c>
      <c r="H25" s="1" t="s">
        <v>439</v>
      </c>
      <c r="I25" s="1" t="s">
        <v>518</v>
      </c>
      <c r="J25" s="1" t="s">
        <v>441</v>
      </c>
      <c r="K25" s="1" t="s">
        <v>518</v>
      </c>
      <c r="L25" s="1" t="s">
        <v>518</v>
      </c>
      <c r="M25" s="1" t="s">
        <v>442</v>
      </c>
      <c r="N25" s="1" t="s">
        <v>442</v>
      </c>
      <c r="O25" s="1" t="s">
        <v>443</v>
      </c>
      <c r="P25" s="1" t="s">
        <v>444</v>
      </c>
      <c r="Q25" s="1" t="s">
        <v>519</v>
      </c>
      <c r="R25" s="1" t="s">
        <v>73</v>
      </c>
      <c r="S25" s="1" t="s">
        <v>446</v>
      </c>
      <c r="T25" s="1" t="s">
        <v>447</v>
      </c>
    </row>
    <row r="26" s="1" customFormat="1" spans="1:20">
      <c r="A26" s="1" t="s">
        <v>388</v>
      </c>
      <c r="B26" s="1" t="s">
        <v>79</v>
      </c>
      <c r="C26" s="1" t="s">
        <v>520</v>
      </c>
      <c r="D26" s="1" t="s">
        <v>190</v>
      </c>
      <c r="E26" s="1" t="s">
        <v>389</v>
      </c>
      <c r="F26" s="1" t="s">
        <v>79</v>
      </c>
      <c r="G26" s="1" t="s">
        <v>80</v>
      </c>
      <c r="H26" s="1" t="s">
        <v>439</v>
      </c>
      <c r="I26" s="1" t="s">
        <v>521</v>
      </c>
      <c r="J26" s="1" t="s">
        <v>441</v>
      </c>
      <c r="K26" s="1" t="s">
        <v>521</v>
      </c>
      <c r="L26" s="1" t="s">
        <v>521</v>
      </c>
      <c r="M26" s="1" t="s">
        <v>442</v>
      </c>
      <c r="N26" s="1" t="s">
        <v>442</v>
      </c>
      <c r="O26" s="1" t="s">
        <v>443</v>
      </c>
      <c r="P26" s="1" t="s">
        <v>444</v>
      </c>
      <c r="Q26" s="1" t="s">
        <v>522</v>
      </c>
      <c r="R26" s="1" t="s">
        <v>73</v>
      </c>
      <c r="S26" s="1" t="s">
        <v>446</v>
      </c>
      <c r="T26" s="1" t="s">
        <v>447</v>
      </c>
    </row>
    <row r="27" s="1" customFormat="1" spans="1:20">
      <c r="A27" s="1" t="s">
        <v>325</v>
      </c>
      <c r="B27" s="1" t="s">
        <v>79</v>
      </c>
      <c r="C27" s="1" t="s">
        <v>523</v>
      </c>
      <c r="D27" s="1" t="s">
        <v>327</v>
      </c>
      <c r="E27" s="1" t="s">
        <v>328</v>
      </c>
      <c r="F27" s="1" t="s">
        <v>79</v>
      </c>
      <c r="G27" s="1" t="s">
        <v>80</v>
      </c>
      <c r="H27" s="1" t="s">
        <v>439</v>
      </c>
      <c r="I27" s="1" t="s">
        <v>524</v>
      </c>
      <c r="J27" s="1" t="s">
        <v>441</v>
      </c>
      <c r="K27" s="1" t="s">
        <v>524</v>
      </c>
      <c r="L27" s="1" t="s">
        <v>524</v>
      </c>
      <c r="M27" s="1" t="s">
        <v>442</v>
      </c>
      <c r="N27" s="1" t="s">
        <v>442</v>
      </c>
      <c r="O27" s="1" t="s">
        <v>443</v>
      </c>
      <c r="P27" s="1" t="s">
        <v>444</v>
      </c>
      <c r="Q27" s="1" t="s">
        <v>525</v>
      </c>
      <c r="R27" s="1" t="s">
        <v>73</v>
      </c>
      <c r="S27" s="1" t="s">
        <v>446</v>
      </c>
      <c r="T27" s="1" t="s">
        <v>447</v>
      </c>
    </row>
    <row r="28" s="1" customFormat="1" spans="1:20">
      <c r="A28" s="1" t="s">
        <v>373</v>
      </c>
      <c r="B28" s="1" t="s">
        <v>79</v>
      </c>
      <c r="C28" s="1" t="s">
        <v>526</v>
      </c>
      <c r="D28" s="1" t="s">
        <v>375</v>
      </c>
      <c r="E28" s="1" t="s">
        <v>527</v>
      </c>
      <c r="F28" s="1" t="s">
        <v>79</v>
      </c>
      <c r="G28" s="1" t="s">
        <v>80</v>
      </c>
      <c r="H28" s="1" t="s">
        <v>439</v>
      </c>
      <c r="I28" s="1" t="s">
        <v>528</v>
      </c>
      <c r="J28" s="1" t="s">
        <v>441</v>
      </c>
      <c r="K28" s="1" t="s">
        <v>528</v>
      </c>
      <c r="L28" s="1" t="s">
        <v>528</v>
      </c>
      <c r="M28" s="1" t="s">
        <v>442</v>
      </c>
      <c r="N28" s="1" t="s">
        <v>442</v>
      </c>
      <c r="O28" s="1" t="s">
        <v>443</v>
      </c>
      <c r="P28" s="1" t="s">
        <v>444</v>
      </c>
      <c r="Q28" s="1" t="s">
        <v>529</v>
      </c>
      <c r="R28" s="1" t="s">
        <v>73</v>
      </c>
      <c r="S28" s="1" t="s">
        <v>446</v>
      </c>
      <c r="T28" s="1" t="s">
        <v>447</v>
      </c>
    </row>
    <row r="29" s="1" customFormat="1" spans="1:20">
      <c r="A29" s="1" t="s">
        <v>381</v>
      </c>
      <c r="B29" s="1" t="s">
        <v>79</v>
      </c>
      <c r="C29" s="1" t="s">
        <v>530</v>
      </c>
      <c r="D29" s="1" t="s">
        <v>383</v>
      </c>
      <c r="E29" s="1" t="s">
        <v>384</v>
      </c>
      <c r="F29" s="1" t="s">
        <v>79</v>
      </c>
      <c r="G29" s="1" t="s">
        <v>80</v>
      </c>
      <c r="H29" s="1" t="s">
        <v>439</v>
      </c>
      <c r="I29" s="1" t="s">
        <v>531</v>
      </c>
      <c r="J29" s="1" t="s">
        <v>441</v>
      </c>
      <c r="K29" s="1" t="s">
        <v>531</v>
      </c>
      <c r="L29" s="1" t="s">
        <v>531</v>
      </c>
      <c r="M29" s="1" t="s">
        <v>442</v>
      </c>
      <c r="N29" s="1" t="s">
        <v>442</v>
      </c>
      <c r="O29" s="1" t="s">
        <v>443</v>
      </c>
      <c r="P29" s="1" t="s">
        <v>444</v>
      </c>
      <c r="Q29" s="1" t="s">
        <v>532</v>
      </c>
      <c r="R29" s="1" t="s">
        <v>73</v>
      </c>
      <c r="S29" s="1" t="s">
        <v>446</v>
      </c>
      <c r="T29" s="1" t="s">
        <v>447</v>
      </c>
    </row>
    <row r="30" s="1" customFormat="1" spans="1:20">
      <c r="A30" s="1" t="s">
        <v>94</v>
      </c>
      <c r="B30" s="1" t="s">
        <v>79</v>
      </c>
      <c r="C30" s="1" t="s">
        <v>533</v>
      </c>
      <c r="D30" s="1" t="s">
        <v>534</v>
      </c>
      <c r="E30" s="1" t="s">
        <v>97</v>
      </c>
      <c r="F30" s="1" t="s">
        <v>79</v>
      </c>
      <c r="G30" s="1" t="s">
        <v>80</v>
      </c>
      <c r="H30" s="1" t="s">
        <v>439</v>
      </c>
      <c r="I30" s="1" t="s">
        <v>535</v>
      </c>
      <c r="J30" s="1" t="s">
        <v>441</v>
      </c>
      <c r="K30" s="1" t="s">
        <v>535</v>
      </c>
      <c r="L30" s="1" t="s">
        <v>535</v>
      </c>
      <c r="M30" s="1" t="s">
        <v>442</v>
      </c>
      <c r="N30" s="1" t="s">
        <v>442</v>
      </c>
      <c r="O30" s="1" t="s">
        <v>443</v>
      </c>
      <c r="P30" s="1" t="s">
        <v>444</v>
      </c>
      <c r="Q30" s="1" t="s">
        <v>536</v>
      </c>
      <c r="R30" s="1" t="s">
        <v>73</v>
      </c>
      <c r="S30" s="1" t="s">
        <v>446</v>
      </c>
      <c r="T30" s="1" t="s">
        <v>447</v>
      </c>
    </row>
    <row r="31" s="1" customFormat="1" spans="1:20">
      <c r="A31" s="1" t="s">
        <v>174</v>
      </c>
      <c r="B31" s="1" t="s">
        <v>79</v>
      </c>
      <c r="C31" s="1" t="s">
        <v>537</v>
      </c>
      <c r="D31" s="1" t="s">
        <v>538</v>
      </c>
      <c r="E31" s="1" t="s">
        <v>177</v>
      </c>
      <c r="F31" s="1" t="s">
        <v>79</v>
      </c>
      <c r="G31" s="1" t="s">
        <v>80</v>
      </c>
      <c r="H31" s="1" t="s">
        <v>439</v>
      </c>
      <c r="I31" s="1" t="s">
        <v>539</v>
      </c>
      <c r="J31" s="1" t="s">
        <v>441</v>
      </c>
      <c r="K31" s="1" t="s">
        <v>539</v>
      </c>
      <c r="L31" s="1" t="s">
        <v>539</v>
      </c>
      <c r="M31" s="1" t="s">
        <v>442</v>
      </c>
      <c r="N31" s="1" t="s">
        <v>442</v>
      </c>
      <c r="O31" s="1" t="s">
        <v>443</v>
      </c>
      <c r="P31" s="1" t="s">
        <v>444</v>
      </c>
      <c r="Q31" s="1" t="s">
        <v>540</v>
      </c>
      <c r="R31" s="1" t="s">
        <v>73</v>
      </c>
      <c r="S31" s="1" t="s">
        <v>446</v>
      </c>
      <c r="T31" s="1" t="s">
        <v>447</v>
      </c>
    </row>
    <row r="32" s="1" customFormat="1" spans="1:20">
      <c r="A32" s="1" t="s">
        <v>110</v>
      </c>
      <c r="B32" s="1" t="s">
        <v>79</v>
      </c>
      <c r="C32" s="1" t="s">
        <v>541</v>
      </c>
      <c r="D32" s="1" t="s">
        <v>112</v>
      </c>
      <c r="E32" s="1" t="s">
        <v>113</v>
      </c>
      <c r="F32" s="1" t="s">
        <v>79</v>
      </c>
      <c r="G32" s="1" t="s">
        <v>80</v>
      </c>
      <c r="H32" s="1" t="s">
        <v>439</v>
      </c>
      <c r="I32" s="1" t="s">
        <v>542</v>
      </c>
      <c r="J32" s="1" t="s">
        <v>441</v>
      </c>
      <c r="K32" s="1" t="s">
        <v>542</v>
      </c>
      <c r="L32" s="1" t="s">
        <v>542</v>
      </c>
      <c r="M32" s="1" t="s">
        <v>442</v>
      </c>
      <c r="N32" s="1" t="s">
        <v>442</v>
      </c>
      <c r="O32" s="1" t="s">
        <v>443</v>
      </c>
      <c r="P32" s="1" t="s">
        <v>444</v>
      </c>
      <c r="Q32" s="1" t="s">
        <v>543</v>
      </c>
      <c r="R32" s="1" t="s">
        <v>73</v>
      </c>
      <c r="S32" s="1" t="s">
        <v>446</v>
      </c>
      <c r="T32" s="1" t="s">
        <v>447</v>
      </c>
    </row>
    <row r="33" s="1" customFormat="1" spans="1:20">
      <c r="A33" s="1" t="s">
        <v>278</v>
      </c>
      <c r="B33" s="1" t="s">
        <v>79</v>
      </c>
      <c r="C33" s="1" t="s">
        <v>544</v>
      </c>
      <c r="D33" s="1" t="s">
        <v>280</v>
      </c>
      <c r="E33" s="1" t="s">
        <v>281</v>
      </c>
      <c r="F33" s="1" t="s">
        <v>79</v>
      </c>
      <c r="G33" s="1" t="s">
        <v>80</v>
      </c>
      <c r="H33" s="1" t="s">
        <v>439</v>
      </c>
      <c r="I33" s="1" t="s">
        <v>545</v>
      </c>
      <c r="J33" s="1" t="s">
        <v>441</v>
      </c>
      <c r="K33" s="1" t="s">
        <v>545</v>
      </c>
      <c r="L33" s="1" t="s">
        <v>545</v>
      </c>
      <c r="M33" s="1" t="s">
        <v>442</v>
      </c>
      <c r="N33" s="1" t="s">
        <v>442</v>
      </c>
      <c r="O33" s="1" t="s">
        <v>443</v>
      </c>
      <c r="P33" s="1" t="s">
        <v>444</v>
      </c>
      <c r="Q33" s="1" t="s">
        <v>546</v>
      </c>
      <c r="R33" s="1" t="s">
        <v>73</v>
      </c>
      <c r="S33" s="1" t="s">
        <v>446</v>
      </c>
      <c r="T33" s="1" t="s">
        <v>447</v>
      </c>
    </row>
    <row r="34" s="1" customFormat="1" spans="1:20">
      <c r="A34" s="1" t="s">
        <v>71</v>
      </c>
      <c r="B34" s="1" t="s">
        <v>79</v>
      </c>
      <c r="C34" s="1" t="s">
        <v>547</v>
      </c>
      <c r="D34" s="1" t="s">
        <v>548</v>
      </c>
      <c r="E34" s="1" t="s">
        <v>78</v>
      </c>
      <c r="F34" s="1" t="s">
        <v>79</v>
      </c>
      <c r="G34" s="1" t="s">
        <v>80</v>
      </c>
      <c r="H34" s="1" t="s">
        <v>439</v>
      </c>
      <c r="I34" s="1" t="s">
        <v>549</v>
      </c>
      <c r="J34" s="1" t="s">
        <v>441</v>
      </c>
      <c r="K34" s="1" t="s">
        <v>549</v>
      </c>
      <c r="L34" s="1" t="s">
        <v>549</v>
      </c>
      <c r="M34" s="1" t="s">
        <v>442</v>
      </c>
      <c r="N34" s="1" t="s">
        <v>442</v>
      </c>
      <c r="O34" s="1" t="s">
        <v>443</v>
      </c>
      <c r="P34" s="1" t="s">
        <v>444</v>
      </c>
      <c r="Q34" s="1" t="s">
        <v>550</v>
      </c>
      <c r="R34" s="1" t="s">
        <v>73</v>
      </c>
      <c r="S34" s="1" t="s">
        <v>446</v>
      </c>
      <c r="T34" s="1" t="s">
        <v>447</v>
      </c>
    </row>
    <row r="35" s="1" customFormat="1" spans="1:20">
      <c r="A35" s="1" t="s">
        <v>201</v>
      </c>
      <c r="B35" s="1" t="s">
        <v>129</v>
      </c>
      <c r="C35" s="1" t="s">
        <v>551</v>
      </c>
      <c r="D35" s="1" t="s">
        <v>552</v>
      </c>
      <c r="E35" s="1" t="s">
        <v>204</v>
      </c>
      <c r="F35" s="1" t="s">
        <v>79</v>
      </c>
      <c r="G35" s="1" t="s">
        <v>80</v>
      </c>
      <c r="H35" s="1" t="s">
        <v>439</v>
      </c>
      <c r="I35" s="1" t="s">
        <v>524</v>
      </c>
      <c r="J35" s="1" t="s">
        <v>441</v>
      </c>
      <c r="K35" s="1" t="s">
        <v>524</v>
      </c>
      <c r="L35" s="1" t="s">
        <v>524</v>
      </c>
      <c r="M35" s="1" t="s">
        <v>442</v>
      </c>
      <c r="N35" s="1" t="s">
        <v>442</v>
      </c>
      <c r="O35" s="1" t="s">
        <v>443</v>
      </c>
      <c r="P35" s="1" t="s">
        <v>444</v>
      </c>
      <c r="Q35" s="1" t="s">
        <v>553</v>
      </c>
      <c r="R35" s="1" t="s">
        <v>73</v>
      </c>
      <c r="S35" s="1" t="s">
        <v>446</v>
      </c>
      <c r="T35" s="1" t="s">
        <v>447</v>
      </c>
    </row>
    <row r="36" s="1" customFormat="1" spans="1:20">
      <c r="A36" s="1" t="s">
        <v>194</v>
      </c>
      <c r="B36" s="1" t="s">
        <v>129</v>
      </c>
      <c r="C36" s="1" t="s">
        <v>554</v>
      </c>
      <c r="D36" s="1" t="s">
        <v>196</v>
      </c>
      <c r="E36" s="1" t="s">
        <v>197</v>
      </c>
      <c r="F36" s="1" t="s">
        <v>79</v>
      </c>
      <c r="G36" s="1" t="s">
        <v>80</v>
      </c>
      <c r="H36" s="1" t="s">
        <v>439</v>
      </c>
      <c r="I36" s="1" t="s">
        <v>555</v>
      </c>
      <c r="J36" s="1" t="s">
        <v>441</v>
      </c>
      <c r="K36" s="1" t="s">
        <v>555</v>
      </c>
      <c r="L36" s="1" t="s">
        <v>555</v>
      </c>
      <c r="M36" s="1" t="s">
        <v>442</v>
      </c>
      <c r="N36" s="1" t="s">
        <v>442</v>
      </c>
      <c r="O36" s="1" t="s">
        <v>443</v>
      </c>
      <c r="P36" s="1" t="s">
        <v>444</v>
      </c>
      <c r="Q36" s="1" t="s">
        <v>556</v>
      </c>
      <c r="R36" s="1" t="s">
        <v>73</v>
      </c>
      <c r="S36" s="1" t="s">
        <v>446</v>
      </c>
      <c r="T36" s="1" t="s">
        <v>557</v>
      </c>
    </row>
    <row r="37" s="1" customFormat="1" spans="1:20">
      <c r="A37" s="1" t="s">
        <v>251</v>
      </c>
      <c r="B37" s="1" t="s">
        <v>129</v>
      </c>
      <c r="C37" s="1" t="s">
        <v>558</v>
      </c>
      <c r="D37" s="1" t="s">
        <v>253</v>
      </c>
      <c r="E37" s="1" t="s">
        <v>254</v>
      </c>
      <c r="F37" s="1" t="s">
        <v>79</v>
      </c>
      <c r="G37" s="1" t="s">
        <v>80</v>
      </c>
      <c r="H37" s="1" t="s">
        <v>439</v>
      </c>
      <c r="I37" s="1" t="s">
        <v>559</v>
      </c>
      <c r="J37" s="1" t="s">
        <v>441</v>
      </c>
      <c r="K37" s="1" t="s">
        <v>559</v>
      </c>
      <c r="L37" s="1" t="s">
        <v>559</v>
      </c>
      <c r="M37" s="1" t="s">
        <v>442</v>
      </c>
      <c r="N37" s="1" t="s">
        <v>442</v>
      </c>
      <c r="O37" s="1" t="s">
        <v>443</v>
      </c>
      <c r="P37" s="1" t="s">
        <v>444</v>
      </c>
      <c r="Q37" s="1" t="s">
        <v>560</v>
      </c>
      <c r="R37" s="1" t="s">
        <v>73</v>
      </c>
      <c r="S37" s="1" t="s">
        <v>446</v>
      </c>
      <c r="T37" s="1" t="s">
        <v>447</v>
      </c>
    </row>
    <row r="38" s="1" customFormat="1" spans="1:20">
      <c r="A38" s="1" t="s">
        <v>188</v>
      </c>
      <c r="B38" s="1" t="s">
        <v>129</v>
      </c>
      <c r="C38" s="1" t="s">
        <v>561</v>
      </c>
      <c r="D38" s="1" t="s">
        <v>190</v>
      </c>
      <c r="E38" s="1" t="s">
        <v>191</v>
      </c>
      <c r="F38" s="1" t="s">
        <v>79</v>
      </c>
      <c r="G38" s="1" t="s">
        <v>80</v>
      </c>
      <c r="H38" s="1" t="s">
        <v>439</v>
      </c>
      <c r="I38" s="1" t="s">
        <v>521</v>
      </c>
      <c r="J38" s="1" t="s">
        <v>441</v>
      </c>
      <c r="K38" s="1" t="s">
        <v>521</v>
      </c>
      <c r="L38" s="1" t="s">
        <v>521</v>
      </c>
      <c r="M38" s="1" t="s">
        <v>442</v>
      </c>
      <c r="N38" s="1" t="s">
        <v>442</v>
      </c>
      <c r="O38" s="1" t="s">
        <v>443</v>
      </c>
      <c r="P38" s="1" t="s">
        <v>444</v>
      </c>
      <c r="Q38" s="1" t="s">
        <v>562</v>
      </c>
      <c r="R38" s="1" t="s">
        <v>73</v>
      </c>
      <c r="S38" s="1" t="s">
        <v>446</v>
      </c>
      <c r="T38" s="1" t="s">
        <v>447</v>
      </c>
    </row>
    <row r="39" s="1" customFormat="1" spans="1:20">
      <c r="A39" s="1" t="s">
        <v>167</v>
      </c>
      <c r="B39" s="1" t="s">
        <v>129</v>
      </c>
      <c r="C39" s="1" t="s">
        <v>563</v>
      </c>
      <c r="D39" s="1" t="s">
        <v>169</v>
      </c>
      <c r="E39" s="1" t="s">
        <v>170</v>
      </c>
      <c r="F39" s="1" t="s">
        <v>79</v>
      </c>
      <c r="G39" s="1" t="s">
        <v>80</v>
      </c>
      <c r="H39" s="1" t="s">
        <v>439</v>
      </c>
      <c r="I39" s="1" t="s">
        <v>564</v>
      </c>
      <c r="J39" s="1" t="s">
        <v>441</v>
      </c>
      <c r="K39" s="1" t="s">
        <v>564</v>
      </c>
      <c r="L39" s="1" t="s">
        <v>564</v>
      </c>
      <c r="M39" s="1" t="s">
        <v>442</v>
      </c>
      <c r="N39" s="1" t="s">
        <v>442</v>
      </c>
      <c r="O39" s="1" t="s">
        <v>443</v>
      </c>
      <c r="P39" s="1" t="s">
        <v>444</v>
      </c>
      <c r="Q39" s="1" t="s">
        <v>565</v>
      </c>
      <c r="R39" s="1" t="s">
        <v>73</v>
      </c>
      <c r="S39" s="1" t="s">
        <v>446</v>
      </c>
      <c r="T39" s="1" t="s">
        <v>447</v>
      </c>
    </row>
    <row r="40" s="1" customFormat="1" spans="1:20">
      <c r="A40" s="1" t="s">
        <v>125</v>
      </c>
      <c r="B40" s="1" t="s">
        <v>129</v>
      </c>
      <c r="C40" s="1" t="s">
        <v>566</v>
      </c>
      <c r="D40" s="1" t="s">
        <v>127</v>
      </c>
      <c r="E40" s="1" t="s">
        <v>128</v>
      </c>
      <c r="F40" s="1" t="s">
        <v>79</v>
      </c>
      <c r="G40" s="1" t="s">
        <v>80</v>
      </c>
      <c r="H40" s="1" t="s">
        <v>439</v>
      </c>
      <c r="I40" s="1" t="s">
        <v>567</v>
      </c>
      <c r="J40" s="1" t="s">
        <v>441</v>
      </c>
      <c r="K40" s="1" t="s">
        <v>567</v>
      </c>
      <c r="L40" s="1" t="s">
        <v>567</v>
      </c>
      <c r="M40" s="1" t="s">
        <v>442</v>
      </c>
      <c r="N40" s="1" t="s">
        <v>442</v>
      </c>
      <c r="O40" s="1" t="s">
        <v>443</v>
      </c>
      <c r="P40" s="1" t="s">
        <v>444</v>
      </c>
      <c r="Q40" s="1" t="s">
        <v>568</v>
      </c>
      <c r="R40" s="1" t="s">
        <v>73</v>
      </c>
      <c r="S40" s="1" t="s">
        <v>446</v>
      </c>
      <c r="T40" s="1" t="s">
        <v>447</v>
      </c>
    </row>
    <row r="41" s="1" customFormat="1" spans="1:20">
      <c r="A41" s="1" t="s">
        <v>290</v>
      </c>
      <c r="B41" s="1" t="s">
        <v>139</v>
      </c>
      <c r="C41" s="1" t="s">
        <v>569</v>
      </c>
      <c r="D41" s="1" t="s">
        <v>570</v>
      </c>
      <c r="E41" s="1" t="s">
        <v>293</v>
      </c>
      <c r="F41" s="1" t="s">
        <v>79</v>
      </c>
      <c r="G41" s="1" t="s">
        <v>80</v>
      </c>
      <c r="H41" s="1" t="s">
        <v>439</v>
      </c>
      <c r="I41" s="1" t="s">
        <v>571</v>
      </c>
      <c r="J41" s="1" t="s">
        <v>441</v>
      </c>
      <c r="K41" s="1" t="s">
        <v>571</v>
      </c>
      <c r="L41" s="1" t="s">
        <v>571</v>
      </c>
      <c r="M41" s="1" t="s">
        <v>442</v>
      </c>
      <c r="N41" s="1" t="s">
        <v>442</v>
      </c>
      <c r="O41" s="1" t="s">
        <v>443</v>
      </c>
      <c r="P41" s="1" t="s">
        <v>444</v>
      </c>
      <c r="Q41" s="1" t="s">
        <v>572</v>
      </c>
      <c r="R41" s="1" t="s">
        <v>73</v>
      </c>
      <c r="S41" s="1" t="s">
        <v>446</v>
      </c>
      <c r="T41" s="1" t="s">
        <v>447</v>
      </c>
    </row>
    <row r="42" s="1" customFormat="1" spans="1:20">
      <c r="A42" s="1" t="s">
        <v>265</v>
      </c>
      <c r="B42" s="1" t="s">
        <v>139</v>
      </c>
      <c r="C42" s="1" t="s">
        <v>573</v>
      </c>
      <c r="D42" s="1" t="s">
        <v>574</v>
      </c>
      <c r="E42" s="1" t="s">
        <v>268</v>
      </c>
      <c r="F42" s="1" t="s">
        <v>79</v>
      </c>
      <c r="G42" s="1" t="s">
        <v>80</v>
      </c>
      <c r="H42" s="1" t="s">
        <v>439</v>
      </c>
      <c r="I42" s="1" t="s">
        <v>575</v>
      </c>
      <c r="J42" s="1" t="s">
        <v>441</v>
      </c>
      <c r="K42" s="1" t="s">
        <v>575</v>
      </c>
      <c r="L42" s="1" t="s">
        <v>575</v>
      </c>
      <c r="M42" s="1" t="s">
        <v>442</v>
      </c>
      <c r="N42" s="1" t="s">
        <v>442</v>
      </c>
      <c r="O42" s="1" t="s">
        <v>443</v>
      </c>
      <c r="P42" s="1" t="s">
        <v>444</v>
      </c>
      <c r="Q42" s="1" t="s">
        <v>576</v>
      </c>
      <c r="R42" s="1" t="s">
        <v>73</v>
      </c>
      <c r="S42" s="1" t="s">
        <v>446</v>
      </c>
      <c r="T42" s="1" t="s">
        <v>447</v>
      </c>
    </row>
    <row r="43" s="1" customFormat="1" spans="1:20">
      <c r="A43" s="1" t="s">
        <v>298</v>
      </c>
      <c r="B43" s="1" t="s">
        <v>139</v>
      </c>
      <c r="C43" s="1" t="s">
        <v>577</v>
      </c>
      <c r="D43" s="1" t="s">
        <v>578</v>
      </c>
      <c r="E43" s="1" t="s">
        <v>301</v>
      </c>
      <c r="F43" s="1" t="s">
        <v>139</v>
      </c>
      <c r="G43" s="1" t="s">
        <v>80</v>
      </c>
      <c r="H43" s="1" t="s">
        <v>439</v>
      </c>
      <c r="I43" s="1" t="s">
        <v>579</v>
      </c>
      <c r="J43" s="1" t="s">
        <v>441</v>
      </c>
      <c r="K43" s="1" t="s">
        <v>579</v>
      </c>
      <c r="L43" s="1" t="s">
        <v>579</v>
      </c>
      <c r="M43" s="1" t="s">
        <v>442</v>
      </c>
      <c r="N43" s="1" t="s">
        <v>442</v>
      </c>
      <c r="O43" s="1" t="s">
        <v>443</v>
      </c>
      <c r="P43" s="1" t="s">
        <v>444</v>
      </c>
      <c r="Q43" s="1" t="s">
        <v>580</v>
      </c>
      <c r="R43" s="1" t="s">
        <v>73</v>
      </c>
      <c r="S43" s="1" t="s">
        <v>446</v>
      </c>
      <c r="T43" s="1" t="s">
        <v>447</v>
      </c>
    </row>
    <row r="44" s="1" customFormat="1" spans="1:20">
      <c r="A44" s="1" t="s">
        <v>223</v>
      </c>
      <c r="B44" s="1" t="s">
        <v>139</v>
      </c>
      <c r="C44" s="1" t="s">
        <v>581</v>
      </c>
      <c r="D44" s="1" t="s">
        <v>582</v>
      </c>
      <c r="E44" s="1" t="s">
        <v>583</v>
      </c>
      <c r="F44" s="1" t="s">
        <v>129</v>
      </c>
      <c r="G44" s="1" t="s">
        <v>80</v>
      </c>
      <c r="H44" s="1" t="s">
        <v>439</v>
      </c>
      <c r="I44" s="1" t="s">
        <v>584</v>
      </c>
      <c r="J44" s="1" t="s">
        <v>441</v>
      </c>
      <c r="K44" s="1" t="s">
        <v>584</v>
      </c>
      <c r="L44" s="1" t="s">
        <v>584</v>
      </c>
      <c r="M44" s="1" t="s">
        <v>442</v>
      </c>
      <c r="N44" s="1" t="s">
        <v>442</v>
      </c>
      <c r="O44" s="1" t="s">
        <v>443</v>
      </c>
      <c r="P44" s="1" t="s">
        <v>444</v>
      </c>
      <c r="Q44" s="1" t="s">
        <v>585</v>
      </c>
      <c r="R44" s="1" t="s">
        <v>73</v>
      </c>
      <c r="S44" s="1" t="s">
        <v>446</v>
      </c>
      <c r="T44" s="1" t="s">
        <v>447</v>
      </c>
    </row>
    <row r="45" s="1" customFormat="1" spans="1:20">
      <c r="A45" s="1" t="s">
        <v>342</v>
      </c>
      <c r="B45" s="1" t="s">
        <v>138</v>
      </c>
      <c r="C45" s="1" t="s">
        <v>586</v>
      </c>
      <c r="D45" s="1" t="s">
        <v>344</v>
      </c>
      <c r="E45" s="1" t="s">
        <v>345</v>
      </c>
      <c r="F45" s="1" t="s">
        <v>79</v>
      </c>
      <c r="G45" s="1" t="s">
        <v>80</v>
      </c>
      <c r="H45" s="1" t="s">
        <v>439</v>
      </c>
      <c r="I45" s="1" t="s">
        <v>587</v>
      </c>
      <c r="J45" s="1" t="s">
        <v>441</v>
      </c>
      <c r="K45" s="1" t="s">
        <v>587</v>
      </c>
      <c r="L45" s="1" t="s">
        <v>587</v>
      </c>
      <c r="M45" s="1" t="s">
        <v>442</v>
      </c>
      <c r="N45" s="1" t="s">
        <v>442</v>
      </c>
      <c r="O45" s="1" t="s">
        <v>443</v>
      </c>
      <c r="P45" s="1" t="s">
        <v>444</v>
      </c>
      <c r="Q45" s="1" t="s">
        <v>588</v>
      </c>
      <c r="R45" s="1" t="s">
        <v>73</v>
      </c>
      <c r="S45" s="1" t="s">
        <v>446</v>
      </c>
      <c r="T45" s="1" t="s">
        <v>447</v>
      </c>
    </row>
    <row r="46" s="1" customFormat="1" spans="1:20">
      <c r="A46" s="1" t="s">
        <v>134</v>
      </c>
      <c r="B46" s="1" t="s">
        <v>138</v>
      </c>
      <c r="C46" s="1" t="s">
        <v>589</v>
      </c>
      <c r="D46" s="1" t="s">
        <v>136</v>
      </c>
      <c r="E46" s="1" t="s">
        <v>137</v>
      </c>
      <c r="F46" s="1" t="s">
        <v>139</v>
      </c>
      <c r="G46" s="1" t="s">
        <v>80</v>
      </c>
      <c r="H46" s="1" t="s">
        <v>439</v>
      </c>
      <c r="I46" s="1" t="s">
        <v>590</v>
      </c>
      <c r="J46" s="1" t="s">
        <v>441</v>
      </c>
      <c r="K46" s="1" t="s">
        <v>590</v>
      </c>
      <c r="L46" s="1" t="s">
        <v>590</v>
      </c>
      <c r="M46" s="1" t="s">
        <v>442</v>
      </c>
      <c r="N46" s="1" t="s">
        <v>442</v>
      </c>
      <c r="O46" s="1" t="s">
        <v>443</v>
      </c>
      <c r="P46" s="1" t="s">
        <v>444</v>
      </c>
      <c r="Q46" s="1" t="s">
        <v>591</v>
      </c>
      <c r="R46" s="1" t="s">
        <v>73</v>
      </c>
      <c r="S46" s="1" t="s">
        <v>446</v>
      </c>
      <c r="T46" s="1" t="s">
        <v>447</v>
      </c>
    </row>
    <row r="47" s="1" customFormat="1" spans="1:20">
      <c r="A47" s="1" t="s">
        <v>592</v>
      </c>
      <c r="B47" s="1" t="s">
        <v>593</v>
      </c>
      <c r="C47" s="1" t="s">
        <v>594</v>
      </c>
      <c r="D47" s="1" t="s">
        <v>595</v>
      </c>
      <c r="E47" s="1" t="s">
        <v>596</v>
      </c>
      <c r="F47" s="1" t="s">
        <v>139</v>
      </c>
      <c r="G47" s="1" t="s">
        <v>80</v>
      </c>
      <c r="H47" s="1" t="s">
        <v>439</v>
      </c>
      <c r="I47" s="1" t="s">
        <v>443</v>
      </c>
      <c r="J47" s="1" t="s">
        <v>441</v>
      </c>
      <c r="K47" s="1" t="s">
        <v>443</v>
      </c>
      <c r="L47" s="1" t="s">
        <v>443</v>
      </c>
      <c r="M47" s="1" t="s">
        <v>442</v>
      </c>
      <c r="N47" s="1" t="s">
        <v>442</v>
      </c>
      <c r="O47" s="1" t="s">
        <v>443</v>
      </c>
      <c r="P47" s="1" t="s">
        <v>444</v>
      </c>
      <c r="Q47" s="1" t="s">
        <v>597</v>
      </c>
      <c r="R47" s="1" t="s">
        <v>73</v>
      </c>
      <c r="S47" s="1" t="s">
        <v>446</v>
      </c>
      <c r="T47" s="1" t="s">
        <v>447</v>
      </c>
    </row>
    <row r="48" s="1" customFormat="1" spans="1:20">
      <c r="A48" s="1" t="s">
        <v>598</v>
      </c>
      <c r="B48" s="1" t="s">
        <v>599</v>
      </c>
      <c r="C48" s="1" t="s">
        <v>600</v>
      </c>
      <c r="D48" s="1" t="s">
        <v>601</v>
      </c>
      <c r="E48" s="1" t="s">
        <v>602</v>
      </c>
      <c r="F48" s="1" t="s">
        <v>79</v>
      </c>
      <c r="G48" s="1" t="s">
        <v>80</v>
      </c>
      <c r="H48" s="1" t="s">
        <v>439</v>
      </c>
      <c r="I48" s="1" t="s">
        <v>443</v>
      </c>
      <c r="J48" s="1" t="s">
        <v>441</v>
      </c>
      <c r="K48" s="1" t="s">
        <v>443</v>
      </c>
      <c r="L48" s="1" t="s">
        <v>443</v>
      </c>
      <c r="M48" s="1" t="s">
        <v>442</v>
      </c>
      <c r="N48" s="1" t="s">
        <v>442</v>
      </c>
      <c r="O48" s="1" t="s">
        <v>443</v>
      </c>
      <c r="P48" s="1" t="s">
        <v>444</v>
      </c>
      <c r="Q48" s="1" t="s">
        <v>603</v>
      </c>
      <c r="R48" s="1" t="s">
        <v>73</v>
      </c>
      <c r="S48" s="1" t="s">
        <v>446</v>
      </c>
      <c r="T48" s="1" t="s">
        <v>447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2021-08-13T09:51:23Z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DC036E6CD2EB459DA7664E5238F8ED69</vt:lpwstr>
  </property>
</Properties>
</file>