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</definedName>
  </definedNames>
  <calcPr calcId="144525"/>
</workbook>
</file>

<file path=xl/sharedStrings.xml><?xml version="1.0" encoding="utf-8"?>
<sst xmlns="http://schemas.openxmlformats.org/spreadsheetml/2006/main" count="1348" uniqueCount="476">
  <si>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</si>
  <si>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</si>
  <si>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</si>
  <si>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</si>
  <si>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</si>
  <si>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</si>
  <si>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</si>
  <si>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</si>
  <si>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</si>
  <si>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</si>
  <si>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</si>
  <si>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</si>
  <si>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</si>
  <si>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</si>
  <si>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</si>
  <si>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</si>
  <si>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</si>
  <si>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</si>
  <si>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</si>
  <si>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</si>
  <si>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</si>
  <si>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</si>
  <si>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</si>
  <si>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</si>
  <si>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</si>
  <si>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</si>
  <si>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</si>
  <si>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[芬代尔]姜饼大楼住宿加早餐旅馆(Gingerbread Mansion)(40002380)</t>
  </si>
  <si>
    <t>大号床室(至少连住2晚及以上)&lt;2人入住&gt;&lt;不退款&gt;&lt;早餐&gt;</t>
  </si>
  <si>
    <t>USD</t>
  </si>
  <si>
    <t>Gourlie/Drew</t>
  </si>
  <si>
    <t>CA6352210816USD-W</t>
  </si>
  <si>
    <t>未提现</t>
  </si>
  <si>
    <t>携程开票</t>
  </si>
  <si>
    <t>[巴黎]阿瓦隆巴黎火车北站酒店(Avalon Hôtel Paris Gare du Nord)(48319634)</t>
  </si>
  <si>
    <t>舒适双人床房(至少连住2晚及以上)&lt;2人入住&gt;&lt;不退款&gt;</t>
  </si>
  <si>
    <t>Roux/Guillaume</t>
  </si>
  <si>
    <t>[西归浦市]济州神话世界度假酒店-蓝鼎(Landing Jeju Shinhwa World Hotels&amp;Resorts)(15812984)</t>
  </si>
  <si>
    <t>高级双床房&lt;不退款&gt;&lt;2人入住&gt;</t>
  </si>
  <si>
    <t>SEO/YEONAH,BYEON/JUNSEOK</t>
  </si>
  <si>
    <t>[兰开斯特]兰开斯特牛津套房酒店(Oxford Inn &amp; Suites Lancaster)(40022898)</t>
  </si>
  <si>
    <t>2张大床房(至少连住2晚及以上)&lt;2人入住&gt;&lt;不退款&gt;&lt;早餐&gt;</t>
  </si>
  <si>
    <t>Ardoin/Dixie L</t>
  </si>
  <si>
    <t>[普吉岛]普吉岛毯子酒店(SHA Plus+)(The Blanket Hotel Phuket Town(SHA Plus+))(44790042)</t>
  </si>
  <si>
    <t>高级房（特大床或双床）&lt;不退款&gt;&lt;2人入住&gt;</t>
  </si>
  <si>
    <t>Baba/Sandor,Baba/Sandor</t>
  </si>
  <si>
    <t>取消</t>
  </si>
  <si>
    <t>[巴黎]波旁玫瑰酒店(Hotel Rose Bourbon)(39546911)</t>
  </si>
  <si>
    <t>经典双人间&lt;不退款&gt;&lt;2人入住&gt;</t>
  </si>
  <si>
    <t>Law/Cathy</t>
  </si>
  <si>
    <t>[釜山]釜山海云台温德姆华美达安可酒店(Ramada Encore by Wyndham Busan Haeundae)(46924146)</t>
  </si>
  <si>
    <t>高级双人床房&lt;2人入住&gt;&lt;不退款&gt;</t>
  </si>
  <si>
    <t>KWAK/DABIN</t>
  </si>
  <si>
    <t>[马尔代夫]马拉伊尼库达班度士度假村(Malahini Kuda Bandos Resort)(12477815)</t>
  </si>
  <si>
    <t>客房(至少连住2晚及以上)&lt;2人入住&gt;&lt;不退款&gt;&lt;早餐&gt;</t>
  </si>
  <si>
    <t>Tegegne/Yemisrach,Feyissa/Habtamu</t>
  </si>
  <si>
    <t>[博兹贾阿达岛]博斯卡塔尔维蒂斯酒店(Bozcaada Hotel Vitis)(39517462)</t>
  </si>
  <si>
    <t>经济房双人床（地下室无景观）&lt;不退款&gt;&lt;2人入住&gt;</t>
  </si>
  <si>
    <t>UZMEZ/NURCIN,KAYA/ATAKAN</t>
  </si>
  <si>
    <t>[基洛纳]大奥卡纳根度假区万豪德尔塔酒店(Delta Hotels by Marriott Grand Okanagan Resort)(16194240)</t>
  </si>
  <si>
    <t>豪华客房, 1 张特大床和 1 张沙发床(至少连住2晚及以上)&lt;2人入住&gt;&lt;不退款&gt;</t>
  </si>
  <si>
    <t>Winters/Nicholas,Sears/Mallory</t>
  </si>
  <si>
    <t>[弗雷德里克斯堡]星期天之家套房酒店(Sunday House Inn and Suites)(39884027)</t>
  </si>
  <si>
    <t>标准客房2张大床(至少连住2晚及以上)&lt;2人入住&gt;&lt;不退款&gt;&lt;早餐&gt;</t>
  </si>
  <si>
    <t>Friar/Sarah</t>
  </si>
  <si>
    <t>[昆卡]波萨达圣何塞酒店(Posada San José)(39580858)</t>
  </si>
  <si>
    <t>双床房山景(至少连住2晚及以上)&lt;2人入住&gt;&lt;不退款&gt;</t>
  </si>
  <si>
    <t>Corpa Lozano/Jose,Martin Laza/Ruth</t>
  </si>
  <si>
    <t>[康达]圣胡安孔查万丽酒店(La Concha Renaissance San Juan Resort)(17361205)</t>
  </si>
  <si>
    <t>部分海景一卧室特大床套房带阳台(至少连住2晚及以上)&lt;2人入住&gt;&lt;不退款&gt;&lt;早餐&gt;</t>
  </si>
  <si>
    <t>Irving/Malcolm</t>
  </si>
  <si>
    <t>[米兰]吉欧亚71旅馆(I am Here - Gioia 71)(48240394)</t>
  </si>
  <si>
    <t>双人床房公用浴室(至少连住2晚及以上)&lt;2人入住&gt;&lt;不退款&gt;</t>
  </si>
  <si>
    <t>Babamusta/Eta</t>
  </si>
  <si>
    <t>[迪卡尔布县]丘陵湖中央度假屋酒店(The Retreat at Center Hill Lake)(40016589)</t>
  </si>
  <si>
    <t>经典客房1张特大床(至少连住2晚及以上)&lt;2人入住&gt;&lt;不退款&gt;&lt;早餐&gt;</t>
  </si>
  <si>
    <t>Dotson/Olivia</t>
  </si>
  <si>
    <t>[济州市]济州岛贝尼克酒店(Benikea Hotel Jeju)(21544241)</t>
  </si>
  <si>
    <t>标准大床房(至少连住2晚及以上)&lt;2人入住&gt;&lt;不退款&gt;</t>
  </si>
  <si>
    <t>jo/Jangmin,jo/Jangmin</t>
  </si>
  <si>
    <t>[伊斯坦布尔]塞拉宫凯宾斯基酒店(Ciragan Palace Kempinski)(44808464)</t>
  </si>
  <si>
    <t>园景特大床房(至少连住2晚及以上)&lt;2人入住&gt;&lt;不退款&gt;</t>
  </si>
  <si>
    <t>XIAO/LIN</t>
  </si>
  <si>
    <t>园景特大床房(至少连住2晚及以上)&lt;2人入住&gt;&lt;不退款&gt;&lt;早餐&gt;</t>
  </si>
  <si>
    <t>Michelle Cheng Hong/Zhu</t>
  </si>
  <si>
    <t>[国头郡]奥利安酒店本部度假村(Hotel Orion Motobu Resort &amp; Spa)(15081795)</t>
  </si>
  <si>
    <t>海景标准双床房&lt;2人入住&gt;&lt;不退款&gt;&lt;早餐&gt;</t>
  </si>
  <si>
    <t>GUO/CHENG,WANG/KE</t>
  </si>
  <si>
    <t>[卡卡韦洛斯]蒙克洛亚圣拉萨罗酒店(La Moncloa de San Lazaro)(39982721)</t>
  </si>
  <si>
    <t>双人间(至少连住2晚及以上)&lt;2人入住&gt;&lt;不退款&gt;</t>
  </si>
  <si>
    <t>Medina Amado/Javier</t>
  </si>
  <si>
    <t>[布里夫拉盖亚尔德]黑松露酒店(La Truffe Noire)(39552669)</t>
  </si>
  <si>
    <t>高级双人房&lt;2人入住&gt;&lt;不退款&gt;</t>
  </si>
  <si>
    <t>bazin/michele,bazin/jean clair</t>
  </si>
  <si>
    <t>[休斯敦]西北塞菲尔伊克诺套房酒店(Econo Lodge Inn &amp; Suites Houston NW-Cy-Fair)(40056060)</t>
  </si>
  <si>
    <t>标准间1特大床(至少连住2晚及以上)&lt;2人入住&gt;&lt;不退款&gt;&lt;早餐&gt;</t>
  </si>
  <si>
    <t>kelley/keedra</t>
  </si>
  <si>
    <t>[美娜多]美娜多阿雅度塔酒店(Aryaduta Manado)(8502623)</t>
  </si>
  <si>
    <t>豪华海景房&lt;2人入住&gt;&lt;不退款&gt;</t>
  </si>
  <si>
    <t>Manora/Eflien Setiawati</t>
  </si>
  <si>
    <t>[拉罗切利]阿尔迪卡拉罗歇尔酒店(Hôtel Altica La Rochelle)(39499304)</t>
  </si>
  <si>
    <t>双人间&lt;不退款&gt;&lt;2人入住&gt;</t>
  </si>
  <si>
    <t>Heinix/Marc</t>
  </si>
  <si>
    <t>[迪拜]迪拜阿尔巴沙诺富特酒店(Novotel Dubai Al Barsha)(16077876)</t>
  </si>
  <si>
    <t>高级双床房&lt;2人入住&gt;&lt;中宾&gt;&lt;不退款&gt;</t>
  </si>
  <si>
    <t>CHENG/YINGDONG,ZHENG/RUIMING</t>
  </si>
  <si>
    <t>[德波尔湾]四风汽车旅馆(Four Winds Motel)(39907286)</t>
  </si>
  <si>
    <t>标准间1张大床(至少连住2晚及以上)&lt;2人入住&gt;&lt;不退款&gt;</t>
  </si>
  <si>
    <t>Albrecht/John</t>
  </si>
  <si>
    <t>[莎阿南]莎阿南阿卡贝拉套房酒店(Acappella Suite Hotel, Shah Alam)(39550837)</t>
  </si>
  <si>
    <t>豪华套房&lt;不退款&gt;&lt;2人入住&gt;</t>
  </si>
  <si>
    <t>ZHAO/YONGHUI</t>
  </si>
  <si>
    <t>[维多利亚岛]安克雷奇丽笙酒店(Radisson Blu Anchorage Hotel)(24544265)</t>
  </si>
  <si>
    <t>环礁湖景甄选房(至少连住2晚及以上)&lt;2人入住&gt;&lt;不退款&gt;</t>
  </si>
  <si>
    <t>Getachew/Belen</t>
  </si>
  <si>
    <t>[蒙特利尔]凡尔赛城堡酒店(Chateau Versailles)(16130470)</t>
  </si>
  <si>
    <t>双人房(至少连住2晚及以上)&lt;2人入住&gt;&lt;不退款&gt;</t>
  </si>
  <si>
    <t>Pawlowicz/Adam,Pawlowicz/Adam</t>
  </si>
  <si>
    <t>[迈阿密海滩]迈阿密海滩联排别墅酒店(Townhouse Miami Beach)(16094251)</t>
  </si>
  <si>
    <t>标准大号床房(至少连住2晚及以上)&lt;2人入住&gt;&lt;不退款&gt;&lt;早餐&gt;</t>
  </si>
  <si>
    <t>Jackson/Andreas</t>
  </si>
  <si>
    <t>[釜山]帆布旅舍(Canvas Hostel)(37499764)</t>
  </si>
  <si>
    <t>标准双人房(至少连住2晚及以上)&lt;2人入住&gt;&lt;不退款&gt;</t>
  </si>
  <si>
    <t>Lee/HyunHo</t>
  </si>
  <si>
    <t>阶梯</t>
  </si>
  <si>
    <t>[班沙拉披]卡马蒙兰纳度假村(Kham Mon Lanna Resort)(7375183)</t>
  </si>
  <si>
    <t>豪华房&lt;1&gt;&lt;不退款&gt;&lt;2人入住&gt;</t>
  </si>
  <si>
    <t>QIU/JUNQING</t>
  </si>
  <si>
    <t>[桑蒂]圣地亚哥东罗德威旅馆(Rodeway Inn Santee San Diego East)(40038087)</t>
  </si>
  <si>
    <t>标准客房1张大床(至少连住2晚及以上)&lt;2人入住&gt;&lt;不退款&gt;</t>
  </si>
  <si>
    <t>Guzzi/Tasha</t>
  </si>
  <si>
    <t>[金斯山]国王山舒适酒店(Comfort Inn Kings Mountain)(40047197)</t>
  </si>
  <si>
    <t>Ware/Kimberly</t>
  </si>
  <si>
    <t>[亚特兰大]克莱蒙特酒店(Hotel Clermont)(39528520)</t>
  </si>
  <si>
    <t>拿破仑房(至少连住2晚及以上)&lt;2人入住&gt;&lt;不退款&gt;</t>
  </si>
  <si>
    <t>White/Christopher</t>
  </si>
  <si>
    <t>[新普利茅茨]考特尼阿舒瑞阿伯德汽车旅馆(Asure Abode on Courtenay)(39578175)</t>
  </si>
  <si>
    <t>豪华套间(至少连住2晚及以上)&lt;2人入住&gt;&lt;不退款&gt;</t>
  </si>
  <si>
    <t>Bell/Bridget</t>
  </si>
  <si>
    <t>Luo/Zeppo</t>
  </si>
  <si>
    <t>[关丹]晴空酒店(Skytree Hotel)(39512845)</t>
  </si>
  <si>
    <t>豪华双床房&lt;不退款&gt;&lt;2人入住&gt;</t>
  </si>
  <si>
    <t>Shahrul Azhar Bin Sulaiman/Mohd,Shahrul Azhar Bin Sulaiman/Mohd</t>
  </si>
  <si>
    <t>[阿克恰伊]西堤柯鲁公寓酒店(Çitköylü Otel &amp; Apart)(40419950)</t>
  </si>
  <si>
    <t>标准双人间&lt;不退款&gt;&lt;2人入住&gt;</t>
  </si>
  <si>
    <t>geylani/Yakup</t>
  </si>
  <si>
    <t>Ramkissoon/Ashley,Garcia /Josue</t>
  </si>
  <si>
    <t>[罗克波特]德克萨斯罗克波特 6 号汽车旅馆(Motel 6 Rockport, TX)(40059760)</t>
  </si>
  <si>
    <t>标准间1特大床&lt;不退款&gt;&lt;2人入住&gt;</t>
  </si>
  <si>
    <t>Fritz/Helina</t>
  </si>
  <si>
    <t>[加龙河畔波尔泰]南图卢 - 波特兹普瑞米尔经典酒店(Premiere Classe Toulouse Sud - Portet)(39519941)</t>
  </si>
  <si>
    <t>双人床房(至少连住2晚及以上)&lt;2人入住&gt;&lt;不退款&gt;</t>
  </si>
  <si>
    <t>PEUVION/JULIE</t>
  </si>
  <si>
    <t>[布卢瓦]布卢瓦 - 乐普里玛布里特酒店(Brit Hotel Blois - le Préma)(39573009)</t>
  </si>
  <si>
    <t>双床房&lt;不退款&gt;&lt;2人入住&gt;</t>
  </si>
  <si>
    <t>Camus/Estelle</t>
  </si>
  <si>
    <t>[卡拉马祖]卡拉马祖伊克诺旅馆(Econo Lodge Kalamazoo)(40047008)</t>
  </si>
  <si>
    <t>无障碍大号床房(至少连住2晚及以上)&lt;2人入住&gt;&lt;不退款&gt;&lt;早餐&gt;</t>
  </si>
  <si>
    <t>Bidelman/Destiny Hope-Rose</t>
  </si>
  <si>
    <t>[布赖顿]布赖顿海滨旅客之家(Travelodge Brighton Seafront)(23859456)</t>
  </si>
  <si>
    <t>Dickason/James</t>
  </si>
  <si>
    <t>，</t>
  </si>
  <si>
    <t>A210816110830481</t>
  </si>
  <si>
    <t>USD / THB 当前参考汇率: 33.374</t>
  </si>
  <si>
    <t>总计：13978 USD/
466501.77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</si>
  <si>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</si>
  <si>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</si>
  <si>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</si>
  <si>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</si>
  <si>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</si>
  <si>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</si>
  <si>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</si>
  <si>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</si>
  <si>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</si>
  <si>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</si>
  <si>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</si>
  <si>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</si>
  <si>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</si>
  <si>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</si>
  <si>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</si>
  <si>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</si>
  <si>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</si>
  <si>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2021-08-13</t>
  </si>
  <si>
    <t>2222493</t>
  </si>
  <si>
    <t>伊克诺酒店</t>
  </si>
  <si>
    <t>Bidelman Destiny Hope-Rose</t>
  </si>
  <si>
    <t>2021-08-15</t>
  </si>
  <si>
    <t>退房日周结</t>
  </si>
  <si>
    <t>1389.54</t>
  </si>
  <si>
    <t>214.00</t>
  </si>
  <si>
    <t>0</t>
  </si>
  <si>
    <t>0.00</t>
  </si>
  <si>
    <t>携程国际直连(CIT)</t>
  </si>
  <si>
    <t>2021-08-13 11:56:21</t>
  </si>
  <si>
    <t>否</t>
  </si>
  <si>
    <t>汇智国际旅游发展有限公司</t>
  </si>
  <si>
    <t>直连</t>
  </si>
  <si>
    <t>2021-08-12</t>
  </si>
  <si>
    <t>2222130</t>
  </si>
  <si>
    <t>布里特普雷玛酒店</t>
  </si>
  <si>
    <t>Camus Estelle</t>
  </si>
  <si>
    <t>2021-08-14</t>
  </si>
  <si>
    <t>1019.59</t>
  </si>
  <si>
    <t>157.00</t>
  </si>
  <si>
    <t>2021-08-12 22:19:45</t>
  </si>
  <si>
    <t>2021-08-10</t>
  </si>
  <si>
    <t>2220692</t>
  </si>
  <si>
    <t>图卢兹南波泰普瑞米尔经典酒店</t>
  </si>
  <si>
    <t>PEUVION JULIE</t>
  </si>
  <si>
    <t>2021-08-11</t>
  </si>
  <si>
    <t>650.02</t>
  </si>
  <si>
    <t>100.00</t>
  </si>
  <si>
    <t>2021-08-10 23:48:21</t>
  </si>
  <si>
    <t>2220338</t>
  </si>
  <si>
    <t>德克萨斯州罗克波特 6 号汽车旅馆</t>
  </si>
  <si>
    <t>Fritz Helina</t>
  </si>
  <si>
    <t>1092.03</t>
  </si>
  <si>
    <t>168.00</t>
  </si>
  <si>
    <t>-167</t>
  </si>
  <si>
    <t>-1092</t>
  </si>
  <si>
    <t>2021-08-10 13:41:55</t>
  </si>
  <si>
    <t>2220116</t>
  </si>
  <si>
    <t>迈阿密海滩联排别墅酒店</t>
  </si>
  <si>
    <t>Ramkissoon Ashley,Garcia  Josue</t>
  </si>
  <si>
    <t>1950.06</t>
  </si>
  <si>
    <t>300.00</t>
  </si>
  <si>
    <t>2021-08-10 02:25:11</t>
  </si>
  <si>
    <t>2021-08-09</t>
  </si>
  <si>
    <t>2219822</t>
  </si>
  <si>
    <t>西堤柯鲁公寓酒店</t>
  </si>
  <si>
    <t>geylani Yakup</t>
  </si>
  <si>
    <t>610.69</t>
  </si>
  <si>
    <t>94.00</t>
  </si>
  <si>
    <t>2021-08-09 16:44:08</t>
  </si>
  <si>
    <t>2219699</t>
  </si>
  <si>
    <t>天空树酒店</t>
  </si>
  <si>
    <t>Shahrul Azhar Bin Sulaiman Mohd,Shahrul Azhar Bin Sulaiman Mohd</t>
  </si>
  <si>
    <t>285.85</t>
  </si>
  <si>
    <t>44.00</t>
  </si>
  <si>
    <t>2021-08-09 12:25:49</t>
  </si>
  <si>
    <t>2021-08-08</t>
  </si>
  <si>
    <t>2219266</t>
  </si>
  <si>
    <t>卡马蒙兰纳度假村</t>
  </si>
  <si>
    <t>Luo Zeppo</t>
  </si>
  <si>
    <t>974.51</t>
  </si>
  <si>
    <t>150.00</t>
  </si>
  <si>
    <t>2021-08-08 14:15:15</t>
  </si>
  <si>
    <t>2021-08-07</t>
  </si>
  <si>
    <t>2218714</t>
  </si>
  <si>
    <t>考特尼公馆汽车旅馆</t>
  </si>
  <si>
    <t>Bell Bridget</t>
  </si>
  <si>
    <t>1273.35</t>
  </si>
  <si>
    <t>196.00</t>
  </si>
  <si>
    <t>2021-08-07 13:14:51</t>
  </si>
  <si>
    <t>2218522</t>
  </si>
  <si>
    <t>克莱蒙特酒店</t>
  </si>
  <si>
    <t>White Christopher</t>
  </si>
  <si>
    <t>5886.01</t>
  </si>
  <si>
    <t>906.00</t>
  </si>
  <si>
    <t>2021-08-07 03:05:40</t>
  </si>
  <si>
    <t>2021-08-06</t>
  </si>
  <si>
    <t>2218203</t>
  </si>
  <si>
    <t>国王山温德姆速 8 酒店</t>
  </si>
  <si>
    <t>Ware Kimberly</t>
  </si>
  <si>
    <t>1741.83</t>
  </si>
  <si>
    <t>269.00</t>
  </si>
  <si>
    <t>2021-08-06 16:28:02</t>
  </si>
  <si>
    <t>2218168</t>
  </si>
  <si>
    <t>桑提东圣迭戈罗德威酒店</t>
  </si>
  <si>
    <t>Guzzi Tasha</t>
  </si>
  <si>
    <t>3101.62</t>
  </si>
  <si>
    <t>479.00</t>
  </si>
  <si>
    <t>2021-08-06 14:55:02</t>
  </si>
  <si>
    <t>2218136</t>
  </si>
  <si>
    <t>帆布旅舍</t>
  </si>
  <si>
    <t>Lee HyunHo</t>
  </si>
  <si>
    <t>556.87</t>
  </si>
  <si>
    <t>86.00</t>
  </si>
  <si>
    <t>2021-08-07 17:01:28</t>
  </si>
  <si>
    <t>2218135</t>
  </si>
  <si>
    <t>QIU JUNQING</t>
  </si>
  <si>
    <t>1165.54</t>
  </si>
  <si>
    <t>180.00</t>
  </si>
  <si>
    <t>2021-08-06 13:33:24</t>
  </si>
  <si>
    <t>2218111</t>
  </si>
  <si>
    <t>Jackson Andreas</t>
  </si>
  <si>
    <t>990.71</t>
  </si>
  <si>
    <t>153.00</t>
  </si>
  <si>
    <t>2021-08-06 12:50:50</t>
  </si>
  <si>
    <t>2218035</t>
  </si>
  <si>
    <t>凡尔赛城堡酒店</t>
  </si>
  <si>
    <t>Pawlowicz Adam,Pawlowicz Adam</t>
  </si>
  <si>
    <t>2156.24</t>
  </si>
  <si>
    <t>333.00</t>
  </si>
  <si>
    <t>2021-08-06 10:43:56</t>
  </si>
  <si>
    <t>2217944</t>
  </si>
  <si>
    <t>安克雷奇丽笙酒店</t>
  </si>
  <si>
    <t>Getachew Belen</t>
  </si>
  <si>
    <t>6332.75</t>
  </si>
  <si>
    <t>978.00</t>
  </si>
  <si>
    <t>2021-08-06 05:40:51</t>
  </si>
  <si>
    <t>2021-08-05</t>
  </si>
  <si>
    <t>2217637</t>
  </si>
  <si>
    <t>阿卡佩拉套房酒店</t>
  </si>
  <si>
    <t>ZHAO YONGHUI</t>
  </si>
  <si>
    <t>874.76</t>
  </si>
  <si>
    <t>135.00</t>
  </si>
  <si>
    <t>2021-08-05 17:39:13</t>
  </si>
  <si>
    <t>2217560</t>
  </si>
  <si>
    <t>四风汽车旅馆</t>
  </si>
  <si>
    <t>Albrecht John</t>
  </si>
  <si>
    <t>1101.55</t>
  </si>
  <si>
    <t>170.00</t>
  </si>
  <si>
    <t>2021-08-05 15:43:52</t>
  </si>
  <si>
    <t>2217528</t>
  </si>
  <si>
    <t>迪拜阿尔巴沙诺富特酒店</t>
  </si>
  <si>
    <t>CHENG YINGDONG,ZHENG RUIMING</t>
  </si>
  <si>
    <t>2267.90</t>
  </si>
  <si>
    <t>350.00</t>
  </si>
  <si>
    <t>2021-08-05 14:22:21</t>
  </si>
  <si>
    <t>2021-08-04</t>
  </si>
  <si>
    <t>2217004</t>
  </si>
  <si>
    <t>阿尔迪卡罗谢尔酒店</t>
  </si>
  <si>
    <t>Heinix Marc</t>
  </si>
  <si>
    <t>2392.67</t>
  </si>
  <si>
    <t>369.00</t>
  </si>
  <si>
    <t>2021-08-04 17:53:11</t>
  </si>
  <si>
    <t>2021-08-03</t>
  </si>
  <si>
    <t>2216190</t>
  </si>
  <si>
    <t>美娜多阿雅度塔酒店</t>
  </si>
  <si>
    <t>Manora Eflien Setiawati</t>
  </si>
  <si>
    <t>485.68</t>
  </si>
  <si>
    <t>75.00</t>
  </si>
  <si>
    <t>2021-08-03 10:59:01</t>
  </si>
  <si>
    <t>2021-08-01</t>
  </si>
  <si>
    <t>2214961</t>
  </si>
  <si>
    <t>西北塞菲尔生态小屋套房酒店</t>
  </si>
  <si>
    <t>kelley keedra</t>
  </si>
  <si>
    <t>1658.16</t>
  </si>
  <si>
    <t>256.00</t>
  </si>
  <si>
    <t>2021-08-01 01:27:14</t>
  </si>
  <si>
    <t>2021-07-31</t>
  </si>
  <si>
    <t>2214842</t>
  </si>
  <si>
    <t>黑松露酒店</t>
  </si>
  <si>
    <t>bazin michele,bazin jean clair</t>
  </si>
  <si>
    <t>1619.30</t>
  </si>
  <si>
    <t>250.00</t>
  </si>
  <si>
    <t>2021-07-31 22:21:58</t>
  </si>
  <si>
    <t>2021-07-30</t>
  </si>
  <si>
    <t>2213180</t>
  </si>
  <si>
    <t>圣拉萨洛蒙克洛亚酒店</t>
  </si>
  <si>
    <t>Medina Amado Javier</t>
  </si>
  <si>
    <t>1410.72</t>
  </si>
  <si>
    <t>218.00</t>
  </si>
  <si>
    <t>2021-07-30 03:38:45</t>
  </si>
  <si>
    <t>2021-07-27</t>
  </si>
  <si>
    <t>2210451</t>
  </si>
  <si>
    <t>奥利安酒店本部度假村</t>
  </si>
  <si>
    <t>GUO CHENG,WANG KE</t>
  </si>
  <si>
    <t>6210.37</t>
  </si>
  <si>
    <t>956.00</t>
  </si>
  <si>
    <t>2021-07-27 23:26:54</t>
  </si>
  <si>
    <t>2021-07-26</t>
  </si>
  <si>
    <t>2209513</t>
  </si>
  <si>
    <t>伊斯坦布尔塞拉宫凯宾斯基酒店</t>
  </si>
  <si>
    <t>Michelle Cheng Hong Zhu</t>
  </si>
  <si>
    <t>5974.66</t>
  </si>
  <si>
    <t>920.00</t>
  </si>
  <si>
    <t>2021-07-26 23:01:54</t>
  </si>
  <si>
    <t>2209320</t>
  </si>
  <si>
    <t>XIAO LIN</t>
  </si>
  <si>
    <t>2021-07-26 18:28:11</t>
  </si>
  <si>
    <t>2209262</t>
  </si>
  <si>
    <t>济州岛贝尼克酒店</t>
  </si>
  <si>
    <t>jo Jangmin,jo Jangmin</t>
  </si>
  <si>
    <t>597.47</t>
  </si>
  <si>
    <t>92.00</t>
  </si>
  <si>
    <t>2021-07-26 17:28:23</t>
  </si>
  <si>
    <t>2021-07-25</t>
  </si>
  <si>
    <t>2208087</t>
  </si>
  <si>
    <t>丘陵湖中央度假屋酒店</t>
  </si>
  <si>
    <t>Dotson Olivia</t>
  </si>
  <si>
    <t>2091.13</t>
  </si>
  <si>
    <t>322.00</t>
  </si>
  <si>
    <t>2021-07-25 07:44:43</t>
  </si>
  <si>
    <t>2208064</t>
  </si>
  <si>
    <t>吉欧亚71旅馆</t>
  </si>
  <si>
    <t>Babamusta Eta</t>
  </si>
  <si>
    <t>1039.07</t>
  </si>
  <si>
    <t>160.00</t>
  </si>
  <si>
    <t>2021-07-25 06:37:43</t>
  </si>
  <si>
    <t>2021-07-23</t>
  </si>
  <si>
    <t>2206463</t>
  </si>
  <si>
    <t>圣胡安孔查万丽酒店</t>
  </si>
  <si>
    <t>Irving Malcolm</t>
  </si>
  <si>
    <t>7443.29</t>
  </si>
  <si>
    <t>1148.00</t>
  </si>
  <si>
    <t>2021-07-23 16:42:32</t>
  </si>
  <si>
    <t>2021-07-22</t>
  </si>
  <si>
    <t>2205799</t>
  </si>
  <si>
    <t>圣何塞卢斯狄卡酒店</t>
  </si>
  <si>
    <t>Corpa Lozano Jose,Martin Laza Ruth</t>
  </si>
  <si>
    <t>1724.00</t>
  </si>
  <si>
    <t>266.00</t>
  </si>
  <si>
    <t>2021-07-22 23:05:31</t>
  </si>
  <si>
    <t>2021-07-20</t>
  </si>
  <si>
    <t>2202645</t>
  </si>
  <si>
    <t>星期天豪斯旅馆及套房酒店</t>
  </si>
  <si>
    <t>Friar Sarah</t>
  </si>
  <si>
    <t>1710.47</t>
  </si>
  <si>
    <t>263.00</t>
  </si>
  <si>
    <t>2021-07-20 07:36:52</t>
  </si>
  <si>
    <t>2021-07-18</t>
  </si>
  <si>
    <t>2200854</t>
  </si>
  <si>
    <t>Delta酒店格蓝迪欧坎甘度假村</t>
  </si>
  <si>
    <t>Winters Nicholas,Sears Mallory</t>
  </si>
  <si>
    <t>6193.56</t>
  </si>
  <si>
    <t>954.00</t>
  </si>
  <si>
    <t>2021-07-18 06:21:37</t>
  </si>
  <si>
    <t>2200851</t>
  </si>
  <si>
    <t>博斯卡塔尔维蒂斯酒店</t>
  </si>
  <si>
    <t>UZMEZ NURCIN,KAYA ATAKAN</t>
  </si>
  <si>
    <t>675.19</t>
  </si>
  <si>
    <t>104.00</t>
  </si>
  <si>
    <t>2021-07-18 05:16:18</t>
  </si>
  <si>
    <t>2021-07-17</t>
  </si>
  <si>
    <t>2199565</t>
  </si>
  <si>
    <t>马拉西尼库达班多度假村</t>
  </si>
  <si>
    <t>Tegegne Yemisrach,Feyissa Habtamu</t>
  </si>
  <si>
    <t>--</t>
  </si>
  <si>
    <t>2021-07-15</t>
  </si>
  <si>
    <t>2198267</t>
  </si>
  <si>
    <t>釜山海云台温德姆华美达安可酒店</t>
  </si>
  <si>
    <t>KWAK DABIN</t>
  </si>
  <si>
    <t>2021-07-15 22:58:42</t>
  </si>
  <si>
    <t>2198142</t>
  </si>
  <si>
    <t>波旁玫瑰酒店</t>
  </si>
  <si>
    <t>Law Cathy</t>
  </si>
  <si>
    <t>2748.03</t>
  </si>
  <si>
    <t>424.00</t>
  </si>
  <si>
    <t>2021-07-15 21:40:56</t>
  </si>
  <si>
    <t>2021-07-10</t>
  </si>
  <si>
    <t>2190834</t>
  </si>
  <si>
    <t>兰开斯特牛津套房酒店</t>
  </si>
  <si>
    <t>Ardoin Dixie L</t>
  </si>
  <si>
    <t>3213.64</t>
  </si>
  <si>
    <t>495.00</t>
  </si>
  <si>
    <t>2021-07-10 02:49:55</t>
  </si>
  <si>
    <t>2021-07-06</t>
  </si>
  <si>
    <t>2185816</t>
  </si>
  <si>
    <t>济州神话世界度假酒店-蓝鼎</t>
  </si>
  <si>
    <t>SEO YEONAH,BYEON JUNSEOK</t>
  </si>
  <si>
    <t>1593.76</t>
  </si>
  <si>
    <t>246.00</t>
  </si>
  <si>
    <t>2021-07-06 21:41:30</t>
  </si>
  <si>
    <t>2021-07-05</t>
  </si>
  <si>
    <t>2183852</t>
  </si>
  <si>
    <t>阿瓦隆巴黎火车北站酒店</t>
  </si>
  <si>
    <t>Roux Guillaume</t>
  </si>
  <si>
    <t>830.49</t>
  </si>
  <si>
    <t>128.00</t>
  </si>
  <si>
    <t>2021-07-05 02:40:30</t>
  </si>
  <si>
    <t>2021-07-02</t>
  </si>
  <si>
    <t>2180451</t>
  </si>
  <si>
    <t>姜饼大宅旅馆</t>
  </si>
  <si>
    <t>Gourlie Drew</t>
  </si>
  <si>
    <t>3603.55</t>
  </si>
  <si>
    <t>556.00</t>
  </si>
  <si>
    <t>2021-07-02 08:33:17</t>
  </si>
  <si>
    <t>2021-03-15</t>
  </si>
  <si>
    <t>2018103</t>
  </si>
  <si>
    <t>布莱顿滨海旅游旅馆</t>
  </si>
  <si>
    <t>Dickason James</t>
  </si>
  <si>
    <t>3143.27</t>
  </si>
  <si>
    <t>482.00</t>
  </si>
  <si>
    <t>2021-03-15 07:49:54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</si>
</sst>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8" fillId="9" borderId="1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15672765228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44421</v>
      </c>
      <c r="G2" s="5">
        <v>44423</v>
      </c>
      <c r="H2" s="4">
        <v>1</v>
      </c>
      <c r="I2" s="4">
        <v>2</v>
      </c>
      <c r="J2" s="4">
        <v>2</v>
      </c>
      <c r="K2" s="4" t="s">
        <v>29</v>
      </c>
      <c r="L2" s="4">
        <v>556</v>
      </c>
      <c r="M2" s="4">
        <v>556</v>
      </c>
      <c r="N2" s="4" t="s">
        <v>30</v>
      </c>
      <c r="O2" s="4" t="s">
        <v>31</v>
      </c>
      <c r="P2" s="4" t="s">
        <v>32</v>
      </c>
      <c r="Q2" s="4">
        <v>0</v>
      </c>
      <c r="R2" s="6">
        <v>44379</v>
      </c>
      <c r="S2" s="5">
        <v>44424</v>
      </c>
      <c r="T2" s="4" t="s">
        <v>33</v>
      </c>
      <c r="U2" s="4">
        <v>556</v>
      </c>
      <c r="V2" s="4">
        <v>0</v>
      </c>
      <c r="W2" s="4">
        <v>0</v>
      </c>
      <c r="X2" s="4">
        <v>2180451</v>
      </c>
    </row>
    <row r="3" s="4" customFormat="1" spans="1:24">
      <c r="A3" s="4">
        <v>15700249097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44418</v>
      </c>
      <c r="G3" s="5">
        <v>44420</v>
      </c>
      <c r="H3" s="4">
        <v>1</v>
      </c>
      <c r="I3" s="4">
        <v>2</v>
      </c>
      <c r="J3" s="4">
        <v>2</v>
      </c>
      <c r="K3" s="4" t="s">
        <v>29</v>
      </c>
      <c r="L3" s="4">
        <v>128</v>
      </c>
      <c r="M3" s="4">
        <v>128</v>
      </c>
      <c r="N3" s="4" t="s">
        <v>36</v>
      </c>
      <c r="O3" s="4" t="s">
        <v>31</v>
      </c>
      <c r="P3" s="4" t="s">
        <v>32</v>
      </c>
      <c r="Q3" s="4">
        <v>0</v>
      </c>
      <c r="R3" s="6">
        <v>44382</v>
      </c>
      <c r="S3" s="5">
        <v>44424</v>
      </c>
      <c r="T3" s="4" t="s">
        <v>33</v>
      </c>
      <c r="U3" s="4">
        <v>128</v>
      </c>
      <c r="V3" s="4">
        <v>0</v>
      </c>
      <c r="W3" s="4">
        <v>0</v>
      </c>
      <c r="X3" s="4">
        <v>2183852</v>
      </c>
    </row>
    <row r="4" s="4" customFormat="1" spans="1:24">
      <c r="A4" s="4">
        <v>15719231409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44416</v>
      </c>
      <c r="G4" s="5">
        <v>44418</v>
      </c>
      <c r="H4" s="4">
        <v>1</v>
      </c>
      <c r="I4" s="4">
        <v>2</v>
      </c>
      <c r="J4" s="4">
        <v>2</v>
      </c>
      <c r="K4" s="4" t="s">
        <v>29</v>
      </c>
      <c r="L4" s="4">
        <v>246</v>
      </c>
      <c r="M4" s="4">
        <v>246</v>
      </c>
      <c r="N4" s="4" t="s">
        <v>39</v>
      </c>
      <c r="O4" s="4" t="s">
        <v>31</v>
      </c>
      <c r="P4" s="4" t="s">
        <v>32</v>
      </c>
      <c r="Q4" s="4">
        <v>0</v>
      </c>
      <c r="R4" s="6">
        <v>44383</v>
      </c>
      <c r="S4" s="5">
        <v>44424</v>
      </c>
      <c r="T4" s="4" t="s">
        <v>33</v>
      </c>
      <c r="U4" s="4">
        <v>246</v>
      </c>
      <c r="V4" s="4">
        <v>0</v>
      </c>
      <c r="W4" s="4">
        <v>0</v>
      </c>
      <c r="X4" s="4">
        <v>2185816</v>
      </c>
    </row>
    <row r="5" s="4" customFormat="1" spans="1:24">
      <c r="A5" s="4">
        <v>15749909405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44421</v>
      </c>
      <c r="G5" s="5">
        <v>44423</v>
      </c>
      <c r="H5" s="4">
        <v>1</v>
      </c>
      <c r="I5" s="4">
        <v>2</v>
      </c>
      <c r="J5" s="4">
        <v>2</v>
      </c>
      <c r="K5" s="4" t="s">
        <v>29</v>
      </c>
      <c r="L5" s="4">
        <v>495</v>
      </c>
      <c r="M5" s="4">
        <v>495</v>
      </c>
      <c r="N5" s="4" t="s">
        <v>42</v>
      </c>
      <c r="O5" s="4" t="s">
        <v>31</v>
      </c>
      <c r="P5" s="4" t="s">
        <v>32</v>
      </c>
      <c r="Q5" s="4">
        <v>0</v>
      </c>
      <c r="R5" s="6">
        <v>44387</v>
      </c>
      <c r="S5" s="5">
        <v>44424</v>
      </c>
      <c r="T5" s="4" t="s">
        <v>33</v>
      </c>
      <c r="U5" s="4">
        <v>495</v>
      </c>
      <c r="V5" s="4">
        <v>0</v>
      </c>
      <c r="W5" s="4">
        <v>0</v>
      </c>
      <c r="X5" s="4">
        <v>2190834</v>
      </c>
    </row>
    <row r="6" s="4" customFormat="1" spans="1:24">
      <c r="A6" s="4">
        <v>15784651941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44416</v>
      </c>
      <c r="G6" s="5">
        <v>44423</v>
      </c>
      <c r="H6" s="4">
        <v>1</v>
      </c>
      <c r="I6" s="4">
        <v>7</v>
      </c>
      <c r="J6" s="4">
        <v>7</v>
      </c>
      <c r="K6" s="4" t="s">
        <v>29</v>
      </c>
      <c r="L6" s="4">
        <v>189</v>
      </c>
      <c r="M6" s="4">
        <v>189</v>
      </c>
      <c r="N6" s="4" t="s">
        <v>45</v>
      </c>
      <c r="O6" s="4" t="s">
        <v>31</v>
      </c>
      <c r="P6" s="4" t="s">
        <v>32</v>
      </c>
      <c r="Q6" s="4">
        <v>0</v>
      </c>
      <c r="R6" s="6">
        <v>44390</v>
      </c>
      <c r="S6" s="5">
        <v>44424</v>
      </c>
      <c r="T6" s="4" t="s">
        <v>33</v>
      </c>
      <c r="U6" s="4">
        <v>189</v>
      </c>
      <c r="V6" s="4">
        <v>0</v>
      </c>
      <c r="W6" s="4">
        <v>0</v>
      </c>
      <c r="X6" s="4">
        <v>2194511</v>
      </c>
    </row>
    <row r="7" s="4" customFormat="1" spans="1:24">
      <c r="A7" s="4">
        <v>15784651941</v>
      </c>
      <c r="B7" s="4" t="s">
        <v>25</v>
      </c>
      <c r="C7" s="4" t="s">
        <v>46</v>
      </c>
      <c r="D7" s="4" t="s">
        <v>43</v>
      </c>
      <c r="E7" s="4" t="s">
        <v>44</v>
      </c>
      <c r="F7" s="5">
        <v>44416</v>
      </c>
      <c r="G7" s="5">
        <v>44423</v>
      </c>
      <c r="H7" s="4">
        <v>1</v>
      </c>
      <c r="I7" s="4">
        <v>7</v>
      </c>
      <c r="J7" s="4">
        <v>7</v>
      </c>
      <c r="K7" s="4" t="s">
        <v>29</v>
      </c>
      <c r="L7" s="4">
        <v>-189</v>
      </c>
      <c r="M7" s="4">
        <v>-189</v>
      </c>
      <c r="N7" s="4" t="s">
        <v>45</v>
      </c>
      <c r="O7" s="4" t="s">
        <v>31</v>
      </c>
      <c r="P7" s="4" t="s">
        <v>32</v>
      </c>
      <c r="Q7" s="4">
        <v>0</v>
      </c>
      <c r="R7" s="6">
        <v>44390</v>
      </c>
      <c r="S7" s="5">
        <v>44424</v>
      </c>
      <c r="T7" s="4" t="s">
        <v>33</v>
      </c>
      <c r="U7" s="4">
        <v>-189</v>
      </c>
      <c r="V7" s="4">
        <v>0</v>
      </c>
      <c r="W7" s="4">
        <v>0</v>
      </c>
      <c r="X7" s="4">
        <v>2194511</v>
      </c>
    </row>
    <row r="8" s="4" customFormat="1" spans="1:24">
      <c r="A8" s="4">
        <v>15815985231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44419</v>
      </c>
      <c r="G8" s="5">
        <v>44423</v>
      </c>
      <c r="H8" s="4">
        <v>1</v>
      </c>
      <c r="I8" s="4">
        <v>4</v>
      </c>
      <c r="J8" s="4">
        <v>4</v>
      </c>
      <c r="K8" s="4" t="s">
        <v>29</v>
      </c>
      <c r="L8" s="4">
        <v>424</v>
      </c>
      <c r="M8" s="4">
        <v>424</v>
      </c>
      <c r="N8" s="4" t="s">
        <v>49</v>
      </c>
      <c r="O8" s="4" t="s">
        <v>31</v>
      </c>
      <c r="P8" s="4" t="s">
        <v>32</v>
      </c>
      <c r="Q8" s="4">
        <v>0</v>
      </c>
      <c r="R8" s="6">
        <v>44392</v>
      </c>
      <c r="S8" s="5">
        <v>44424</v>
      </c>
      <c r="T8" s="4" t="s">
        <v>33</v>
      </c>
      <c r="U8" s="4">
        <v>424</v>
      </c>
      <c r="V8" s="4">
        <v>0</v>
      </c>
      <c r="W8" s="4">
        <v>0</v>
      </c>
      <c r="X8" s="4">
        <v>2198142</v>
      </c>
    </row>
    <row r="9" s="4" customFormat="1" spans="1:24">
      <c r="A9" s="4">
        <v>15816528849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44419</v>
      </c>
      <c r="G9" s="5">
        <v>44421</v>
      </c>
      <c r="H9" s="4">
        <v>1</v>
      </c>
      <c r="I9" s="4">
        <v>2</v>
      </c>
      <c r="J9" s="4">
        <v>2</v>
      </c>
      <c r="K9" s="4" t="s">
        <v>29</v>
      </c>
      <c r="L9" s="4">
        <v>176</v>
      </c>
      <c r="M9" s="4">
        <v>176</v>
      </c>
      <c r="N9" s="4" t="s">
        <v>52</v>
      </c>
      <c r="O9" s="4" t="s">
        <v>31</v>
      </c>
      <c r="P9" s="4" t="s">
        <v>32</v>
      </c>
      <c r="Q9" s="4">
        <v>0</v>
      </c>
      <c r="R9" s="6">
        <v>44392</v>
      </c>
      <c r="S9" s="5">
        <v>44424</v>
      </c>
      <c r="T9" s="4" t="s">
        <v>33</v>
      </c>
      <c r="U9" s="4">
        <v>176</v>
      </c>
      <c r="V9" s="4">
        <v>0</v>
      </c>
      <c r="W9" s="4">
        <v>0</v>
      </c>
      <c r="X9" s="4">
        <v>2198267</v>
      </c>
    </row>
    <row r="10" s="4" customFormat="1" spans="1:24">
      <c r="A10" s="4">
        <v>15830293259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44417</v>
      </c>
      <c r="G10" s="5">
        <v>44423</v>
      </c>
      <c r="H10" s="4">
        <v>1</v>
      </c>
      <c r="I10" s="4">
        <v>6</v>
      </c>
      <c r="J10" s="4">
        <v>6</v>
      </c>
      <c r="K10" s="4" t="s">
        <v>29</v>
      </c>
      <c r="L10" s="4">
        <v>588</v>
      </c>
      <c r="M10" s="4">
        <v>588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44394</v>
      </c>
      <c r="S10" s="5">
        <v>44424</v>
      </c>
      <c r="T10" s="4" t="s">
        <v>33</v>
      </c>
      <c r="U10" s="4">
        <v>588</v>
      </c>
      <c r="V10" s="4">
        <v>0</v>
      </c>
      <c r="W10" s="4">
        <v>0</v>
      </c>
      <c r="X10" s="4">
        <v>2199565</v>
      </c>
    </row>
    <row r="11" s="4" customFormat="1" spans="1:24">
      <c r="A11" s="4">
        <v>15841216069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44415</v>
      </c>
      <c r="G11" s="5">
        <v>44417</v>
      </c>
      <c r="H11" s="4">
        <v>1</v>
      </c>
      <c r="I11" s="4">
        <v>2</v>
      </c>
      <c r="J11" s="4">
        <v>2</v>
      </c>
      <c r="K11" s="4" t="s">
        <v>29</v>
      </c>
      <c r="L11" s="4">
        <v>104</v>
      </c>
      <c r="M11" s="4">
        <v>104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44395</v>
      </c>
      <c r="S11" s="5">
        <v>44424</v>
      </c>
      <c r="T11" s="4" t="s">
        <v>33</v>
      </c>
      <c r="U11" s="4">
        <v>104</v>
      </c>
      <c r="V11" s="4">
        <v>0</v>
      </c>
      <c r="W11" s="4">
        <v>0</v>
      </c>
      <c r="X11" s="4">
        <v>2200851</v>
      </c>
    </row>
    <row r="12" s="4" customFormat="1" spans="1:24">
      <c r="A12" s="4">
        <v>15841253302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44421</v>
      </c>
      <c r="G12" s="5">
        <v>44423</v>
      </c>
      <c r="H12" s="4">
        <v>1</v>
      </c>
      <c r="I12" s="4">
        <v>2</v>
      </c>
      <c r="J12" s="4">
        <v>2</v>
      </c>
      <c r="K12" s="4" t="s">
        <v>29</v>
      </c>
      <c r="L12" s="4">
        <v>954</v>
      </c>
      <c r="M12" s="4">
        <v>954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44395</v>
      </c>
      <c r="S12" s="5">
        <v>44424</v>
      </c>
      <c r="T12" s="4" t="s">
        <v>33</v>
      </c>
      <c r="U12" s="4">
        <v>954</v>
      </c>
      <c r="V12" s="4">
        <v>0</v>
      </c>
      <c r="W12" s="4">
        <v>0</v>
      </c>
      <c r="X12" s="4">
        <v>2200854</v>
      </c>
    </row>
    <row r="13" s="4" customFormat="1" spans="1:24">
      <c r="A13" s="4">
        <v>15862753165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44420</v>
      </c>
      <c r="G13" s="5">
        <v>44422</v>
      </c>
      <c r="H13" s="4">
        <v>1</v>
      </c>
      <c r="I13" s="4">
        <v>2</v>
      </c>
      <c r="J13" s="4">
        <v>2</v>
      </c>
      <c r="K13" s="4" t="s">
        <v>29</v>
      </c>
      <c r="L13" s="4">
        <v>263</v>
      </c>
      <c r="M13" s="4">
        <v>263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44397</v>
      </c>
      <c r="S13" s="5">
        <v>44424</v>
      </c>
      <c r="T13" s="4" t="s">
        <v>33</v>
      </c>
      <c r="U13" s="4">
        <v>263</v>
      </c>
      <c r="V13" s="4">
        <v>0</v>
      </c>
      <c r="W13" s="4">
        <v>0</v>
      </c>
      <c r="X13" s="4">
        <v>2202645</v>
      </c>
    </row>
    <row r="14" s="4" customFormat="1" spans="1:24">
      <c r="A14" s="4">
        <v>15816528849</v>
      </c>
      <c r="B14" s="4" t="s">
        <v>25</v>
      </c>
      <c r="C14" s="4" t="s">
        <v>46</v>
      </c>
      <c r="D14" s="4" t="s">
        <v>50</v>
      </c>
      <c r="E14" s="4" t="s">
        <v>51</v>
      </c>
      <c r="F14" s="5">
        <v>44419</v>
      </c>
      <c r="G14" s="5">
        <v>44421</v>
      </c>
      <c r="H14" s="4">
        <v>1</v>
      </c>
      <c r="I14" s="4">
        <v>2</v>
      </c>
      <c r="J14" s="4">
        <v>2</v>
      </c>
      <c r="K14" s="4" t="s">
        <v>29</v>
      </c>
      <c r="L14" s="4">
        <v>-176</v>
      </c>
      <c r="M14" s="4">
        <v>-176</v>
      </c>
      <c r="N14" s="4" t="s">
        <v>52</v>
      </c>
      <c r="O14" s="4" t="s">
        <v>31</v>
      </c>
      <c r="P14" s="4" t="s">
        <v>32</v>
      </c>
      <c r="Q14" s="4">
        <v>0</v>
      </c>
      <c r="R14" s="6">
        <v>44392</v>
      </c>
      <c r="S14" s="5">
        <v>44424</v>
      </c>
      <c r="T14" s="4" t="s">
        <v>33</v>
      </c>
      <c r="U14" s="4">
        <v>-176</v>
      </c>
      <c r="V14" s="4">
        <v>0</v>
      </c>
      <c r="W14" s="4">
        <v>0</v>
      </c>
      <c r="X14" s="4">
        <v>2198267</v>
      </c>
    </row>
    <row r="15" s="4" customFormat="1" spans="1:24">
      <c r="A15" s="4">
        <v>15902381089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44414</v>
      </c>
      <c r="G15" s="5">
        <v>44417</v>
      </c>
      <c r="H15" s="4">
        <v>1</v>
      </c>
      <c r="I15" s="4">
        <v>3</v>
      </c>
      <c r="J15" s="4">
        <v>3</v>
      </c>
      <c r="K15" s="4" t="s">
        <v>29</v>
      </c>
      <c r="L15" s="4">
        <v>266</v>
      </c>
      <c r="M15" s="4">
        <v>266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44399</v>
      </c>
      <c r="S15" s="5">
        <v>44424</v>
      </c>
      <c r="T15" s="4" t="s">
        <v>33</v>
      </c>
      <c r="U15" s="4">
        <v>266</v>
      </c>
      <c r="V15" s="4">
        <v>0</v>
      </c>
      <c r="W15" s="4">
        <v>0</v>
      </c>
      <c r="X15" s="4">
        <v>2205799</v>
      </c>
    </row>
    <row r="16" s="4" customFormat="1" spans="1:24">
      <c r="A16" s="4">
        <v>15906614687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44420</v>
      </c>
      <c r="G16" s="5">
        <v>44422</v>
      </c>
      <c r="H16" s="4">
        <v>1</v>
      </c>
      <c r="I16" s="4">
        <v>2</v>
      </c>
      <c r="J16" s="4">
        <v>2</v>
      </c>
      <c r="K16" s="4" t="s">
        <v>29</v>
      </c>
      <c r="L16" s="4">
        <v>1148</v>
      </c>
      <c r="M16" s="4">
        <v>1148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44400</v>
      </c>
      <c r="S16" s="5">
        <v>44424</v>
      </c>
      <c r="T16" s="4" t="s">
        <v>33</v>
      </c>
      <c r="U16" s="4">
        <v>1148</v>
      </c>
      <c r="V16" s="4">
        <v>0</v>
      </c>
      <c r="W16" s="4">
        <v>0</v>
      </c>
      <c r="X16" s="4">
        <v>2206463</v>
      </c>
    </row>
    <row r="17" s="4" customFormat="1" spans="1:24">
      <c r="A17" s="4">
        <v>15922500818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44418</v>
      </c>
      <c r="G17" s="5">
        <v>44423</v>
      </c>
      <c r="H17" s="4">
        <v>1</v>
      </c>
      <c r="I17" s="4">
        <v>5</v>
      </c>
      <c r="J17" s="4">
        <v>5</v>
      </c>
      <c r="K17" s="4" t="s">
        <v>29</v>
      </c>
      <c r="L17" s="4">
        <v>160</v>
      </c>
      <c r="M17" s="4">
        <v>160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44402</v>
      </c>
      <c r="S17" s="5">
        <v>44424</v>
      </c>
      <c r="T17" s="4" t="s">
        <v>33</v>
      </c>
      <c r="U17" s="4">
        <v>160</v>
      </c>
      <c r="V17" s="4">
        <v>0</v>
      </c>
      <c r="W17" s="4">
        <v>0</v>
      </c>
      <c r="X17" s="4">
        <v>2208064</v>
      </c>
    </row>
    <row r="18" s="4" customFormat="1" spans="1:24">
      <c r="A18" s="4">
        <v>15922590641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44421</v>
      </c>
      <c r="G18" s="5">
        <v>44423</v>
      </c>
      <c r="H18" s="4">
        <v>1</v>
      </c>
      <c r="I18" s="4">
        <v>2</v>
      </c>
      <c r="J18" s="4">
        <v>2</v>
      </c>
      <c r="K18" s="4" t="s">
        <v>29</v>
      </c>
      <c r="L18" s="4">
        <v>322</v>
      </c>
      <c r="M18" s="4">
        <v>322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44402</v>
      </c>
      <c r="S18" s="5">
        <v>44424</v>
      </c>
      <c r="T18" s="4" t="s">
        <v>33</v>
      </c>
      <c r="U18" s="4">
        <v>322</v>
      </c>
      <c r="V18" s="4">
        <v>0</v>
      </c>
      <c r="W18" s="4">
        <v>0</v>
      </c>
      <c r="X18" s="4">
        <v>2208087</v>
      </c>
    </row>
    <row r="19" s="4" customFormat="1" spans="1:24">
      <c r="A19" s="4">
        <v>15938816369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44420</v>
      </c>
      <c r="G19" s="5">
        <v>44422</v>
      </c>
      <c r="H19" s="4">
        <v>1</v>
      </c>
      <c r="I19" s="4">
        <v>2</v>
      </c>
      <c r="J19" s="4">
        <v>2</v>
      </c>
      <c r="K19" s="4" t="s">
        <v>29</v>
      </c>
      <c r="L19" s="4">
        <v>92</v>
      </c>
      <c r="M19" s="4">
        <v>92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44403</v>
      </c>
      <c r="S19" s="5">
        <v>44424</v>
      </c>
      <c r="T19" s="4" t="s">
        <v>33</v>
      </c>
      <c r="U19" s="4">
        <v>92</v>
      </c>
      <c r="V19" s="4">
        <v>0</v>
      </c>
      <c r="W19" s="4">
        <v>0</v>
      </c>
      <c r="X19" s="4">
        <v>2209262</v>
      </c>
    </row>
    <row r="20" s="4" customFormat="1" spans="1:24">
      <c r="A20" s="4">
        <v>15939175070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44419</v>
      </c>
      <c r="G20" s="5">
        <v>44421</v>
      </c>
      <c r="H20" s="4">
        <v>1</v>
      </c>
      <c r="I20" s="4">
        <v>2</v>
      </c>
      <c r="J20" s="4">
        <v>2</v>
      </c>
      <c r="K20" s="4" t="s">
        <v>29</v>
      </c>
      <c r="L20" s="4">
        <v>780</v>
      </c>
      <c r="M20" s="4">
        <v>780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44403</v>
      </c>
      <c r="S20" s="5">
        <v>44424</v>
      </c>
      <c r="T20" s="4" t="s">
        <v>33</v>
      </c>
      <c r="U20" s="4">
        <v>780</v>
      </c>
      <c r="V20" s="4">
        <v>0</v>
      </c>
      <c r="W20" s="4">
        <v>0</v>
      </c>
      <c r="X20" s="4">
        <v>2209320</v>
      </c>
    </row>
    <row r="21" s="4" customFormat="1" spans="1:24">
      <c r="A21" s="4">
        <v>15940725593</v>
      </c>
      <c r="B21" s="4" t="s">
        <v>25</v>
      </c>
      <c r="C21" s="4" t="s">
        <v>26</v>
      </c>
      <c r="D21" s="4" t="s">
        <v>80</v>
      </c>
      <c r="E21" s="4" t="s">
        <v>83</v>
      </c>
      <c r="F21" s="5">
        <v>44419</v>
      </c>
      <c r="G21" s="5">
        <v>44421</v>
      </c>
      <c r="H21" s="4">
        <v>1</v>
      </c>
      <c r="I21" s="4">
        <v>2</v>
      </c>
      <c r="J21" s="4">
        <v>2</v>
      </c>
      <c r="K21" s="4" t="s">
        <v>29</v>
      </c>
      <c r="L21" s="4">
        <v>920</v>
      </c>
      <c r="M21" s="4">
        <v>920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44403</v>
      </c>
      <c r="S21" s="5">
        <v>44424</v>
      </c>
      <c r="T21" s="4" t="s">
        <v>33</v>
      </c>
      <c r="U21" s="4">
        <v>920</v>
      </c>
      <c r="V21" s="4">
        <v>0</v>
      </c>
      <c r="W21" s="4">
        <v>0</v>
      </c>
      <c r="X21" s="4">
        <v>2209513</v>
      </c>
    </row>
    <row r="22" s="4" customFormat="1" spans="1:24">
      <c r="A22" s="4">
        <v>15954806115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44421</v>
      </c>
      <c r="G22" s="5">
        <v>44423</v>
      </c>
      <c r="H22" s="4">
        <v>1</v>
      </c>
      <c r="I22" s="4">
        <v>2</v>
      </c>
      <c r="J22" s="4">
        <v>2</v>
      </c>
      <c r="K22" s="4" t="s">
        <v>29</v>
      </c>
      <c r="L22" s="4">
        <v>956</v>
      </c>
      <c r="M22" s="4">
        <v>956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44404</v>
      </c>
      <c r="S22" s="5">
        <v>44424</v>
      </c>
      <c r="T22" s="4" t="s">
        <v>33</v>
      </c>
      <c r="U22" s="4">
        <v>956</v>
      </c>
      <c r="V22" s="4">
        <v>0</v>
      </c>
      <c r="W22" s="4">
        <v>0</v>
      </c>
      <c r="X22" s="4">
        <v>2210451</v>
      </c>
    </row>
    <row r="23" s="4" customFormat="1" spans="1:24">
      <c r="A23" s="4">
        <v>15974613770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44420</v>
      </c>
      <c r="G23" s="5">
        <v>44422</v>
      </c>
      <c r="H23" s="4">
        <v>1</v>
      </c>
      <c r="I23" s="4">
        <v>2</v>
      </c>
      <c r="J23" s="4">
        <v>2</v>
      </c>
      <c r="K23" s="4" t="s">
        <v>29</v>
      </c>
      <c r="L23" s="4">
        <v>218</v>
      </c>
      <c r="M23" s="4">
        <v>218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44407</v>
      </c>
      <c r="S23" s="5">
        <v>44424</v>
      </c>
      <c r="T23" s="4" t="s">
        <v>33</v>
      </c>
      <c r="U23" s="4">
        <v>218</v>
      </c>
      <c r="V23" s="4">
        <v>0</v>
      </c>
      <c r="W23" s="4">
        <v>0</v>
      </c>
      <c r="X23" s="4">
        <v>2213180</v>
      </c>
    </row>
    <row r="24" s="4" customFormat="1" spans="1:24">
      <c r="A24" s="4">
        <v>15987387792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44415</v>
      </c>
      <c r="G24" s="5">
        <v>44417</v>
      </c>
      <c r="H24" s="4">
        <v>1</v>
      </c>
      <c r="I24" s="4">
        <v>2</v>
      </c>
      <c r="J24" s="4">
        <v>2</v>
      </c>
      <c r="K24" s="4" t="s">
        <v>29</v>
      </c>
      <c r="L24" s="4">
        <v>250</v>
      </c>
      <c r="M24" s="4">
        <v>250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44408</v>
      </c>
      <c r="S24" s="5">
        <v>44424</v>
      </c>
      <c r="T24" s="4" t="s">
        <v>33</v>
      </c>
      <c r="U24" s="4">
        <v>250</v>
      </c>
      <c r="V24" s="4">
        <v>0</v>
      </c>
      <c r="W24" s="4">
        <v>0</v>
      </c>
      <c r="X24" s="4">
        <v>2214842</v>
      </c>
    </row>
    <row r="25" s="4" customFormat="1" spans="1:24">
      <c r="A25" s="4">
        <v>15987964486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44417</v>
      </c>
      <c r="G25" s="5">
        <v>44421</v>
      </c>
      <c r="H25" s="4">
        <v>1</v>
      </c>
      <c r="I25" s="4">
        <v>4</v>
      </c>
      <c r="J25" s="4">
        <v>4</v>
      </c>
      <c r="K25" s="4" t="s">
        <v>29</v>
      </c>
      <c r="L25" s="4">
        <v>256</v>
      </c>
      <c r="M25" s="4">
        <v>256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44409</v>
      </c>
      <c r="S25" s="5">
        <v>44424</v>
      </c>
      <c r="T25" s="4" t="s">
        <v>33</v>
      </c>
      <c r="U25" s="4">
        <v>256</v>
      </c>
      <c r="V25" s="4">
        <v>0</v>
      </c>
      <c r="W25" s="4">
        <v>0</v>
      </c>
      <c r="X25" s="4">
        <v>2214961</v>
      </c>
    </row>
    <row r="26" s="4" customFormat="1" spans="1:24">
      <c r="A26" s="4">
        <v>16004954351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44414</v>
      </c>
      <c r="G26" s="5">
        <v>44417</v>
      </c>
      <c r="H26" s="4">
        <v>1</v>
      </c>
      <c r="I26" s="4">
        <v>3</v>
      </c>
      <c r="J26" s="4">
        <v>3</v>
      </c>
      <c r="K26" s="4" t="s">
        <v>29</v>
      </c>
      <c r="L26" s="4">
        <v>75</v>
      </c>
      <c r="M26" s="4">
        <v>75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44411</v>
      </c>
      <c r="S26" s="5">
        <v>44424</v>
      </c>
      <c r="T26" s="4" t="s">
        <v>33</v>
      </c>
      <c r="U26" s="4">
        <v>75</v>
      </c>
      <c r="V26" s="4">
        <v>0</v>
      </c>
      <c r="W26" s="4">
        <v>0</v>
      </c>
      <c r="X26" s="4">
        <v>2216190</v>
      </c>
    </row>
    <row r="27" s="4" customFormat="1" spans="1:24">
      <c r="A27" s="4">
        <v>16014569127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44419</v>
      </c>
      <c r="G27" s="5">
        <v>44422</v>
      </c>
      <c r="H27" s="4">
        <v>1</v>
      </c>
      <c r="I27" s="4">
        <v>3</v>
      </c>
      <c r="J27" s="4">
        <v>3</v>
      </c>
      <c r="K27" s="4" t="s">
        <v>29</v>
      </c>
      <c r="L27" s="4">
        <v>369</v>
      </c>
      <c r="M27" s="4">
        <v>369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44412</v>
      </c>
      <c r="S27" s="5">
        <v>44424</v>
      </c>
      <c r="T27" s="4" t="s">
        <v>33</v>
      </c>
      <c r="U27" s="4">
        <v>369</v>
      </c>
      <c r="V27" s="4">
        <v>0</v>
      </c>
      <c r="W27" s="4">
        <v>0</v>
      </c>
      <c r="X27" s="4">
        <v>2217004</v>
      </c>
    </row>
    <row r="28" s="4" customFormat="1" spans="1:24">
      <c r="A28" s="4">
        <v>16017339888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44415</v>
      </c>
      <c r="G28" s="5">
        <v>44422</v>
      </c>
      <c r="H28" s="4">
        <v>1</v>
      </c>
      <c r="I28" s="4">
        <v>7</v>
      </c>
      <c r="J28" s="4">
        <v>7</v>
      </c>
      <c r="K28" s="4" t="s">
        <v>29</v>
      </c>
      <c r="L28" s="4">
        <v>350</v>
      </c>
      <c r="M28" s="4">
        <v>350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44413</v>
      </c>
      <c r="S28" s="5">
        <v>44424</v>
      </c>
      <c r="T28" s="4" t="s">
        <v>33</v>
      </c>
      <c r="U28" s="4">
        <v>350</v>
      </c>
      <c r="V28" s="4">
        <v>0</v>
      </c>
      <c r="W28" s="4">
        <v>0</v>
      </c>
      <c r="X28" s="4">
        <v>2217528</v>
      </c>
    </row>
    <row r="29" s="4" customFormat="1" spans="1:24">
      <c r="A29" s="4">
        <v>16017569072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44419</v>
      </c>
      <c r="G29" s="5">
        <v>44421</v>
      </c>
      <c r="H29" s="4">
        <v>1</v>
      </c>
      <c r="I29" s="4">
        <v>2</v>
      </c>
      <c r="J29" s="4">
        <v>2</v>
      </c>
      <c r="K29" s="4" t="s">
        <v>29</v>
      </c>
      <c r="L29" s="4">
        <v>170</v>
      </c>
      <c r="M29" s="4">
        <v>170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44413</v>
      </c>
      <c r="S29" s="5">
        <v>44424</v>
      </c>
      <c r="T29" s="4" t="s">
        <v>33</v>
      </c>
      <c r="U29" s="4">
        <v>170</v>
      </c>
      <c r="V29" s="4">
        <v>0</v>
      </c>
      <c r="W29" s="4">
        <v>0</v>
      </c>
      <c r="X29" s="4">
        <v>2217560</v>
      </c>
    </row>
    <row r="30" s="4" customFormat="1" spans="1:24">
      <c r="A30" s="4">
        <v>16017990579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44414</v>
      </c>
      <c r="G30" s="5">
        <v>44417</v>
      </c>
      <c r="H30" s="4">
        <v>1</v>
      </c>
      <c r="I30" s="4">
        <v>3</v>
      </c>
      <c r="J30" s="4">
        <v>3</v>
      </c>
      <c r="K30" s="4" t="s">
        <v>29</v>
      </c>
      <c r="L30" s="4">
        <v>135</v>
      </c>
      <c r="M30" s="4">
        <v>135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44413</v>
      </c>
      <c r="S30" s="5">
        <v>44424</v>
      </c>
      <c r="T30" s="4" t="s">
        <v>33</v>
      </c>
      <c r="U30" s="4">
        <v>135</v>
      </c>
      <c r="V30" s="4">
        <v>0</v>
      </c>
      <c r="W30" s="4">
        <v>0</v>
      </c>
      <c r="X30" s="4">
        <v>2217637</v>
      </c>
    </row>
    <row r="31" s="4" customFormat="1" spans="1:24">
      <c r="A31" s="4">
        <v>16023557042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44414</v>
      </c>
      <c r="G31" s="5">
        <v>44418</v>
      </c>
      <c r="H31" s="4">
        <v>1</v>
      </c>
      <c r="I31" s="4">
        <v>4</v>
      </c>
      <c r="J31" s="4">
        <v>4</v>
      </c>
      <c r="K31" s="4" t="s">
        <v>29</v>
      </c>
      <c r="L31" s="4">
        <v>978</v>
      </c>
      <c r="M31" s="4">
        <v>978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44414</v>
      </c>
      <c r="S31" s="5">
        <v>44424</v>
      </c>
      <c r="T31" s="4" t="s">
        <v>33</v>
      </c>
      <c r="U31" s="4">
        <v>978</v>
      </c>
      <c r="V31" s="4">
        <v>0</v>
      </c>
      <c r="W31" s="4">
        <v>0</v>
      </c>
      <c r="X31" s="4">
        <v>2217944</v>
      </c>
    </row>
    <row r="32" s="4" customFormat="1" spans="1:24">
      <c r="A32" s="4">
        <v>16024354255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44420</v>
      </c>
      <c r="G32" s="5">
        <v>44423</v>
      </c>
      <c r="H32" s="4">
        <v>1</v>
      </c>
      <c r="I32" s="4">
        <v>3</v>
      </c>
      <c r="J32" s="4">
        <v>3</v>
      </c>
      <c r="K32" s="4" t="s">
        <v>29</v>
      </c>
      <c r="L32" s="4">
        <v>333</v>
      </c>
      <c r="M32" s="4">
        <v>333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44414</v>
      </c>
      <c r="S32" s="5">
        <v>44424</v>
      </c>
      <c r="T32" s="4" t="s">
        <v>33</v>
      </c>
      <c r="U32" s="4">
        <v>333</v>
      </c>
      <c r="V32" s="4">
        <v>0</v>
      </c>
      <c r="W32" s="4">
        <v>0</v>
      </c>
      <c r="X32" s="4">
        <v>2218035</v>
      </c>
    </row>
    <row r="33" s="4" customFormat="1" spans="1:24">
      <c r="A33" s="4">
        <v>16024986339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44416</v>
      </c>
      <c r="G33" s="5">
        <v>44418</v>
      </c>
      <c r="H33" s="4">
        <v>1</v>
      </c>
      <c r="I33" s="4">
        <v>2</v>
      </c>
      <c r="J33" s="4">
        <v>2</v>
      </c>
      <c r="K33" s="4" t="s">
        <v>29</v>
      </c>
      <c r="L33" s="4">
        <v>153</v>
      </c>
      <c r="M33" s="4">
        <v>153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44414</v>
      </c>
      <c r="S33" s="5">
        <v>44424</v>
      </c>
      <c r="T33" s="4" t="s">
        <v>33</v>
      </c>
      <c r="U33" s="4">
        <v>153</v>
      </c>
      <c r="V33" s="4">
        <v>0</v>
      </c>
      <c r="W33" s="4">
        <v>0</v>
      </c>
      <c r="X33" s="4">
        <v>2218111</v>
      </c>
    </row>
    <row r="34" s="4" customFormat="1" spans="1:24">
      <c r="A34" s="4">
        <v>15830293259</v>
      </c>
      <c r="B34" s="4" t="s">
        <v>25</v>
      </c>
      <c r="C34" s="4" t="s">
        <v>46</v>
      </c>
      <c r="D34" s="4" t="s">
        <v>53</v>
      </c>
      <c r="E34" s="4" t="s">
        <v>54</v>
      </c>
      <c r="F34" s="5">
        <v>44417</v>
      </c>
      <c r="G34" s="5">
        <v>44423</v>
      </c>
      <c r="H34" s="4">
        <v>1</v>
      </c>
      <c r="I34" s="4">
        <v>6</v>
      </c>
      <c r="J34" s="4">
        <v>6</v>
      </c>
      <c r="K34" s="4" t="s">
        <v>29</v>
      </c>
      <c r="L34" s="4">
        <v>-588</v>
      </c>
      <c r="M34" s="4">
        <v>-588</v>
      </c>
      <c r="N34" s="4" t="s">
        <v>55</v>
      </c>
      <c r="O34" s="4" t="s">
        <v>31</v>
      </c>
      <c r="P34" s="4" t="s">
        <v>32</v>
      </c>
      <c r="Q34" s="4">
        <v>0</v>
      </c>
      <c r="R34" s="6">
        <v>44394</v>
      </c>
      <c r="S34" s="5">
        <v>44424</v>
      </c>
      <c r="T34" s="4" t="s">
        <v>33</v>
      </c>
      <c r="U34" s="4">
        <v>-588</v>
      </c>
      <c r="V34" s="4">
        <v>0</v>
      </c>
      <c r="W34" s="4">
        <v>0</v>
      </c>
      <c r="X34" s="4">
        <v>2199565</v>
      </c>
    </row>
    <row r="35" s="4" customFormat="1" spans="1:24">
      <c r="A35" s="4">
        <v>16025171616</v>
      </c>
      <c r="B35" s="4" t="s">
        <v>25</v>
      </c>
      <c r="C35" s="4" t="s">
        <v>26</v>
      </c>
      <c r="D35" s="4" t="s">
        <v>121</v>
      </c>
      <c r="E35" s="4" t="s">
        <v>122</v>
      </c>
      <c r="F35" s="5">
        <v>44417</v>
      </c>
      <c r="G35" s="5">
        <v>44420</v>
      </c>
      <c r="H35" s="4">
        <v>1</v>
      </c>
      <c r="I35" s="4">
        <v>3</v>
      </c>
      <c r="J35" s="4">
        <v>3</v>
      </c>
      <c r="K35" s="4" t="s">
        <v>29</v>
      </c>
      <c r="L35" s="4">
        <v>86</v>
      </c>
      <c r="M35" s="4">
        <v>86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44414</v>
      </c>
      <c r="S35" s="5">
        <v>44424</v>
      </c>
      <c r="T35" s="4" t="s">
        <v>33</v>
      </c>
      <c r="U35" s="4">
        <v>86</v>
      </c>
      <c r="V35" s="4">
        <v>0</v>
      </c>
      <c r="W35" s="4">
        <v>0</v>
      </c>
      <c r="X35" s="4">
        <v>2218136</v>
      </c>
    </row>
    <row r="36" s="4" customFormat="1" spans="1:24">
      <c r="A36" s="4">
        <v>15830293259</v>
      </c>
      <c r="B36" s="4" t="s">
        <v>25</v>
      </c>
      <c r="C36" s="4" t="s">
        <v>124</v>
      </c>
      <c r="D36" s="4" t="s">
        <v>53</v>
      </c>
      <c r="E36" s="4" t="s">
        <v>54</v>
      </c>
      <c r="F36" s="5">
        <v>44417</v>
      </c>
      <c r="G36" s="5">
        <v>44423</v>
      </c>
      <c r="H36" s="4">
        <v>1</v>
      </c>
      <c r="I36" s="4">
        <v>6</v>
      </c>
      <c r="J36" s="4">
        <v>6</v>
      </c>
      <c r="K36" s="4" t="s">
        <v>29</v>
      </c>
      <c r="L36" s="4">
        <v>0</v>
      </c>
      <c r="M36" s="4">
        <v>0</v>
      </c>
      <c r="N36" s="4" t="s">
        <v>55</v>
      </c>
      <c r="O36" s="4" t="s">
        <v>31</v>
      </c>
      <c r="P36" s="4" t="s">
        <v>32</v>
      </c>
      <c r="Q36" s="4">
        <v>0</v>
      </c>
      <c r="R36" s="6">
        <v>44394</v>
      </c>
      <c r="S36" s="5">
        <v>44424</v>
      </c>
      <c r="T36" s="4" t="s">
        <v>33</v>
      </c>
      <c r="U36" s="4">
        <v>0</v>
      </c>
      <c r="V36" s="4">
        <v>0</v>
      </c>
      <c r="W36" s="4">
        <v>0</v>
      </c>
      <c r="X36" s="4">
        <v>2199565</v>
      </c>
    </row>
    <row r="37" s="4" customFormat="1" spans="1:24">
      <c r="A37" s="4">
        <v>16025165053</v>
      </c>
      <c r="B37" s="4" t="s">
        <v>25</v>
      </c>
      <c r="C37" s="4" t="s">
        <v>26</v>
      </c>
      <c r="D37" s="4" t="s">
        <v>125</v>
      </c>
      <c r="E37" s="4" t="s">
        <v>126</v>
      </c>
      <c r="F37" s="5">
        <v>44414</v>
      </c>
      <c r="G37" s="5">
        <v>44420</v>
      </c>
      <c r="H37" s="4">
        <v>1</v>
      </c>
      <c r="I37" s="4">
        <v>6</v>
      </c>
      <c r="J37" s="4">
        <v>6</v>
      </c>
      <c r="K37" s="4" t="s">
        <v>29</v>
      </c>
      <c r="L37" s="4">
        <v>180</v>
      </c>
      <c r="M37" s="4">
        <v>180</v>
      </c>
      <c r="N37" s="4" t="s">
        <v>127</v>
      </c>
      <c r="O37" s="4" t="s">
        <v>31</v>
      </c>
      <c r="P37" s="4" t="s">
        <v>32</v>
      </c>
      <c r="Q37" s="4">
        <v>0</v>
      </c>
      <c r="R37" s="6">
        <v>44414</v>
      </c>
      <c r="S37" s="5">
        <v>44424</v>
      </c>
      <c r="T37" s="4" t="s">
        <v>33</v>
      </c>
      <c r="U37" s="4">
        <v>180</v>
      </c>
      <c r="V37" s="4">
        <v>0</v>
      </c>
      <c r="W37" s="4">
        <v>0</v>
      </c>
      <c r="X37" s="4">
        <v>2218135</v>
      </c>
    </row>
    <row r="38" s="4" customFormat="1" spans="1:24">
      <c r="A38" s="4">
        <v>15939175070</v>
      </c>
      <c r="B38" s="4" t="s">
        <v>25</v>
      </c>
      <c r="C38" s="4" t="s">
        <v>46</v>
      </c>
      <c r="D38" s="4" t="s">
        <v>80</v>
      </c>
      <c r="E38" s="4" t="s">
        <v>81</v>
      </c>
      <c r="F38" s="5">
        <v>44419</v>
      </c>
      <c r="G38" s="5">
        <v>44421</v>
      </c>
      <c r="H38" s="4">
        <v>1</v>
      </c>
      <c r="I38" s="4">
        <v>2</v>
      </c>
      <c r="J38" s="4">
        <v>2</v>
      </c>
      <c r="K38" s="4" t="s">
        <v>29</v>
      </c>
      <c r="L38" s="4">
        <v>-780</v>
      </c>
      <c r="M38" s="4">
        <v>-780</v>
      </c>
      <c r="N38" s="4" t="s">
        <v>82</v>
      </c>
      <c r="O38" s="4" t="s">
        <v>31</v>
      </c>
      <c r="P38" s="4" t="s">
        <v>32</v>
      </c>
      <c r="Q38" s="4">
        <v>0</v>
      </c>
      <c r="R38" s="6">
        <v>44403</v>
      </c>
      <c r="S38" s="5">
        <v>44424</v>
      </c>
      <c r="T38" s="4" t="s">
        <v>33</v>
      </c>
      <c r="U38" s="4">
        <v>-780</v>
      </c>
      <c r="V38" s="4">
        <v>0</v>
      </c>
      <c r="W38" s="4">
        <v>0</v>
      </c>
      <c r="X38" s="4">
        <v>2209320</v>
      </c>
    </row>
    <row r="39" s="4" customFormat="1" spans="1:24">
      <c r="A39" s="4">
        <v>16025369002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44414</v>
      </c>
      <c r="G39" s="5">
        <v>44417</v>
      </c>
      <c r="H39" s="4">
        <v>1</v>
      </c>
      <c r="I39" s="4">
        <v>3</v>
      </c>
      <c r="J39" s="4">
        <v>3</v>
      </c>
      <c r="K39" s="4" t="s">
        <v>29</v>
      </c>
      <c r="L39" s="4">
        <v>479</v>
      </c>
      <c r="M39" s="4">
        <v>479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44414</v>
      </c>
      <c r="S39" s="5">
        <v>44424</v>
      </c>
      <c r="T39" s="4" t="s">
        <v>33</v>
      </c>
      <c r="U39" s="4">
        <v>479</v>
      </c>
      <c r="V39" s="4">
        <v>0</v>
      </c>
      <c r="W39" s="4">
        <v>0</v>
      </c>
      <c r="X39" s="4">
        <v>2218168</v>
      </c>
    </row>
    <row r="40" s="4" customFormat="1" spans="1:24">
      <c r="A40" s="4">
        <v>16025538690</v>
      </c>
      <c r="B40" s="4" t="s">
        <v>25</v>
      </c>
      <c r="C40" s="4" t="s">
        <v>26</v>
      </c>
      <c r="D40" s="4" t="s">
        <v>131</v>
      </c>
      <c r="E40" s="4" t="s">
        <v>95</v>
      </c>
      <c r="F40" s="5">
        <v>44414</v>
      </c>
      <c r="G40" s="5">
        <v>44417</v>
      </c>
      <c r="H40" s="4">
        <v>1</v>
      </c>
      <c r="I40" s="4">
        <v>3</v>
      </c>
      <c r="J40" s="4">
        <v>3</v>
      </c>
      <c r="K40" s="4" t="s">
        <v>29</v>
      </c>
      <c r="L40" s="4">
        <v>269</v>
      </c>
      <c r="M40" s="4">
        <v>269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44414</v>
      </c>
      <c r="S40" s="5">
        <v>44424</v>
      </c>
      <c r="T40" s="4" t="s">
        <v>33</v>
      </c>
      <c r="U40" s="4">
        <v>269</v>
      </c>
      <c r="V40" s="4">
        <v>0</v>
      </c>
      <c r="W40" s="4">
        <v>0</v>
      </c>
      <c r="X40" s="4">
        <v>2218203</v>
      </c>
    </row>
    <row r="41" s="4" customFormat="1" spans="1:24">
      <c r="A41" s="4">
        <v>16027399595</v>
      </c>
      <c r="B41" s="4" t="s">
        <v>25</v>
      </c>
      <c r="C41" s="4" t="s">
        <v>26</v>
      </c>
      <c r="D41" s="4" t="s">
        <v>133</v>
      </c>
      <c r="E41" s="4" t="s">
        <v>134</v>
      </c>
      <c r="F41" s="5">
        <v>44420</v>
      </c>
      <c r="G41" s="5">
        <v>44422</v>
      </c>
      <c r="H41" s="4">
        <v>1</v>
      </c>
      <c r="I41" s="4">
        <v>2</v>
      </c>
      <c r="J41" s="4">
        <v>2</v>
      </c>
      <c r="K41" s="4" t="s">
        <v>29</v>
      </c>
      <c r="L41" s="4">
        <v>906</v>
      </c>
      <c r="M41" s="4">
        <v>906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44415</v>
      </c>
      <c r="S41" s="5">
        <v>44424</v>
      </c>
      <c r="T41" s="4" t="s">
        <v>33</v>
      </c>
      <c r="U41" s="4">
        <v>906</v>
      </c>
      <c r="V41" s="4">
        <v>0</v>
      </c>
      <c r="W41" s="4">
        <v>0</v>
      </c>
      <c r="X41" s="4">
        <v>2218522</v>
      </c>
    </row>
    <row r="42" s="4" customFormat="1" spans="1:24">
      <c r="A42" s="4">
        <v>16028341016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44415</v>
      </c>
      <c r="G42" s="5">
        <v>44417</v>
      </c>
      <c r="H42" s="4">
        <v>1</v>
      </c>
      <c r="I42" s="4">
        <v>2</v>
      </c>
      <c r="J42" s="4">
        <v>2</v>
      </c>
      <c r="K42" s="4" t="s">
        <v>29</v>
      </c>
      <c r="L42" s="4">
        <v>196</v>
      </c>
      <c r="M42" s="4">
        <v>196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44415</v>
      </c>
      <c r="S42" s="5">
        <v>44424</v>
      </c>
      <c r="T42" s="4" t="s">
        <v>33</v>
      </c>
      <c r="U42" s="4">
        <v>196</v>
      </c>
      <c r="V42" s="4">
        <v>0</v>
      </c>
      <c r="W42" s="4">
        <v>0</v>
      </c>
      <c r="X42" s="4">
        <v>2218714</v>
      </c>
    </row>
    <row r="43" s="4" customFormat="1" spans="1:24">
      <c r="A43" s="4">
        <v>16036622808</v>
      </c>
      <c r="B43" s="4" t="s">
        <v>25</v>
      </c>
      <c r="C43" s="4" t="s">
        <v>26</v>
      </c>
      <c r="D43" s="4" t="s">
        <v>125</v>
      </c>
      <c r="E43" s="4" t="s">
        <v>126</v>
      </c>
      <c r="F43" s="5">
        <v>44416</v>
      </c>
      <c r="G43" s="5">
        <v>44421</v>
      </c>
      <c r="H43" s="4">
        <v>1</v>
      </c>
      <c r="I43" s="4">
        <v>5</v>
      </c>
      <c r="J43" s="4">
        <v>5</v>
      </c>
      <c r="K43" s="4" t="s">
        <v>29</v>
      </c>
      <c r="L43" s="4">
        <v>150</v>
      </c>
      <c r="M43" s="4">
        <v>150</v>
      </c>
      <c r="N43" s="4" t="s">
        <v>139</v>
      </c>
      <c r="O43" s="4" t="s">
        <v>31</v>
      </c>
      <c r="P43" s="4" t="s">
        <v>32</v>
      </c>
      <c r="Q43" s="4">
        <v>0</v>
      </c>
      <c r="R43" s="6">
        <v>44416</v>
      </c>
      <c r="S43" s="5">
        <v>44424</v>
      </c>
      <c r="T43" s="4" t="s">
        <v>33</v>
      </c>
      <c r="U43" s="4">
        <v>150</v>
      </c>
      <c r="V43" s="4">
        <v>0</v>
      </c>
      <c r="W43" s="4">
        <v>0</v>
      </c>
      <c r="X43" s="4">
        <v>2219266</v>
      </c>
    </row>
    <row r="44" s="4" customFormat="1" spans="1:24">
      <c r="A44" s="4">
        <v>16039146203</v>
      </c>
      <c r="B44" s="4" t="s">
        <v>25</v>
      </c>
      <c r="C44" s="4" t="s">
        <v>26</v>
      </c>
      <c r="D44" s="4" t="s">
        <v>140</v>
      </c>
      <c r="E44" s="4" t="s">
        <v>141</v>
      </c>
      <c r="F44" s="5">
        <v>44419</v>
      </c>
      <c r="G44" s="5">
        <v>44421</v>
      </c>
      <c r="H44" s="4">
        <v>1</v>
      </c>
      <c r="I44" s="4">
        <v>2</v>
      </c>
      <c r="J44" s="4">
        <v>2</v>
      </c>
      <c r="K44" s="4" t="s">
        <v>29</v>
      </c>
      <c r="L44" s="4">
        <v>44</v>
      </c>
      <c r="M44" s="4">
        <v>44</v>
      </c>
      <c r="N44" s="4" t="s">
        <v>142</v>
      </c>
      <c r="O44" s="4" t="s">
        <v>31</v>
      </c>
      <c r="P44" s="4" t="s">
        <v>32</v>
      </c>
      <c r="Q44" s="4">
        <v>0</v>
      </c>
      <c r="R44" s="6">
        <v>44417</v>
      </c>
      <c r="S44" s="5">
        <v>44424</v>
      </c>
      <c r="T44" s="4" t="s">
        <v>33</v>
      </c>
      <c r="U44" s="4">
        <v>44</v>
      </c>
      <c r="V44" s="4">
        <v>0</v>
      </c>
      <c r="W44" s="4">
        <v>0</v>
      </c>
      <c r="X44" s="4">
        <v>2219699</v>
      </c>
    </row>
    <row r="45" s="4" customFormat="1" spans="1:24">
      <c r="A45" s="4">
        <v>16039943333</v>
      </c>
      <c r="B45" s="4" t="s">
        <v>25</v>
      </c>
      <c r="C45" s="4" t="s">
        <v>26</v>
      </c>
      <c r="D45" s="4" t="s">
        <v>143</v>
      </c>
      <c r="E45" s="4" t="s">
        <v>144</v>
      </c>
      <c r="F45" s="5">
        <v>44417</v>
      </c>
      <c r="G45" s="5">
        <v>44419</v>
      </c>
      <c r="H45" s="4">
        <v>1</v>
      </c>
      <c r="I45" s="4">
        <v>2</v>
      </c>
      <c r="J45" s="4">
        <v>2</v>
      </c>
      <c r="K45" s="4" t="s">
        <v>29</v>
      </c>
      <c r="L45" s="4">
        <v>94</v>
      </c>
      <c r="M45" s="4">
        <v>94</v>
      </c>
      <c r="N45" s="4" t="s">
        <v>145</v>
      </c>
      <c r="O45" s="4" t="s">
        <v>31</v>
      </c>
      <c r="P45" s="4" t="s">
        <v>32</v>
      </c>
      <c r="Q45" s="4">
        <v>0</v>
      </c>
      <c r="R45" s="6">
        <v>44417</v>
      </c>
      <c r="S45" s="5">
        <v>44424</v>
      </c>
      <c r="T45" s="4" t="s">
        <v>33</v>
      </c>
      <c r="U45" s="4">
        <v>94</v>
      </c>
      <c r="V45" s="4">
        <v>0</v>
      </c>
      <c r="W45" s="4">
        <v>0</v>
      </c>
      <c r="X45" s="4">
        <v>2219822</v>
      </c>
    </row>
    <row r="46" s="4" customFormat="1" spans="1:24">
      <c r="A46" s="4">
        <v>16044219020</v>
      </c>
      <c r="B46" s="4" t="s">
        <v>25</v>
      </c>
      <c r="C46" s="4" t="s">
        <v>26</v>
      </c>
      <c r="D46" s="4" t="s">
        <v>118</v>
      </c>
      <c r="E46" s="4" t="s">
        <v>119</v>
      </c>
      <c r="F46" s="5">
        <v>44421</v>
      </c>
      <c r="G46" s="5">
        <v>44423</v>
      </c>
      <c r="H46" s="4">
        <v>1</v>
      </c>
      <c r="I46" s="4">
        <v>2</v>
      </c>
      <c r="J46" s="4">
        <v>2</v>
      </c>
      <c r="K46" s="4" t="s">
        <v>29</v>
      </c>
      <c r="L46" s="4">
        <v>300</v>
      </c>
      <c r="M46" s="4">
        <v>300</v>
      </c>
      <c r="N46" s="4" t="s">
        <v>146</v>
      </c>
      <c r="O46" s="4" t="s">
        <v>31</v>
      </c>
      <c r="P46" s="4" t="s">
        <v>32</v>
      </c>
      <c r="Q46" s="4">
        <v>0</v>
      </c>
      <c r="R46" s="6">
        <v>44418</v>
      </c>
      <c r="S46" s="5">
        <v>44424</v>
      </c>
      <c r="T46" s="4" t="s">
        <v>33</v>
      </c>
      <c r="U46" s="4">
        <v>300</v>
      </c>
      <c r="V46" s="4">
        <v>0</v>
      </c>
      <c r="W46" s="4">
        <v>0</v>
      </c>
      <c r="X46" s="4">
        <v>2220116</v>
      </c>
    </row>
    <row r="47" s="4" customFormat="1" spans="1:24">
      <c r="A47" s="4">
        <v>16046063068</v>
      </c>
      <c r="B47" s="4" t="s">
        <v>25</v>
      </c>
      <c r="C47" s="4" t="s">
        <v>26</v>
      </c>
      <c r="D47" s="4" t="s">
        <v>147</v>
      </c>
      <c r="E47" s="4" t="s">
        <v>148</v>
      </c>
      <c r="F47" s="5">
        <v>44418</v>
      </c>
      <c r="G47" s="5">
        <v>44420</v>
      </c>
      <c r="H47" s="4">
        <v>1</v>
      </c>
      <c r="I47" s="4">
        <v>2</v>
      </c>
      <c r="J47" s="4">
        <v>2</v>
      </c>
      <c r="K47" s="4" t="s">
        <v>29</v>
      </c>
      <c r="L47" s="4">
        <v>168</v>
      </c>
      <c r="M47" s="4">
        <v>168</v>
      </c>
      <c r="N47" s="4" t="s">
        <v>149</v>
      </c>
      <c r="O47" s="4" t="s">
        <v>31</v>
      </c>
      <c r="P47" s="4" t="s">
        <v>32</v>
      </c>
      <c r="Q47" s="4">
        <v>0</v>
      </c>
      <c r="R47" s="6">
        <v>44418</v>
      </c>
      <c r="S47" s="5">
        <v>44424</v>
      </c>
      <c r="T47" s="4" t="s">
        <v>33</v>
      </c>
      <c r="U47" s="4">
        <v>168</v>
      </c>
      <c r="V47" s="4">
        <v>0</v>
      </c>
      <c r="W47" s="4">
        <v>0</v>
      </c>
      <c r="X47" s="4">
        <v>2220338</v>
      </c>
    </row>
    <row r="48" s="4" customFormat="1" spans="1:24">
      <c r="A48" s="4">
        <v>16048092814</v>
      </c>
      <c r="B48" s="4" t="s">
        <v>25</v>
      </c>
      <c r="C48" s="4" t="s">
        <v>26</v>
      </c>
      <c r="D48" s="4" t="s">
        <v>150</v>
      </c>
      <c r="E48" s="4" t="s">
        <v>151</v>
      </c>
      <c r="F48" s="5">
        <v>44419</v>
      </c>
      <c r="G48" s="5">
        <v>44421</v>
      </c>
      <c r="H48" s="4">
        <v>1</v>
      </c>
      <c r="I48" s="4">
        <v>2</v>
      </c>
      <c r="J48" s="4">
        <v>2</v>
      </c>
      <c r="K48" s="4" t="s">
        <v>29</v>
      </c>
      <c r="L48" s="4">
        <v>100</v>
      </c>
      <c r="M48" s="4">
        <v>100</v>
      </c>
      <c r="N48" s="4" t="s">
        <v>152</v>
      </c>
      <c r="O48" s="4" t="s">
        <v>31</v>
      </c>
      <c r="P48" s="4" t="s">
        <v>32</v>
      </c>
      <c r="Q48" s="4">
        <v>0</v>
      </c>
      <c r="R48" s="6">
        <v>44418</v>
      </c>
      <c r="S48" s="5">
        <v>44424</v>
      </c>
      <c r="T48" s="4" t="s">
        <v>33</v>
      </c>
      <c r="U48" s="4">
        <v>100</v>
      </c>
      <c r="V48" s="4">
        <v>0</v>
      </c>
      <c r="W48" s="4">
        <v>0</v>
      </c>
      <c r="X48" s="4">
        <v>2220692</v>
      </c>
    </row>
    <row r="49" s="4" customFormat="1" spans="1:24">
      <c r="A49" s="4">
        <v>16046063068</v>
      </c>
      <c r="B49" s="4" t="s">
        <v>25</v>
      </c>
      <c r="C49" s="4" t="s">
        <v>46</v>
      </c>
      <c r="D49" s="4" t="s">
        <v>147</v>
      </c>
      <c r="E49" s="4" t="s">
        <v>148</v>
      </c>
      <c r="F49" s="5">
        <v>44418</v>
      </c>
      <c r="G49" s="5">
        <v>44420</v>
      </c>
      <c r="H49" s="4">
        <v>1</v>
      </c>
      <c r="I49" s="4">
        <v>2</v>
      </c>
      <c r="J49" s="4">
        <v>2</v>
      </c>
      <c r="K49" s="4" t="s">
        <v>29</v>
      </c>
      <c r="L49" s="4">
        <v>-168</v>
      </c>
      <c r="M49" s="4">
        <v>-168</v>
      </c>
      <c r="N49" s="4" t="s">
        <v>149</v>
      </c>
      <c r="O49" s="4" t="s">
        <v>31</v>
      </c>
      <c r="P49" s="4" t="s">
        <v>32</v>
      </c>
      <c r="Q49" s="4">
        <v>0</v>
      </c>
      <c r="R49" s="6">
        <v>44418</v>
      </c>
      <c r="S49" s="5">
        <v>44424</v>
      </c>
      <c r="T49" s="4" t="s">
        <v>33</v>
      </c>
      <c r="U49" s="4">
        <v>-168</v>
      </c>
      <c r="V49" s="4">
        <v>0</v>
      </c>
      <c r="W49" s="4">
        <v>0</v>
      </c>
      <c r="X49" s="4">
        <v>2220338</v>
      </c>
    </row>
    <row r="50" s="4" customFormat="1" spans="1:24">
      <c r="A50" s="4">
        <v>16058415047</v>
      </c>
      <c r="B50" s="4" t="s">
        <v>25</v>
      </c>
      <c r="C50" s="4" t="s">
        <v>26</v>
      </c>
      <c r="D50" s="4" t="s">
        <v>153</v>
      </c>
      <c r="E50" s="4" t="s">
        <v>154</v>
      </c>
      <c r="F50" s="5">
        <v>44420</v>
      </c>
      <c r="G50" s="5">
        <v>44422</v>
      </c>
      <c r="H50" s="4">
        <v>1</v>
      </c>
      <c r="I50" s="4">
        <v>2</v>
      </c>
      <c r="J50" s="4">
        <v>2</v>
      </c>
      <c r="K50" s="4" t="s">
        <v>29</v>
      </c>
      <c r="L50" s="4">
        <v>157</v>
      </c>
      <c r="M50" s="4">
        <v>157</v>
      </c>
      <c r="N50" s="4" t="s">
        <v>155</v>
      </c>
      <c r="O50" s="4" t="s">
        <v>31</v>
      </c>
      <c r="P50" s="4" t="s">
        <v>32</v>
      </c>
      <c r="Q50" s="4">
        <v>0</v>
      </c>
      <c r="R50" s="6">
        <v>44420</v>
      </c>
      <c r="S50" s="5">
        <v>44424</v>
      </c>
      <c r="T50" s="4" t="s">
        <v>33</v>
      </c>
      <c r="U50" s="4">
        <v>157</v>
      </c>
      <c r="V50" s="4">
        <v>0</v>
      </c>
      <c r="W50" s="4">
        <v>0</v>
      </c>
      <c r="X50" s="4">
        <v>2222130</v>
      </c>
    </row>
    <row r="51" s="4" customFormat="1" spans="1:24">
      <c r="A51" s="4">
        <v>16059702890</v>
      </c>
      <c r="B51" s="4" t="s">
        <v>25</v>
      </c>
      <c r="C51" s="4" t="s">
        <v>26</v>
      </c>
      <c r="D51" s="4" t="s">
        <v>156</v>
      </c>
      <c r="E51" s="4" t="s">
        <v>157</v>
      </c>
      <c r="F51" s="5">
        <v>44421</v>
      </c>
      <c r="G51" s="5">
        <v>44423</v>
      </c>
      <c r="H51" s="4">
        <v>1</v>
      </c>
      <c r="I51" s="4">
        <v>2</v>
      </c>
      <c r="J51" s="4">
        <v>2</v>
      </c>
      <c r="K51" s="4" t="s">
        <v>29</v>
      </c>
      <c r="L51" s="4">
        <v>214</v>
      </c>
      <c r="M51" s="4">
        <v>214</v>
      </c>
      <c r="N51" s="4" t="s">
        <v>158</v>
      </c>
      <c r="O51" s="4" t="s">
        <v>31</v>
      </c>
      <c r="P51" s="4" t="s">
        <v>32</v>
      </c>
      <c r="Q51" s="4">
        <v>0</v>
      </c>
      <c r="R51" s="6">
        <v>44421</v>
      </c>
      <c r="S51" s="5">
        <v>44424</v>
      </c>
      <c r="T51" s="4" t="s">
        <v>33</v>
      </c>
      <c r="U51" s="4">
        <v>214</v>
      </c>
      <c r="V51" s="4">
        <v>0</v>
      </c>
      <c r="W51" s="4">
        <v>0</v>
      </c>
      <c r="X51" s="4">
        <v>2222493</v>
      </c>
    </row>
    <row r="52" s="4" customFormat="1" spans="1:24">
      <c r="A52" s="4">
        <v>14607338161</v>
      </c>
      <c r="B52" s="4" t="s">
        <v>25</v>
      </c>
      <c r="C52" s="4" t="s">
        <v>26</v>
      </c>
      <c r="D52" s="4" t="s">
        <v>159</v>
      </c>
      <c r="E52" s="4" t="s">
        <v>116</v>
      </c>
      <c r="F52" s="5">
        <v>44415</v>
      </c>
      <c r="G52" s="5">
        <v>44417</v>
      </c>
      <c r="H52" s="4">
        <v>1</v>
      </c>
      <c r="I52" s="4">
        <v>2</v>
      </c>
      <c r="J52" s="4">
        <v>2</v>
      </c>
      <c r="K52" s="4" t="s">
        <v>29</v>
      </c>
      <c r="L52" s="4">
        <v>482</v>
      </c>
      <c r="M52" s="4">
        <v>482</v>
      </c>
      <c r="N52" s="4" t="s">
        <v>160</v>
      </c>
      <c r="O52" s="4" t="s">
        <v>31</v>
      </c>
      <c r="P52" s="4" t="s">
        <v>32</v>
      </c>
      <c r="Q52" s="4">
        <v>0</v>
      </c>
      <c r="R52" s="6">
        <v>44270</v>
      </c>
      <c r="S52" s="5">
        <v>44424</v>
      </c>
      <c r="T52" s="4" t="s">
        <v>33</v>
      </c>
      <c r="U52" s="4">
        <v>482</v>
      </c>
      <c r="V52" s="4">
        <v>0</v>
      </c>
      <c r="W52" s="4">
        <v>0</v>
      </c>
      <c r="X52" s="4">
        <v>2018103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19" workbookViewId="0">
      <selection activeCell="A53" sqref="A53:A55"/>
    </sheetView>
  </sheetViews>
  <sheetFormatPr defaultColWidth="9" defaultRowHeight="13.5"/>
  <cols>
    <col min="1" max="1" width="13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</v>
      </c>
    </row>
    <row r="2" s="4" customFormat="1" spans="1:9">
      <c r="A2" s="4">
        <v>15672765228</v>
      </c>
      <c r="B2" s="5">
        <v>44421</v>
      </c>
      <c r="C2" s="5">
        <v>44423</v>
      </c>
      <c r="D2" s="4">
        <v>556</v>
      </c>
      <c r="E2" s="4" t="str">
        <f>VLOOKUP(A2,HOP!A:L,12,0)</f>
        <v>556.00</v>
      </c>
      <c r="F2" s="4" t="str">
        <f>VLOOKUP(A2,HOP!A:C,3,0)</f>
        <v>2180451</v>
      </c>
      <c r="G2" s="4">
        <f>D2-E2</f>
        <v>0</v>
      </c>
      <c r="H2" s="4" t="str">
        <f>$H$1&amp;F2</f>
        <v>，2180451</v>
      </c>
      <c r="I2" s="4" t="str">
        <f>VLOOKUP(A2,HOP!A:T,20,0)</f>
        <v>直连</v>
      </c>
    </row>
    <row r="3" s="4" customFormat="1" spans="1:9">
      <c r="A3" s="4">
        <v>15700249097</v>
      </c>
      <c r="B3" s="5">
        <v>44418</v>
      </c>
      <c r="C3" s="5">
        <v>44420</v>
      </c>
      <c r="D3" s="4">
        <v>128</v>
      </c>
      <c r="E3" s="4" t="str">
        <f>VLOOKUP(A3,HOP!A:L,12,0)</f>
        <v>128.00</v>
      </c>
      <c r="F3" s="4" t="str">
        <f>VLOOKUP(A3,HOP!A:C,3,0)</f>
        <v>2183852</v>
      </c>
      <c r="G3" s="4">
        <f>D3-E3</f>
        <v>0</v>
      </c>
      <c r="H3" s="4" t="str">
        <f>$H$1&amp;F3</f>
        <v>，2183852</v>
      </c>
      <c r="I3" s="4" t="str">
        <f>VLOOKUP(A3,HOP!A:T,20,0)</f>
        <v>直连</v>
      </c>
    </row>
    <row r="4" s="4" customFormat="1" spans="1:9">
      <c r="A4" s="4">
        <v>15719231409</v>
      </c>
      <c r="B4" s="5">
        <v>44416</v>
      </c>
      <c r="C4" s="5">
        <v>44418</v>
      </c>
      <c r="D4" s="4">
        <v>246</v>
      </c>
      <c r="E4" s="4" t="str">
        <f>VLOOKUP(A4,HOP!A:L,12,0)</f>
        <v>246.00</v>
      </c>
      <c r="F4" s="4" t="str">
        <f>VLOOKUP(A4,HOP!A:C,3,0)</f>
        <v>2185816</v>
      </c>
      <c r="G4" s="4">
        <f>D4-E4</f>
        <v>0</v>
      </c>
      <c r="H4" s="4" t="str">
        <f>$H$1&amp;F4</f>
        <v>，2185816</v>
      </c>
      <c r="I4" s="4" t="str">
        <f>VLOOKUP(A4,HOP!A:T,20,0)</f>
        <v>直连</v>
      </c>
    </row>
    <row r="5" s="4" customFormat="1" spans="1:9">
      <c r="A5" s="4">
        <v>15749909405</v>
      </c>
      <c r="B5" s="5">
        <v>44421</v>
      </c>
      <c r="C5" s="5">
        <v>44423</v>
      </c>
      <c r="D5" s="4">
        <v>495</v>
      </c>
      <c r="E5" s="4" t="str">
        <f>VLOOKUP(A5,HOP!A:L,12,0)</f>
        <v>495.00</v>
      </c>
      <c r="F5" s="4" t="str">
        <f>VLOOKUP(A5,HOP!A:C,3,0)</f>
        <v>2190834</v>
      </c>
      <c r="G5" s="4">
        <f>D5-E5</f>
        <v>0</v>
      </c>
      <c r="H5" s="4" t="str">
        <f>$H$1&amp;F5</f>
        <v>，2190834</v>
      </c>
      <c r="I5" s="4" t="str">
        <f>VLOOKUP(A5,HOP!A:T,20,0)</f>
        <v>直连</v>
      </c>
    </row>
    <row r="6" s="4" customFormat="1" hidden="1" spans="1:9">
      <c r="A6" s="4">
        <v>15784651941</v>
      </c>
      <c r="B6" s="5">
        <v>44416</v>
      </c>
      <c r="C6" s="5">
        <v>44423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>
        <v>15815985231</v>
      </c>
      <c r="B7" s="5">
        <v>44419</v>
      </c>
      <c r="C7" s="5">
        <v>44423</v>
      </c>
      <c r="D7" s="4">
        <v>424</v>
      </c>
      <c r="E7" s="4" t="str">
        <f>VLOOKUP(A7,HOP!A:L,12,0)</f>
        <v>424.00</v>
      </c>
      <c r="F7" s="4" t="str">
        <f>VLOOKUP(A7,HOP!A:C,3,0)</f>
        <v>2198142</v>
      </c>
      <c r="G7" s="4">
        <f>D7-E7</f>
        <v>0</v>
      </c>
      <c r="H7" s="4" t="str">
        <f>$H$1&amp;F7</f>
        <v>，2198142</v>
      </c>
      <c r="I7" s="4" t="str">
        <f>VLOOKUP(A7,HOP!A:T,20,0)</f>
        <v>直连</v>
      </c>
    </row>
    <row r="8" s="4" customFormat="1" hidden="1" spans="1:9">
      <c r="A8" s="4">
        <v>15816528849</v>
      </c>
      <c r="B8" s="5">
        <v>44419</v>
      </c>
      <c r="C8" s="5">
        <v>44421</v>
      </c>
      <c r="D8" s="4">
        <v>0</v>
      </c>
      <c r="E8" s="4" t="str">
        <f>VLOOKUP(A8,HOP!A:L,12,0)</f>
        <v>0.00</v>
      </c>
      <c r="F8" s="4" t="str">
        <f>VLOOKUP(A8,HOP!A:C,3,0)</f>
        <v>2198267</v>
      </c>
      <c r="G8" s="4">
        <f>D8-E8</f>
        <v>0</v>
      </c>
      <c r="H8" s="4" t="str">
        <f>$H$1&amp;F8</f>
        <v>，2198267</v>
      </c>
      <c r="I8" s="4" t="str">
        <f>VLOOKUP(A8,HOP!A:T,20,0)</f>
        <v>直连</v>
      </c>
    </row>
    <row r="9" s="4" customFormat="1" hidden="1" spans="1:9">
      <c r="A9" s="4">
        <v>15830293259</v>
      </c>
      <c r="B9" s="5">
        <v>44417</v>
      </c>
      <c r="C9" s="5">
        <v>44423</v>
      </c>
      <c r="D9" s="4">
        <v>0</v>
      </c>
      <c r="E9" s="4" t="str">
        <f>VLOOKUP(A9,HOP!A:L,12,0)</f>
        <v>0.00</v>
      </c>
      <c r="F9" s="4" t="str">
        <f>VLOOKUP(A9,HOP!A:C,3,0)</f>
        <v>2199565</v>
      </c>
      <c r="G9" s="4">
        <f>D9-E9</f>
        <v>0</v>
      </c>
      <c r="H9" s="4" t="str">
        <f>$H$1&amp;F9</f>
        <v>，2199565</v>
      </c>
      <c r="I9" s="4" t="str">
        <f>VLOOKUP(A9,HOP!A:T,20,0)</f>
        <v>直连</v>
      </c>
    </row>
    <row r="10" s="4" customFormat="1" spans="1:9">
      <c r="A10" s="4">
        <v>15841216069</v>
      </c>
      <c r="B10" s="5">
        <v>44415</v>
      </c>
      <c r="C10" s="5">
        <v>44417</v>
      </c>
      <c r="D10" s="4">
        <v>104</v>
      </c>
      <c r="E10" s="4" t="str">
        <f>VLOOKUP(A10,HOP!A:L,12,0)</f>
        <v>104.00</v>
      </c>
      <c r="F10" s="4" t="str">
        <f>VLOOKUP(A10,HOP!A:C,3,0)</f>
        <v>2200851</v>
      </c>
      <c r="G10" s="4">
        <f>D10-E10</f>
        <v>0</v>
      </c>
      <c r="H10" s="4" t="str">
        <f>$H$1&amp;F10</f>
        <v>，2200851</v>
      </c>
      <c r="I10" s="4" t="str">
        <f>VLOOKUP(A10,HOP!A:T,20,0)</f>
        <v>直连</v>
      </c>
    </row>
    <row r="11" s="4" customFormat="1" spans="1:9">
      <c r="A11" s="4">
        <v>15841253302</v>
      </c>
      <c r="B11" s="5">
        <v>44421</v>
      </c>
      <c r="C11" s="5">
        <v>44423</v>
      </c>
      <c r="D11" s="4">
        <v>954</v>
      </c>
      <c r="E11" s="4" t="str">
        <f>VLOOKUP(A11,HOP!A:L,12,0)</f>
        <v>954.00</v>
      </c>
      <c r="F11" s="4" t="str">
        <f>VLOOKUP(A11,HOP!A:C,3,0)</f>
        <v>2200854</v>
      </c>
      <c r="G11" s="4">
        <f>D11-E11</f>
        <v>0</v>
      </c>
      <c r="H11" s="4" t="str">
        <f>$H$1&amp;F11</f>
        <v>，2200854</v>
      </c>
      <c r="I11" s="4" t="str">
        <f>VLOOKUP(A11,HOP!A:T,20,0)</f>
        <v>直连</v>
      </c>
    </row>
    <row r="12" s="4" customFormat="1" spans="1:9">
      <c r="A12" s="4">
        <v>15862753165</v>
      </c>
      <c r="B12" s="5">
        <v>44420</v>
      </c>
      <c r="C12" s="5">
        <v>44422</v>
      </c>
      <c r="D12" s="4">
        <v>263</v>
      </c>
      <c r="E12" s="4" t="str">
        <f>VLOOKUP(A12,HOP!A:L,12,0)</f>
        <v>263.00</v>
      </c>
      <c r="F12" s="4" t="str">
        <f>VLOOKUP(A12,HOP!A:C,3,0)</f>
        <v>2202645</v>
      </c>
      <c r="G12" s="4">
        <f>D12-E12</f>
        <v>0</v>
      </c>
      <c r="H12" s="4" t="str">
        <f>$H$1&amp;F12</f>
        <v>，2202645</v>
      </c>
      <c r="I12" s="4" t="str">
        <f>VLOOKUP(A12,HOP!A:T,20,0)</f>
        <v>直连</v>
      </c>
    </row>
    <row r="13" s="4" customFormat="1" spans="1:9">
      <c r="A13" s="4">
        <v>15902381089</v>
      </c>
      <c r="B13" s="5">
        <v>44414</v>
      </c>
      <c r="C13" s="5">
        <v>44417</v>
      </c>
      <c r="D13" s="4">
        <v>266</v>
      </c>
      <c r="E13" s="4" t="str">
        <f>VLOOKUP(A13,HOP!A:L,12,0)</f>
        <v>266.00</v>
      </c>
      <c r="F13" s="4" t="str">
        <f>VLOOKUP(A13,HOP!A:C,3,0)</f>
        <v>2205799</v>
      </c>
      <c r="G13" s="4">
        <f t="shared" ref="G13:G32" si="0">D13-E13</f>
        <v>0</v>
      </c>
      <c r="H13" s="4" t="str">
        <f t="shared" ref="H13:H32" si="1">$H$1&amp;F13</f>
        <v>，2205799</v>
      </c>
      <c r="I13" s="4" t="str">
        <f>VLOOKUP(A13,HOP!A:T,20,0)</f>
        <v>直连</v>
      </c>
    </row>
    <row r="14" s="4" customFormat="1" spans="1:9">
      <c r="A14" s="4">
        <v>15906614687</v>
      </c>
      <c r="B14" s="5">
        <v>44420</v>
      </c>
      <c r="C14" s="5">
        <v>44422</v>
      </c>
      <c r="D14" s="4">
        <v>1148</v>
      </c>
      <c r="E14" s="4" t="str">
        <f>VLOOKUP(A14,HOP!A:L,12,0)</f>
        <v>1148.00</v>
      </c>
      <c r="F14" s="4" t="str">
        <f>VLOOKUP(A14,HOP!A:C,3,0)</f>
        <v>2206463</v>
      </c>
      <c r="G14" s="4">
        <f t="shared" si="0"/>
        <v>0</v>
      </c>
      <c r="H14" s="4" t="str">
        <f t="shared" si="1"/>
        <v>，2206463</v>
      </c>
      <c r="I14" s="4" t="str">
        <f>VLOOKUP(A14,HOP!A:T,20,0)</f>
        <v>直连</v>
      </c>
    </row>
    <row r="15" s="4" customFormat="1" spans="1:9">
      <c r="A15" s="4">
        <v>15922500818</v>
      </c>
      <c r="B15" s="5">
        <v>44418</v>
      </c>
      <c r="C15" s="5">
        <v>44423</v>
      </c>
      <c r="D15" s="4">
        <v>160</v>
      </c>
      <c r="E15" s="4" t="str">
        <f>VLOOKUP(A15,HOP!A:L,12,0)</f>
        <v>160.00</v>
      </c>
      <c r="F15" s="4" t="str">
        <f>VLOOKUP(A15,HOP!A:C,3,0)</f>
        <v>2208064</v>
      </c>
      <c r="G15" s="4">
        <f t="shared" si="0"/>
        <v>0</v>
      </c>
      <c r="H15" s="4" t="str">
        <f t="shared" si="1"/>
        <v>，2208064</v>
      </c>
      <c r="I15" s="4" t="str">
        <f>VLOOKUP(A15,HOP!A:T,20,0)</f>
        <v>直连</v>
      </c>
    </row>
    <row r="16" s="4" customFormat="1" spans="1:9">
      <c r="A16" s="4">
        <v>15922590641</v>
      </c>
      <c r="B16" s="5">
        <v>44421</v>
      </c>
      <c r="C16" s="5">
        <v>44423</v>
      </c>
      <c r="D16" s="4">
        <v>322</v>
      </c>
      <c r="E16" s="4" t="str">
        <f>VLOOKUP(A16,HOP!A:L,12,0)</f>
        <v>322.00</v>
      </c>
      <c r="F16" s="4" t="str">
        <f>VLOOKUP(A16,HOP!A:C,3,0)</f>
        <v>2208087</v>
      </c>
      <c r="G16" s="4">
        <f t="shared" si="0"/>
        <v>0</v>
      </c>
      <c r="H16" s="4" t="str">
        <f t="shared" si="1"/>
        <v>，2208087</v>
      </c>
      <c r="I16" s="4" t="str">
        <f>VLOOKUP(A16,HOP!A:T,20,0)</f>
        <v>直连</v>
      </c>
    </row>
    <row r="17" s="4" customFormat="1" spans="1:9">
      <c r="A17" s="4">
        <v>15938816369</v>
      </c>
      <c r="B17" s="5">
        <v>44420</v>
      </c>
      <c r="C17" s="5">
        <v>44422</v>
      </c>
      <c r="D17" s="4">
        <v>92</v>
      </c>
      <c r="E17" s="4" t="str">
        <f>VLOOKUP(A17,HOP!A:L,12,0)</f>
        <v>92.00</v>
      </c>
      <c r="F17" s="4" t="str">
        <f>VLOOKUP(A17,HOP!A:C,3,0)</f>
        <v>2209262</v>
      </c>
      <c r="G17" s="4">
        <f t="shared" si="0"/>
        <v>0</v>
      </c>
      <c r="H17" s="4" t="str">
        <f t="shared" si="1"/>
        <v>，2209262</v>
      </c>
      <c r="I17" s="4" t="str">
        <f>VLOOKUP(A17,HOP!A:T,20,0)</f>
        <v>直连</v>
      </c>
    </row>
    <row r="18" s="4" customFormat="1" hidden="1" spans="1:9">
      <c r="A18" s="4">
        <v>15939175070</v>
      </c>
      <c r="B18" s="5">
        <v>44419</v>
      </c>
      <c r="C18" s="5">
        <v>44421</v>
      </c>
      <c r="D18" s="4">
        <v>0</v>
      </c>
      <c r="E18" s="4" t="str">
        <f>VLOOKUP(A18,HOP!A:L,12,0)</f>
        <v>0.00</v>
      </c>
      <c r="F18" s="4" t="str">
        <f>VLOOKUP(A18,HOP!A:C,3,0)</f>
        <v>2209320</v>
      </c>
      <c r="G18" s="4">
        <f t="shared" si="0"/>
        <v>0</v>
      </c>
      <c r="H18" s="4" t="str">
        <f t="shared" si="1"/>
        <v>，2209320</v>
      </c>
      <c r="I18" s="4" t="str">
        <f>VLOOKUP(A18,HOP!A:T,20,0)</f>
        <v>直连</v>
      </c>
    </row>
    <row r="19" s="4" customFormat="1" spans="1:9">
      <c r="A19" s="4">
        <v>15940725593</v>
      </c>
      <c r="B19" s="5">
        <v>44419</v>
      </c>
      <c r="C19" s="5">
        <v>44421</v>
      </c>
      <c r="D19" s="4">
        <v>920</v>
      </c>
      <c r="E19" s="4" t="str">
        <f>VLOOKUP(A19,HOP!A:L,12,0)</f>
        <v>920.00</v>
      </c>
      <c r="F19" s="4" t="str">
        <f>VLOOKUP(A19,HOP!A:C,3,0)</f>
        <v>2209513</v>
      </c>
      <c r="G19" s="4">
        <f t="shared" si="0"/>
        <v>0</v>
      </c>
      <c r="H19" s="4" t="str">
        <f t="shared" si="1"/>
        <v>，2209513</v>
      </c>
      <c r="I19" s="4" t="str">
        <f>VLOOKUP(A19,HOP!A:T,20,0)</f>
        <v>直连</v>
      </c>
    </row>
    <row r="20" s="4" customFormat="1" spans="1:9">
      <c r="A20" s="4">
        <v>15954806115</v>
      </c>
      <c r="B20" s="5">
        <v>44421</v>
      </c>
      <c r="C20" s="5">
        <v>44423</v>
      </c>
      <c r="D20" s="4">
        <v>956</v>
      </c>
      <c r="E20" s="4" t="str">
        <f>VLOOKUP(A20,HOP!A:L,12,0)</f>
        <v>956.00</v>
      </c>
      <c r="F20" s="4" t="str">
        <f>VLOOKUP(A20,HOP!A:C,3,0)</f>
        <v>2210451</v>
      </c>
      <c r="G20" s="4">
        <f t="shared" si="0"/>
        <v>0</v>
      </c>
      <c r="H20" s="4" t="str">
        <f t="shared" si="1"/>
        <v>，2210451</v>
      </c>
      <c r="I20" s="4" t="str">
        <f>VLOOKUP(A20,HOP!A:T,20,0)</f>
        <v>直连</v>
      </c>
    </row>
    <row r="21" s="4" customFormat="1" spans="1:9">
      <c r="A21" s="4">
        <v>15974613770</v>
      </c>
      <c r="B21" s="5">
        <v>44420</v>
      </c>
      <c r="C21" s="5">
        <v>44422</v>
      </c>
      <c r="D21" s="4">
        <v>218</v>
      </c>
      <c r="E21" s="4" t="str">
        <f>VLOOKUP(A21,HOP!A:L,12,0)</f>
        <v>218.00</v>
      </c>
      <c r="F21" s="4" t="str">
        <f>VLOOKUP(A21,HOP!A:C,3,0)</f>
        <v>2213180</v>
      </c>
      <c r="G21" s="4">
        <f t="shared" si="0"/>
        <v>0</v>
      </c>
      <c r="H21" s="4" t="str">
        <f t="shared" si="1"/>
        <v>，2213180</v>
      </c>
      <c r="I21" s="4" t="str">
        <f>VLOOKUP(A21,HOP!A:T,20,0)</f>
        <v>直连</v>
      </c>
    </row>
    <row r="22" s="4" customFormat="1" spans="1:9">
      <c r="A22" s="4">
        <v>15987387792</v>
      </c>
      <c r="B22" s="5">
        <v>44415</v>
      </c>
      <c r="C22" s="5">
        <v>44417</v>
      </c>
      <c r="D22" s="4">
        <v>250</v>
      </c>
      <c r="E22" s="4" t="str">
        <f>VLOOKUP(A22,HOP!A:L,12,0)</f>
        <v>250.00</v>
      </c>
      <c r="F22" s="4" t="str">
        <f>VLOOKUP(A22,HOP!A:C,3,0)</f>
        <v>2214842</v>
      </c>
      <c r="G22" s="4">
        <f t="shared" si="0"/>
        <v>0</v>
      </c>
      <c r="H22" s="4" t="str">
        <f t="shared" si="1"/>
        <v>，2214842</v>
      </c>
      <c r="I22" s="4" t="str">
        <f>VLOOKUP(A22,HOP!A:T,20,0)</f>
        <v>直连</v>
      </c>
    </row>
    <row r="23" s="4" customFormat="1" spans="1:9">
      <c r="A23" s="4">
        <v>15987964486</v>
      </c>
      <c r="B23" s="5">
        <v>44417</v>
      </c>
      <c r="C23" s="5">
        <v>44421</v>
      </c>
      <c r="D23" s="4">
        <v>256</v>
      </c>
      <c r="E23" s="4" t="str">
        <f>VLOOKUP(A23,HOP!A:L,12,0)</f>
        <v>256.00</v>
      </c>
      <c r="F23" s="4" t="str">
        <f>VLOOKUP(A23,HOP!A:C,3,0)</f>
        <v>2214961</v>
      </c>
      <c r="G23" s="4">
        <f t="shared" si="0"/>
        <v>0</v>
      </c>
      <c r="H23" s="4" t="str">
        <f t="shared" si="1"/>
        <v>，2214961</v>
      </c>
      <c r="I23" s="4" t="str">
        <f>VLOOKUP(A23,HOP!A:T,20,0)</f>
        <v>直连</v>
      </c>
    </row>
    <row r="24" s="4" customFormat="1" spans="1:9">
      <c r="A24" s="4">
        <v>16004954351</v>
      </c>
      <c r="B24" s="5">
        <v>44414</v>
      </c>
      <c r="C24" s="5">
        <v>44417</v>
      </c>
      <c r="D24" s="4">
        <v>75</v>
      </c>
      <c r="E24" s="4" t="str">
        <f>VLOOKUP(A24,HOP!A:L,12,0)</f>
        <v>75.00</v>
      </c>
      <c r="F24" s="4" t="str">
        <f>VLOOKUP(A24,HOP!A:C,3,0)</f>
        <v>2216190</v>
      </c>
      <c r="G24" s="4">
        <f t="shared" si="0"/>
        <v>0</v>
      </c>
      <c r="H24" s="4" t="str">
        <f t="shared" si="1"/>
        <v>，2216190</v>
      </c>
      <c r="I24" s="4" t="str">
        <f>VLOOKUP(A24,HOP!A:T,20,0)</f>
        <v>直连</v>
      </c>
    </row>
    <row r="25" s="4" customFormat="1" spans="1:9">
      <c r="A25" s="4">
        <v>16014569127</v>
      </c>
      <c r="B25" s="5">
        <v>44419</v>
      </c>
      <c r="C25" s="5">
        <v>44422</v>
      </c>
      <c r="D25" s="4">
        <v>369</v>
      </c>
      <c r="E25" s="4" t="str">
        <f>VLOOKUP(A25,HOP!A:L,12,0)</f>
        <v>369.00</v>
      </c>
      <c r="F25" s="4" t="str">
        <f>VLOOKUP(A25,HOP!A:C,3,0)</f>
        <v>2217004</v>
      </c>
      <c r="G25" s="4">
        <f t="shared" si="0"/>
        <v>0</v>
      </c>
      <c r="H25" s="4" t="str">
        <f t="shared" si="1"/>
        <v>，2217004</v>
      </c>
      <c r="I25" s="4" t="str">
        <f>VLOOKUP(A25,HOP!A:T,20,0)</f>
        <v>直连</v>
      </c>
    </row>
    <row r="26" s="4" customFormat="1" spans="1:9">
      <c r="A26" s="4">
        <v>16017339888</v>
      </c>
      <c r="B26" s="5">
        <v>44415</v>
      </c>
      <c r="C26" s="5">
        <v>44422</v>
      </c>
      <c r="D26" s="4">
        <v>350</v>
      </c>
      <c r="E26" s="4" t="str">
        <f>VLOOKUP(A26,HOP!A:L,12,0)</f>
        <v>350.00</v>
      </c>
      <c r="F26" s="4" t="str">
        <f>VLOOKUP(A26,HOP!A:C,3,0)</f>
        <v>2217528</v>
      </c>
      <c r="G26" s="4">
        <f t="shared" si="0"/>
        <v>0</v>
      </c>
      <c r="H26" s="4" t="str">
        <f t="shared" si="1"/>
        <v>，2217528</v>
      </c>
      <c r="I26" s="4" t="str">
        <f>VLOOKUP(A26,HOP!A:T,20,0)</f>
        <v>直连</v>
      </c>
    </row>
    <row r="27" s="4" customFormat="1" spans="1:9">
      <c r="A27" s="4">
        <v>16017569072</v>
      </c>
      <c r="B27" s="5">
        <v>44419</v>
      </c>
      <c r="C27" s="5">
        <v>44421</v>
      </c>
      <c r="D27" s="4">
        <v>170</v>
      </c>
      <c r="E27" s="4" t="str">
        <f>VLOOKUP(A27,HOP!A:L,12,0)</f>
        <v>170.00</v>
      </c>
      <c r="F27" s="4" t="str">
        <f>VLOOKUP(A27,HOP!A:C,3,0)</f>
        <v>2217560</v>
      </c>
      <c r="G27" s="4">
        <f t="shared" si="0"/>
        <v>0</v>
      </c>
      <c r="H27" s="4" t="str">
        <f t="shared" si="1"/>
        <v>，2217560</v>
      </c>
      <c r="I27" s="4" t="str">
        <f>VLOOKUP(A27,HOP!A:T,20,0)</f>
        <v>直连</v>
      </c>
    </row>
    <row r="28" s="4" customFormat="1" spans="1:9">
      <c r="A28" s="4">
        <v>16017990579</v>
      </c>
      <c r="B28" s="5">
        <v>44414</v>
      </c>
      <c r="C28" s="5">
        <v>44417</v>
      </c>
      <c r="D28" s="4">
        <v>135</v>
      </c>
      <c r="E28" s="4" t="str">
        <f>VLOOKUP(A28,HOP!A:L,12,0)</f>
        <v>135.00</v>
      </c>
      <c r="F28" s="4" t="str">
        <f>VLOOKUP(A28,HOP!A:C,3,0)</f>
        <v>2217637</v>
      </c>
      <c r="G28" s="4">
        <f t="shared" si="0"/>
        <v>0</v>
      </c>
      <c r="H28" s="4" t="str">
        <f t="shared" si="1"/>
        <v>，2217637</v>
      </c>
      <c r="I28" s="4" t="str">
        <f>VLOOKUP(A28,HOP!A:T,20,0)</f>
        <v>直连</v>
      </c>
    </row>
    <row r="29" s="4" customFormat="1" spans="1:9">
      <c r="A29" s="4">
        <v>16023557042</v>
      </c>
      <c r="B29" s="5">
        <v>44414</v>
      </c>
      <c r="C29" s="5">
        <v>44418</v>
      </c>
      <c r="D29" s="4">
        <v>978</v>
      </c>
      <c r="E29" s="4" t="str">
        <f>VLOOKUP(A29,HOP!A:L,12,0)</f>
        <v>978.00</v>
      </c>
      <c r="F29" s="4" t="str">
        <f>VLOOKUP(A29,HOP!A:C,3,0)</f>
        <v>2217944</v>
      </c>
      <c r="G29" s="4">
        <f t="shared" si="0"/>
        <v>0</v>
      </c>
      <c r="H29" s="4" t="str">
        <f t="shared" si="1"/>
        <v>，2217944</v>
      </c>
      <c r="I29" s="4" t="str">
        <f>VLOOKUP(A29,HOP!A:T,20,0)</f>
        <v>直连</v>
      </c>
    </row>
    <row r="30" s="4" customFormat="1" spans="1:9">
      <c r="A30" s="4">
        <v>16024354255</v>
      </c>
      <c r="B30" s="5">
        <v>44420</v>
      </c>
      <c r="C30" s="5">
        <v>44423</v>
      </c>
      <c r="D30" s="4">
        <v>333</v>
      </c>
      <c r="E30" s="4" t="str">
        <f>VLOOKUP(A30,HOP!A:L,12,0)</f>
        <v>333.00</v>
      </c>
      <c r="F30" s="4" t="str">
        <f>VLOOKUP(A30,HOP!A:C,3,0)</f>
        <v>2218035</v>
      </c>
      <c r="G30" s="4">
        <f t="shared" si="0"/>
        <v>0</v>
      </c>
      <c r="H30" s="4" t="str">
        <f t="shared" si="1"/>
        <v>，2218035</v>
      </c>
      <c r="I30" s="4" t="str">
        <f>VLOOKUP(A30,HOP!A:T,20,0)</f>
        <v>直连</v>
      </c>
    </row>
    <row r="31" s="4" customFormat="1" spans="1:9">
      <c r="A31" s="4">
        <v>16024986339</v>
      </c>
      <c r="B31" s="5">
        <v>44416</v>
      </c>
      <c r="C31" s="5">
        <v>44418</v>
      </c>
      <c r="D31" s="4">
        <v>153</v>
      </c>
      <c r="E31" s="4" t="str">
        <f>VLOOKUP(A31,HOP!A:L,12,0)</f>
        <v>153.00</v>
      </c>
      <c r="F31" s="4" t="str">
        <f>VLOOKUP(A31,HOP!A:C,3,0)</f>
        <v>2218111</v>
      </c>
      <c r="G31" s="4">
        <f t="shared" si="0"/>
        <v>0</v>
      </c>
      <c r="H31" s="4" t="str">
        <f t="shared" si="1"/>
        <v>，2218111</v>
      </c>
      <c r="I31" s="4" t="str">
        <f>VLOOKUP(A31,HOP!A:T,20,0)</f>
        <v>直连</v>
      </c>
    </row>
    <row r="32" s="4" customFormat="1" spans="1:9">
      <c r="A32" s="4">
        <v>16025171616</v>
      </c>
      <c r="B32" s="5">
        <v>44417</v>
      </c>
      <c r="C32" s="5">
        <v>44420</v>
      </c>
      <c r="D32" s="4">
        <v>86</v>
      </c>
      <c r="E32" s="4" t="str">
        <f>VLOOKUP(A32,HOP!A:L,12,0)</f>
        <v>86.00</v>
      </c>
      <c r="F32" s="4" t="str">
        <f>VLOOKUP(A32,HOP!A:C,3,0)</f>
        <v>2218136</v>
      </c>
      <c r="G32" s="4">
        <f>D32-E32</f>
        <v>0</v>
      </c>
      <c r="H32" s="4" t="str">
        <f>$H$1&amp;F32</f>
        <v>，2218136</v>
      </c>
      <c r="I32" s="4" t="str">
        <f>VLOOKUP(A32,HOP!A:T,20,0)</f>
        <v>直连</v>
      </c>
    </row>
    <row r="33" s="4" customFormat="1" spans="1:9">
      <c r="A33" s="4">
        <v>16025165053</v>
      </c>
      <c r="B33" s="5">
        <v>44414</v>
      </c>
      <c r="C33" s="5">
        <v>44420</v>
      </c>
      <c r="D33" s="4">
        <v>180</v>
      </c>
      <c r="E33" s="4" t="str">
        <f>VLOOKUP(A33,HOP!A:L,12,0)</f>
        <v>180.00</v>
      </c>
      <c r="F33" s="4" t="str">
        <f>VLOOKUP(A33,HOP!A:C,3,0)</f>
        <v>2218135</v>
      </c>
      <c r="G33" s="4">
        <f>D33-E33</f>
        <v>0</v>
      </c>
      <c r="H33" s="4" t="str">
        <f>$H$1&amp;F33</f>
        <v>，2218135</v>
      </c>
      <c r="I33" s="4" t="str">
        <f>VLOOKUP(A33,HOP!A:T,20,0)</f>
        <v>直连</v>
      </c>
    </row>
    <row r="34" s="4" customFormat="1" spans="1:9">
      <c r="A34" s="4">
        <v>16025369002</v>
      </c>
      <c r="B34" s="5">
        <v>44414</v>
      </c>
      <c r="C34" s="5">
        <v>44417</v>
      </c>
      <c r="D34" s="4">
        <v>479</v>
      </c>
      <c r="E34" s="4" t="str">
        <f>VLOOKUP(A34,HOP!A:L,12,0)</f>
        <v>479.00</v>
      </c>
      <c r="F34" s="4" t="str">
        <f>VLOOKUP(A34,HOP!A:C,3,0)</f>
        <v>2218168</v>
      </c>
      <c r="G34" s="4">
        <f t="shared" ref="G34:G47" si="2">D34-E34</f>
        <v>0</v>
      </c>
      <c r="H34" s="4" t="str">
        <f t="shared" ref="H34:H47" si="3">$H$1&amp;F34</f>
        <v>，2218168</v>
      </c>
      <c r="I34" s="4" t="str">
        <f>VLOOKUP(A34,HOP!A:T,20,0)</f>
        <v>直连</v>
      </c>
    </row>
    <row r="35" s="4" customFormat="1" spans="1:9">
      <c r="A35" s="4">
        <v>16025538690</v>
      </c>
      <c r="B35" s="5">
        <v>44414</v>
      </c>
      <c r="C35" s="5">
        <v>44417</v>
      </c>
      <c r="D35" s="4">
        <v>269</v>
      </c>
      <c r="E35" s="4" t="str">
        <f>VLOOKUP(A35,HOP!A:L,12,0)</f>
        <v>269.00</v>
      </c>
      <c r="F35" s="4" t="str">
        <f>VLOOKUP(A35,HOP!A:C,3,0)</f>
        <v>2218203</v>
      </c>
      <c r="G35" s="4">
        <f t="shared" si="2"/>
        <v>0</v>
      </c>
      <c r="H35" s="4" t="str">
        <f t="shared" si="3"/>
        <v>，2218203</v>
      </c>
      <c r="I35" s="4" t="str">
        <f>VLOOKUP(A35,HOP!A:T,20,0)</f>
        <v>直连</v>
      </c>
    </row>
    <row r="36" s="4" customFormat="1" spans="1:9">
      <c r="A36" s="4">
        <v>16027399595</v>
      </c>
      <c r="B36" s="5">
        <v>44420</v>
      </c>
      <c r="C36" s="5">
        <v>44422</v>
      </c>
      <c r="D36" s="4">
        <v>906</v>
      </c>
      <c r="E36" s="4" t="str">
        <f>VLOOKUP(A36,HOP!A:L,12,0)</f>
        <v>906.00</v>
      </c>
      <c r="F36" s="4" t="str">
        <f>VLOOKUP(A36,HOP!A:C,3,0)</f>
        <v>2218522</v>
      </c>
      <c r="G36" s="4">
        <f t="shared" si="2"/>
        <v>0</v>
      </c>
      <c r="H36" s="4" t="str">
        <f t="shared" si="3"/>
        <v>，2218522</v>
      </c>
      <c r="I36" s="4" t="str">
        <f>VLOOKUP(A36,HOP!A:T,20,0)</f>
        <v>直连</v>
      </c>
    </row>
    <row r="37" s="4" customFormat="1" spans="1:9">
      <c r="A37" s="4">
        <v>16028341016</v>
      </c>
      <c r="B37" s="5">
        <v>44415</v>
      </c>
      <c r="C37" s="5">
        <v>44417</v>
      </c>
      <c r="D37" s="4">
        <v>196</v>
      </c>
      <c r="E37" s="4" t="str">
        <f>VLOOKUP(A37,HOP!A:L,12,0)</f>
        <v>196.00</v>
      </c>
      <c r="F37" s="4" t="str">
        <f>VLOOKUP(A37,HOP!A:C,3,0)</f>
        <v>2218714</v>
      </c>
      <c r="G37" s="4">
        <f t="shared" si="2"/>
        <v>0</v>
      </c>
      <c r="H37" s="4" t="str">
        <f t="shared" si="3"/>
        <v>，2218714</v>
      </c>
      <c r="I37" s="4" t="str">
        <f>VLOOKUP(A37,HOP!A:T,20,0)</f>
        <v>直连</v>
      </c>
    </row>
    <row r="38" s="4" customFormat="1" spans="1:9">
      <c r="A38" s="4">
        <v>16036622808</v>
      </c>
      <c r="B38" s="5">
        <v>44416</v>
      </c>
      <c r="C38" s="5">
        <v>44421</v>
      </c>
      <c r="D38" s="4">
        <v>150</v>
      </c>
      <c r="E38" s="4" t="str">
        <f>VLOOKUP(A38,HOP!A:L,12,0)</f>
        <v>150.00</v>
      </c>
      <c r="F38" s="4" t="str">
        <f>VLOOKUP(A38,HOP!A:C,3,0)</f>
        <v>2219266</v>
      </c>
      <c r="G38" s="4">
        <f t="shared" si="2"/>
        <v>0</v>
      </c>
      <c r="H38" s="4" t="str">
        <f t="shared" si="3"/>
        <v>，2219266</v>
      </c>
      <c r="I38" s="4" t="str">
        <f>VLOOKUP(A38,HOP!A:T,20,0)</f>
        <v>直连</v>
      </c>
    </row>
    <row r="39" s="4" customFormat="1" spans="1:9">
      <c r="A39" s="4">
        <v>16039146203</v>
      </c>
      <c r="B39" s="5">
        <v>44419</v>
      </c>
      <c r="C39" s="5">
        <v>44421</v>
      </c>
      <c r="D39" s="4">
        <v>44</v>
      </c>
      <c r="E39" s="4" t="str">
        <f>VLOOKUP(A39,HOP!A:L,12,0)</f>
        <v>44.00</v>
      </c>
      <c r="F39" s="4" t="str">
        <f>VLOOKUP(A39,HOP!A:C,3,0)</f>
        <v>2219699</v>
      </c>
      <c r="G39" s="4">
        <f t="shared" si="2"/>
        <v>0</v>
      </c>
      <c r="H39" s="4" t="str">
        <f t="shared" si="3"/>
        <v>，2219699</v>
      </c>
      <c r="I39" s="4" t="str">
        <f>VLOOKUP(A39,HOP!A:T,20,0)</f>
        <v>直连</v>
      </c>
    </row>
    <row r="40" s="4" customFormat="1" spans="1:9">
      <c r="A40" s="4">
        <v>16039943333</v>
      </c>
      <c r="B40" s="5">
        <v>44417</v>
      </c>
      <c r="C40" s="5">
        <v>44419</v>
      </c>
      <c r="D40" s="4">
        <v>94</v>
      </c>
      <c r="E40" s="4" t="str">
        <f>VLOOKUP(A40,HOP!A:L,12,0)</f>
        <v>94.00</v>
      </c>
      <c r="F40" s="4" t="str">
        <f>VLOOKUP(A40,HOP!A:C,3,0)</f>
        <v>2219822</v>
      </c>
      <c r="G40" s="4">
        <f t="shared" si="2"/>
        <v>0</v>
      </c>
      <c r="H40" s="4" t="str">
        <f t="shared" si="3"/>
        <v>，2219822</v>
      </c>
      <c r="I40" s="4" t="str">
        <f>VLOOKUP(A40,HOP!A:T,20,0)</f>
        <v>直连</v>
      </c>
    </row>
    <row r="41" s="4" customFormat="1" spans="1:9">
      <c r="A41" s="4">
        <v>16044219020</v>
      </c>
      <c r="B41" s="5">
        <v>44421</v>
      </c>
      <c r="C41" s="5">
        <v>44423</v>
      </c>
      <c r="D41" s="4">
        <v>300</v>
      </c>
      <c r="E41" s="4" t="str">
        <f>VLOOKUP(A41,HOP!A:L,12,0)</f>
        <v>300.00</v>
      </c>
      <c r="F41" s="4" t="str">
        <f>VLOOKUP(A41,HOP!A:C,3,0)</f>
        <v>2220116</v>
      </c>
      <c r="G41" s="4">
        <f t="shared" si="2"/>
        <v>0</v>
      </c>
      <c r="H41" s="4" t="str">
        <f t="shared" si="3"/>
        <v>，2220116</v>
      </c>
      <c r="I41" s="4" t="str">
        <f>VLOOKUP(A41,HOP!A:T,20,0)</f>
        <v>直连</v>
      </c>
    </row>
    <row r="42" s="4" customFormat="1" hidden="1" spans="1:9">
      <c r="A42" s="4">
        <v>16046063068</v>
      </c>
      <c r="B42" s="5">
        <v>44418</v>
      </c>
      <c r="C42" s="5">
        <v>44420</v>
      </c>
      <c r="D42" s="4">
        <v>0</v>
      </c>
      <c r="E42" s="4" t="str">
        <f>VLOOKUP(A42,HOP!A:L,12,0)</f>
        <v>0.00</v>
      </c>
      <c r="F42" s="4" t="str">
        <f>VLOOKUP(A42,HOP!A:C,3,0)</f>
        <v>2220338</v>
      </c>
      <c r="G42" s="4">
        <f t="shared" si="2"/>
        <v>0</v>
      </c>
      <c r="H42" s="4" t="str">
        <f t="shared" si="3"/>
        <v>，2220338</v>
      </c>
      <c r="I42" s="4" t="str">
        <f>VLOOKUP(A42,HOP!A:T,20,0)</f>
        <v>直连</v>
      </c>
    </row>
    <row r="43" s="4" customFormat="1" spans="1:9">
      <c r="A43" s="4">
        <v>16048092814</v>
      </c>
      <c r="B43" s="5">
        <v>44419</v>
      </c>
      <c r="C43" s="5">
        <v>44421</v>
      </c>
      <c r="D43" s="4">
        <v>100</v>
      </c>
      <c r="E43" s="4" t="str">
        <f>VLOOKUP(A43,HOP!A:L,12,0)</f>
        <v>100.00</v>
      </c>
      <c r="F43" s="4" t="str">
        <f>VLOOKUP(A43,HOP!A:C,3,0)</f>
        <v>2220692</v>
      </c>
      <c r="G43" s="4">
        <f t="shared" si="2"/>
        <v>0</v>
      </c>
      <c r="H43" s="4" t="str">
        <f t="shared" si="3"/>
        <v>，2220692</v>
      </c>
      <c r="I43" s="4" t="str">
        <f>VLOOKUP(A43,HOP!A:T,20,0)</f>
        <v>直连</v>
      </c>
    </row>
    <row r="44" s="4" customFormat="1" spans="1:9">
      <c r="A44" s="4">
        <v>16058415047</v>
      </c>
      <c r="B44" s="5">
        <v>44420</v>
      </c>
      <c r="C44" s="5">
        <v>44422</v>
      </c>
      <c r="D44" s="4">
        <v>157</v>
      </c>
      <c r="E44" s="4" t="str">
        <f>VLOOKUP(A44,HOP!A:L,12,0)</f>
        <v>157.00</v>
      </c>
      <c r="F44" s="4" t="str">
        <f>VLOOKUP(A44,HOP!A:C,3,0)</f>
        <v>2222130</v>
      </c>
      <c r="G44" s="4">
        <f>D44-E44</f>
        <v>0</v>
      </c>
      <c r="H44" s="4" t="str">
        <f>$H$1&amp;F44</f>
        <v>，2222130</v>
      </c>
      <c r="I44" s="4" t="str">
        <f>VLOOKUP(A44,HOP!A:T,20,0)</f>
        <v>直连</v>
      </c>
    </row>
    <row r="45" s="4" customFormat="1" spans="1:9">
      <c r="A45" s="4">
        <v>16059702890</v>
      </c>
      <c r="B45" s="5">
        <v>44421</v>
      </c>
      <c r="C45" s="5">
        <v>44423</v>
      </c>
      <c r="D45" s="4">
        <v>214</v>
      </c>
      <c r="E45" s="4" t="str">
        <f>VLOOKUP(A45,HOP!A:L,12,0)</f>
        <v>214.00</v>
      </c>
      <c r="F45" s="4" t="str">
        <f>VLOOKUP(A45,HOP!A:C,3,0)</f>
        <v>2222493</v>
      </c>
      <c r="G45" s="4">
        <f>D45-E45</f>
        <v>0</v>
      </c>
      <c r="H45" s="4" t="str">
        <f>$H$1&amp;F45</f>
        <v>，2222493</v>
      </c>
      <c r="I45" s="4" t="str">
        <f>VLOOKUP(A45,HOP!A:T,20,0)</f>
        <v>直连</v>
      </c>
    </row>
    <row r="46" s="4" customFormat="1" spans="1:9">
      <c r="A46" s="4">
        <v>14607338161</v>
      </c>
      <c r="B46" s="5">
        <v>44415</v>
      </c>
      <c r="C46" s="5">
        <v>44417</v>
      </c>
      <c r="D46" s="4">
        <v>482</v>
      </c>
      <c r="E46" s="4" t="str">
        <f>VLOOKUP(A46,HOP!A:L,12,0)</f>
        <v>482.00</v>
      </c>
      <c r="F46" s="4" t="str">
        <f>VLOOKUP(A46,HOP!A:C,3,0)</f>
        <v>2018103</v>
      </c>
      <c r="G46" s="4">
        <f>D46-E46</f>
        <v>0</v>
      </c>
      <c r="H46" s="4" t="str">
        <f>$H$1&amp;F46</f>
        <v>，2018103</v>
      </c>
      <c r="I46" s="4" t="str">
        <f>VLOOKUP(A46,HOP!A:T,20,0)</f>
        <v>直连</v>
      </c>
    </row>
    <row r="48" spans="4:4">
      <c r="D48" s="4">
        <f>SUM(D2:D47)</f>
        <v>13978</v>
      </c>
    </row>
    <row r="53" spans="1:1">
      <c r="A53" s="4" t="s">
        <v>162</v>
      </c>
    </row>
    <row r="54" spans="1:1">
      <c r="A54" s="4" t="s">
        <v>163</v>
      </c>
    </row>
    <row r="55" spans="1:1">
      <c r="A55" s="4" t="s">
        <v>164</v>
      </c>
    </row>
  </sheetData>
  <autoFilter ref="A1:XFD48">
    <filterColumn colId="3">
      <filters blank="1">
        <filter val="150"/>
        <filter val="250"/>
        <filter val="350"/>
        <filter val="92"/>
        <filter val="153"/>
        <filter val="94"/>
        <filter val="214"/>
        <filter val="954"/>
        <filter val="495"/>
        <filter val="196"/>
        <filter val="256"/>
        <filter val="556"/>
        <filter val="956"/>
        <filter val="157"/>
        <filter val="218"/>
        <filter val="160"/>
        <filter val="920"/>
        <filter val="322"/>
        <filter val="263"/>
        <filter val="424"/>
        <filter val="266"/>
        <filter val="128"/>
        <filter val="269"/>
        <filter val="369"/>
        <filter val="170"/>
        <filter val="333"/>
        <filter val="75"/>
        <filter val="135"/>
        <filter val="978"/>
        <filter val="13978"/>
        <filter val="479"/>
        <filter val="100"/>
        <filter val="180"/>
        <filter val="300"/>
        <filter val="482"/>
        <filter val="44"/>
        <filter val="104"/>
        <filter val="86"/>
        <filter val="246"/>
        <filter val="906"/>
        <filter val="1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</row>
    <row r="2" s="1" customFormat="1" spans="1:20">
      <c r="A2" s="3">
        <v>16059702890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182</v>
      </c>
      <c r="G2" s="1" t="s">
        <v>186</v>
      </c>
      <c r="H2" s="1" t="s">
        <v>187</v>
      </c>
      <c r="I2" s="1" t="s">
        <v>188</v>
      </c>
      <c r="J2" s="1" t="s">
        <v>29</v>
      </c>
      <c r="K2" s="1" t="s">
        <v>189</v>
      </c>
      <c r="L2" s="1" t="s">
        <v>189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</row>
    <row r="3" s="1" customFormat="1" spans="1:20">
      <c r="A3" s="3">
        <v>16058415047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197</v>
      </c>
      <c r="G3" s="1" t="s">
        <v>201</v>
      </c>
      <c r="H3" s="1" t="s">
        <v>187</v>
      </c>
      <c r="I3" s="1" t="s">
        <v>202</v>
      </c>
      <c r="J3" s="1" t="s">
        <v>29</v>
      </c>
      <c r="K3" s="1" t="s">
        <v>203</v>
      </c>
      <c r="L3" s="1" t="s">
        <v>203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204</v>
      </c>
      <c r="R3" s="1" t="s">
        <v>194</v>
      </c>
      <c r="S3" s="1" t="s">
        <v>195</v>
      </c>
      <c r="T3" s="1" t="s">
        <v>196</v>
      </c>
    </row>
    <row r="4" s="1" customFormat="1" spans="1:20">
      <c r="A4" s="3">
        <v>16048092814</v>
      </c>
      <c r="B4" s="1" t="s">
        <v>205</v>
      </c>
      <c r="C4" s="1" t="s">
        <v>206</v>
      </c>
      <c r="D4" s="1" t="s">
        <v>207</v>
      </c>
      <c r="E4" s="1" t="s">
        <v>208</v>
      </c>
      <c r="F4" s="1" t="s">
        <v>209</v>
      </c>
      <c r="G4" s="1" t="s">
        <v>182</v>
      </c>
      <c r="H4" s="1" t="s">
        <v>187</v>
      </c>
      <c r="I4" s="1" t="s">
        <v>210</v>
      </c>
      <c r="J4" s="1" t="s">
        <v>29</v>
      </c>
      <c r="K4" s="1" t="s">
        <v>211</v>
      </c>
      <c r="L4" s="1" t="s">
        <v>211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212</v>
      </c>
      <c r="R4" s="1" t="s">
        <v>194</v>
      </c>
      <c r="S4" s="1" t="s">
        <v>195</v>
      </c>
      <c r="T4" s="1" t="s">
        <v>196</v>
      </c>
    </row>
    <row r="5" s="1" customFormat="1" spans="1:20">
      <c r="A5" s="3">
        <v>16046063068</v>
      </c>
      <c r="B5" s="1" t="s">
        <v>205</v>
      </c>
      <c r="C5" s="1" t="s">
        <v>213</v>
      </c>
      <c r="D5" s="1" t="s">
        <v>214</v>
      </c>
      <c r="E5" s="1" t="s">
        <v>215</v>
      </c>
      <c r="F5" s="1" t="s">
        <v>205</v>
      </c>
      <c r="G5" s="1" t="s">
        <v>197</v>
      </c>
      <c r="H5" s="1" t="s">
        <v>187</v>
      </c>
      <c r="I5" s="1" t="s">
        <v>216</v>
      </c>
      <c r="J5" s="1" t="s">
        <v>29</v>
      </c>
      <c r="K5" s="1" t="s">
        <v>217</v>
      </c>
      <c r="L5" s="1" t="s">
        <v>191</v>
      </c>
      <c r="M5" s="1" t="s">
        <v>218</v>
      </c>
      <c r="N5" s="1" t="s">
        <v>219</v>
      </c>
      <c r="O5" s="1" t="s">
        <v>191</v>
      </c>
      <c r="P5" s="1" t="s">
        <v>192</v>
      </c>
      <c r="Q5" s="1" t="s">
        <v>220</v>
      </c>
      <c r="R5" s="1" t="s">
        <v>194</v>
      </c>
      <c r="S5" s="1" t="s">
        <v>195</v>
      </c>
      <c r="T5" s="1" t="s">
        <v>196</v>
      </c>
    </row>
    <row r="6" s="1" customFormat="1" spans="1:20">
      <c r="A6" s="3">
        <v>16044219020</v>
      </c>
      <c r="B6" s="1" t="s">
        <v>205</v>
      </c>
      <c r="C6" s="1" t="s">
        <v>221</v>
      </c>
      <c r="D6" s="1" t="s">
        <v>222</v>
      </c>
      <c r="E6" s="1" t="s">
        <v>223</v>
      </c>
      <c r="F6" s="1" t="s">
        <v>182</v>
      </c>
      <c r="G6" s="1" t="s">
        <v>186</v>
      </c>
      <c r="H6" s="1" t="s">
        <v>187</v>
      </c>
      <c r="I6" s="1" t="s">
        <v>224</v>
      </c>
      <c r="J6" s="1" t="s">
        <v>29</v>
      </c>
      <c r="K6" s="1" t="s">
        <v>225</v>
      </c>
      <c r="L6" s="1" t="s">
        <v>225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226</v>
      </c>
      <c r="R6" s="1" t="s">
        <v>194</v>
      </c>
      <c r="S6" s="1" t="s">
        <v>195</v>
      </c>
      <c r="T6" s="1" t="s">
        <v>196</v>
      </c>
    </row>
    <row r="7" s="1" customFormat="1" spans="1:20">
      <c r="A7" s="3">
        <v>16039943333</v>
      </c>
      <c r="B7" s="1" t="s">
        <v>227</v>
      </c>
      <c r="C7" s="1" t="s">
        <v>228</v>
      </c>
      <c r="D7" s="1" t="s">
        <v>229</v>
      </c>
      <c r="E7" s="1" t="s">
        <v>230</v>
      </c>
      <c r="F7" s="1" t="s">
        <v>227</v>
      </c>
      <c r="G7" s="1" t="s">
        <v>209</v>
      </c>
      <c r="H7" s="1" t="s">
        <v>187</v>
      </c>
      <c r="I7" s="1" t="s">
        <v>231</v>
      </c>
      <c r="J7" s="1" t="s">
        <v>29</v>
      </c>
      <c r="K7" s="1" t="s">
        <v>232</v>
      </c>
      <c r="L7" s="1" t="s">
        <v>232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233</v>
      </c>
      <c r="R7" s="1" t="s">
        <v>194</v>
      </c>
      <c r="S7" s="1" t="s">
        <v>195</v>
      </c>
      <c r="T7" s="1" t="s">
        <v>196</v>
      </c>
    </row>
    <row r="8" s="1" customFormat="1" spans="1:20">
      <c r="A8" s="3">
        <v>16039146203</v>
      </c>
      <c r="B8" s="1" t="s">
        <v>227</v>
      </c>
      <c r="C8" s="1" t="s">
        <v>234</v>
      </c>
      <c r="D8" s="1" t="s">
        <v>235</v>
      </c>
      <c r="E8" s="1" t="s">
        <v>236</v>
      </c>
      <c r="F8" s="1" t="s">
        <v>209</v>
      </c>
      <c r="G8" s="1" t="s">
        <v>182</v>
      </c>
      <c r="H8" s="1" t="s">
        <v>187</v>
      </c>
      <c r="I8" s="1" t="s">
        <v>237</v>
      </c>
      <c r="J8" s="1" t="s">
        <v>29</v>
      </c>
      <c r="K8" s="1" t="s">
        <v>238</v>
      </c>
      <c r="L8" s="1" t="s">
        <v>238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239</v>
      </c>
      <c r="R8" s="1" t="s">
        <v>194</v>
      </c>
      <c r="S8" s="1" t="s">
        <v>195</v>
      </c>
      <c r="T8" s="1" t="s">
        <v>196</v>
      </c>
    </row>
    <row r="9" s="1" customFormat="1" spans="1:20">
      <c r="A9" s="3">
        <v>16036622808</v>
      </c>
      <c r="B9" s="1" t="s">
        <v>240</v>
      </c>
      <c r="C9" s="1" t="s">
        <v>241</v>
      </c>
      <c r="D9" s="1" t="s">
        <v>242</v>
      </c>
      <c r="E9" s="1" t="s">
        <v>243</v>
      </c>
      <c r="F9" s="1" t="s">
        <v>240</v>
      </c>
      <c r="G9" s="1" t="s">
        <v>182</v>
      </c>
      <c r="H9" s="1" t="s">
        <v>187</v>
      </c>
      <c r="I9" s="1" t="s">
        <v>244</v>
      </c>
      <c r="J9" s="1" t="s">
        <v>29</v>
      </c>
      <c r="K9" s="1" t="s">
        <v>245</v>
      </c>
      <c r="L9" s="1" t="s">
        <v>245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246</v>
      </c>
      <c r="R9" s="1" t="s">
        <v>194</v>
      </c>
      <c r="S9" s="1" t="s">
        <v>195</v>
      </c>
      <c r="T9" s="1" t="s">
        <v>196</v>
      </c>
    </row>
    <row r="10" s="1" customFormat="1" spans="1:20">
      <c r="A10" s="3">
        <v>16028341016</v>
      </c>
      <c r="B10" s="1" t="s">
        <v>247</v>
      </c>
      <c r="C10" s="1" t="s">
        <v>248</v>
      </c>
      <c r="D10" s="1" t="s">
        <v>249</v>
      </c>
      <c r="E10" s="1" t="s">
        <v>250</v>
      </c>
      <c r="F10" s="1" t="s">
        <v>247</v>
      </c>
      <c r="G10" s="1" t="s">
        <v>227</v>
      </c>
      <c r="H10" s="1" t="s">
        <v>187</v>
      </c>
      <c r="I10" s="1" t="s">
        <v>251</v>
      </c>
      <c r="J10" s="1" t="s">
        <v>29</v>
      </c>
      <c r="K10" s="1" t="s">
        <v>252</v>
      </c>
      <c r="L10" s="1" t="s">
        <v>252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253</v>
      </c>
      <c r="R10" s="1" t="s">
        <v>194</v>
      </c>
      <c r="S10" s="1" t="s">
        <v>195</v>
      </c>
      <c r="T10" s="1" t="s">
        <v>196</v>
      </c>
    </row>
    <row r="11" s="1" customFormat="1" spans="1:20">
      <c r="A11" s="3">
        <v>16027399595</v>
      </c>
      <c r="B11" s="1" t="s">
        <v>247</v>
      </c>
      <c r="C11" s="1" t="s">
        <v>254</v>
      </c>
      <c r="D11" s="1" t="s">
        <v>255</v>
      </c>
      <c r="E11" s="1" t="s">
        <v>256</v>
      </c>
      <c r="F11" s="1" t="s">
        <v>197</v>
      </c>
      <c r="G11" s="1" t="s">
        <v>201</v>
      </c>
      <c r="H11" s="1" t="s">
        <v>187</v>
      </c>
      <c r="I11" s="1" t="s">
        <v>257</v>
      </c>
      <c r="J11" s="1" t="s">
        <v>29</v>
      </c>
      <c r="K11" s="1" t="s">
        <v>258</v>
      </c>
      <c r="L11" s="1" t="s">
        <v>258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259</v>
      </c>
      <c r="R11" s="1" t="s">
        <v>194</v>
      </c>
      <c r="S11" s="1" t="s">
        <v>195</v>
      </c>
      <c r="T11" s="1" t="s">
        <v>196</v>
      </c>
    </row>
    <row r="12" s="1" customFormat="1" spans="1:20">
      <c r="A12" s="3">
        <v>16025538690</v>
      </c>
      <c r="B12" s="1" t="s">
        <v>260</v>
      </c>
      <c r="C12" s="1" t="s">
        <v>261</v>
      </c>
      <c r="D12" s="1" t="s">
        <v>262</v>
      </c>
      <c r="E12" s="1" t="s">
        <v>263</v>
      </c>
      <c r="F12" s="1" t="s">
        <v>260</v>
      </c>
      <c r="G12" s="1" t="s">
        <v>227</v>
      </c>
      <c r="H12" s="1" t="s">
        <v>187</v>
      </c>
      <c r="I12" s="1" t="s">
        <v>264</v>
      </c>
      <c r="J12" s="1" t="s">
        <v>29</v>
      </c>
      <c r="K12" s="1" t="s">
        <v>265</v>
      </c>
      <c r="L12" s="1" t="s">
        <v>265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266</v>
      </c>
      <c r="R12" s="1" t="s">
        <v>194</v>
      </c>
      <c r="S12" s="1" t="s">
        <v>195</v>
      </c>
      <c r="T12" s="1" t="s">
        <v>196</v>
      </c>
    </row>
    <row r="13" s="1" customFormat="1" spans="1:20">
      <c r="A13" s="3">
        <v>16025369002</v>
      </c>
      <c r="B13" s="1" t="s">
        <v>260</v>
      </c>
      <c r="C13" s="1" t="s">
        <v>267</v>
      </c>
      <c r="D13" s="1" t="s">
        <v>268</v>
      </c>
      <c r="E13" s="1" t="s">
        <v>269</v>
      </c>
      <c r="F13" s="1" t="s">
        <v>260</v>
      </c>
      <c r="G13" s="1" t="s">
        <v>227</v>
      </c>
      <c r="H13" s="1" t="s">
        <v>187</v>
      </c>
      <c r="I13" s="1" t="s">
        <v>270</v>
      </c>
      <c r="J13" s="1" t="s">
        <v>29</v>
      </c>
      <c r="K13" s="1" t="s">
        <v>271</v>
      </c>
      <c r="L13" s="1" t="s">
        <v>271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272</v>
      </c>
      <c r="R13" s="1" t="s">
        <v>194</v>
      </c>
      <c r="S13" s="1" t="s">
        <v>195</v>
      </c>
      <c r="T13" s="1" t="s">
        <v>196</v>
      </c>
    </row>
    <row r="14" s="1" customFormat="1" spans="1:20">
      <c r="A14" s="3">
        <v>16025171616</v>
      </c>
      <c r="B14" s="1" t="s">
        <v>260</v>
      </c>
      <c r="C14" s="1" t="s">
        <v>273</v>
      </c>
      <c r="D14" s="1" t="s">
        <v>274</v>
      </c>
      <c r="E14" s="1" t="s">
        <v>275</v>
      </c>
      <c r="F14" s="1" t="s">
        <v>227</v>
      </c>
      <c r="G14" s="1" t="s">
        <v>197</v>
      </c>
      <c r="H14" s="1" t="s">
        <v>187</v>
      </c>
      <c r="I14" s="1" t="s">
        <v>276</v>
      </c>
      <c r="J14" s="1" t="s">
        <v>29</v>
      </c>
      <c r="K14" s="1" t="s">
        <v>277</v>
      </c>
      <c r="L14" s="1" t="s">
        <v>277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278</v>
      </c>
      <c r="R14" s="1" t="s">
        <v>194</v>
      </c>
      <c r="S14" s="1" t="s">
        <v>195</v>
      </c>
      <c r="T14" s="1" t="s">
        <v>196</v>
      </c>
    </row>
    <row r="15" s="1" customFormat="1" spans="1:20">
      <c r="A15" s="3">
        <v>16025165053</v>
      </c>
      <c r="B15" s="1" t="s">
        <v>260</v>
      </c>
      <c r="C15" s="1" t="s">
        <v>279</v>
      </c>
      <c r="D15" s="1" t="s">
        <v>242</v>
      </c>
      <c r="E15" s="1" t="s">
        <v>280</v>
      </c>
      <c r="F15" s="1" t="s">
        <v>260</v>
      </c>
      <c r="G15" s="1" t="s">
        <v>197</v>
      </c>
      <c r="H15" s="1" t="s">
        <v>187</v>
      </c>
      <c r="I15" s="1" t="s">
        <v>281</v>
      </c>
      <c r="J15" s="1" t="s">
        <v>29</v>
      </c>
      <c r="K15" s="1" t="s">
        <v>282</v>
      </c>
      <c r="L15" s="1" t="s">
        <v>282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283</v>
      </c>
      <c r="R15" s="1" t="s">
        <v>194</v>
      </c>
      <c r="S15" s="1" t="s">
        <v>195</v>
      </c>
      <c r="T15" s="1" t="s">
        <v>196</v>
      </c>
    </row>
    <row r="16" s="1" customFormat="1" spans="1:20">
      <c r="A16" s="3">
        <v>16024986339</v>
      </c>
      <c r="B16" s="1" t="s">
        <v>260</v>
      </c>
      <c r="C16" s="1" t="s">
        <v>284</v>
      </c>
      <c r="D16" s="1" t="s">
        <v>222</v>
      </c>
      <c r="E16" s="1" t="s">
        <v>285</v>
      </c>
      <c r="F16" s="1" t="s">
        <v>240</v>
      </c>
      <c r="G16" s="1" t="s">
        <v>205</v>
      </c>
      <c r="H16" s="1" t="s">
        <v>187</v>
      </c>
      <c r="I16" s="1" t="s">
        <v>286</v>
      </c>
      <c r="J16" s="1" t="s">
        <v>29</v>
      </c>
      <c r="K16" s="1" t="s">
        <v>287</v>
      </c>
      <c r="L16" s="1" t="s">
        <v>287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288</v>
      </c>
      <c r="R16" s="1" t="s">
        <v>194</v>
      </c>
      <c r="S16" s="1" t="s">
        <v>195</v>
      </c>
      <c r="T16" s="1" t="s">
        <v>196</v>
      </c>
    </row>
    <row r="17" s="1" customFormat="1" spans="1:20">
      <c r="A17" s="3">
        <v>16024354255</v>
      </c>
      <c r="B17" s="1" t="s">
        <v>260</v>
      </c>
      <c r="C17" s="1" t="s">
        <v>289</v>
      </c>
      <c r="D17" s="1" t="s">
        <v>290</v>
      </c>
      <c r="E17" s="1" t="s">
        <v>291</v>
      </c>
      <c r="F17" s="1" t="s">
        <v>197</v>
      </c>
      <c r="G17" s="1" t="s">
        <v>186</v>
      </c>
      <c r="H17" s="1" t="s">
        <v>187</v>
      </c>
      <c r="I17" s="1" t="s">
        <v>292</v>
      </c>
      <c r="J17" s="1" t="s">
        <v>29</v>
      </c>
      <c r="K17" s="1" t="s">
        <v>293</v>
      </c>
      <c r="L17" s="1" t="s">
        <v>293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294</v>
      </c>
      <c r="R17" s="1" t="s">
        <v>194</v>
      </c>
      <c r="S17" s="1" t="s">
        <v>195</v>
      </c>
      <c r="T17" s="1" t="s">
        <v>196</v>
      </c>
    </row>
    <row r="18" s="1" customFormat="1" spans="1:20">
      <c r="A18" s="3">
        <v>16023557042</v>
      </c>
      <c r="B18" s="1" t="s">
        <v>260</v>
      </c>
      <c r="C18" s="1" t="s">
        <v>295</v>
      </c>
      <c r="D18" s="1" t="s">
        <v>296</v>
      </c>
      <c r="E18" s="1" t="s">
        <v>297</v>
      </c>
      <c r="F18" s="1" t="s">
        <v>260</v>
      </c>
      <c r="G18" s="1" t="s">
        <v>205</v>
      </c>
      <c r="H18" s="1" t="s">
        <v>187</v>
      </c>
      <c r="I18" s="1" t="s">
        <v>298</v>
      </c>
      <c r="J18" s="1" t="s">
        <v>29</v>
      </c>
      <c r="K18" s="1" t="s">
        <v>299</v>
      </c>
      <c r="L18" s="1" t="s">
        <v>299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300</v>
      </c>
      <c r="R18" s="1" t="s">
        <v>194</v>
      </c>
      <c r="S18" s="1" t="s">
        <v>195</v>
      </c>
      <c r="T18" s="1" t="s">
        <v>196</v>
      </c>
    </row>
    <row r="19" s="1" customFormat="1" spans="1:20">
      <c r="A19" s="3">
        <v>16017990579</v>
      </c>
      <c r="B19" s="1" t="s">
        <v>301</v>
      </c>
      <c r="C19" s="1" t="s">
        <v>302</v>
      </c>
      <c r="D19" s="1" t="s">
        <v>303</v>
      </c>
      <c r="E19" s="1" t="s">
        <v>304</v>
      </c>
      <c r="F19" s="1" t="s">
        <v>260</v>
      </c>
      <c r="G19" s="1" t="s">
        <v>227</v>
      </c>
      <c r="H19" s="1" t="s">
        <v>187</v>
      </c>
      <c r="I19" s="1" t="s">
        <v>305</v>
      </c>
      <c r="J19" s="1" t="s">
        <v>29</v>
      </c>
      <c r="K19" s="1" t="s">
        <v>306</v>
      </c>
      <c r="L19" s="1" t="s">
        <v>306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307</v>
      </c>
      <c r="R19" s="1" t="s">
        <v>194</v>
      </c>
      <c r="S19" s="1" t="s">
        <v>195</v>
      </c>
      <c r="T19" s="1" t="s">
        <v>196</v>
      </c>
    </row>
    <row r="20" s="1" customFormat="1" spans="1:20">
      <c r="A20" s="3">
        <v>16017569072</v>
      </c>
      <c r="B20" s="1" t="s">
        <v>301</v>
      </c>
      <c r="C20" s="1" t="s">
        <v>308</v>
      </c>
      <c r="D20" s="1" t="s">
        <v>309</v>
      </c>
      <c r="E20" s="1" t="s">
        <v>310</v>
      </c>
      <c r="F20" s="1" t="s">
        <v>209</v>
      </c>
      <c r="G20" s="1" t="s">
        <v>182</v>
      </c>
      <c r="H20" s="1" t="s">
        <v>187</v>
      </c>
      <c r="I20" s="1" t="s">
        <v>311</v>
      </c>
      <c r="J20" s="1" t="s">
        <v>29</v>
      </c>
      <c r="K20" s="1" t="s">
        <v>312</v>
      </c>
      <c r="L20" s="1" t="s">
        <v>312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313</v>
      </c>
      <c r="R20" s="1" t="s">
        <v>194</v>
      </c>
      <c r="S20" s="1" t="s">
        <v>195</v>
      </c>
      <c r="T20" s="1" t="s">
        <v>196</v>
      </c>
    </row>
    <row r="21" s="1" customFormat="1" spans="1:20">
      <c r="A21" s="3">
        <v>16017339888</v>
      </c>
      <c r="B21" s="1" t="s">
        <v>301</v>
      </c>
      <c r="C21" s="1" t="s">
        <v>314</v>
      </c>
      <c r="D21" s="1" t="s">
        <v>315</v>
      </c>
      <c r="E21" s="1" t="s">
        <v>316</v>
      </c>
      <c r="F21" s="1" t="s">
        <v>247</v>
      </c>
      <c r="G21" s="1" t="s">
        <v>201</v>
      </c>
      <c r="H21" s="1" t="s">
        <v>187</v>
      </c>
      <c r="I21" s="1" t="s">
        <v>317</v>
      </c>
      <c r="J21" s="1" t="s">
        <v>29</v>
      </c>
      <c r="K21" s="1" t="s">
        <v>318</v>
      </c>
      <c r="L21" s="1" t="s">
        <v>318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319</v>
      </c>
      <c r="R21" s="1" t="s">
        <v>194</v>
      </c>
      <c r="S21" s="1" t="s">
        <v>195</v>
      </c>
      <c r="T21" s="1" t="s">
        <v>196</v>
      </c>
    </row>
    <row r="22" s="1" customFormat="1" spans="1:20">
      <c r="A22" s="3">
        <v>16014569127</v>
      </c>
      <c r="B22" s="1" t="s">
        <v>320</v>
      </c>
      <c r="C22" s="1" t="s">
        <v>321</v>
      </c>
      <c r="D22" s="1" t="s">
        <v>322</v>
      </c>
      <c r="E22" s="1" t="s">
        <v>323</v>
      </c>
      <c r="F22" s="1" t="s">
        <v>209</v>
      </c>
      <c r="G22" s="1" t="s">
        <v>201</v>
      </c>
      <c r="H22" s="1" t="s">
        <v>187</v>
      </c>
      <c r="I22" s="1" t="s">
        <v>324</v>
      </c>
      <c r="J22" s="1" t="s">
        <v>29</v>
      </c>
      <c r="K22" s="1" t="s">
        <v>325</v>
      </c>
      <c r="L22" s="1" t="s">
        <v>325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326</v>
      </c>
      <c r="R22" s="1" t="s">
        <v>194</v>
      </c>
      <c r="S22" s="1" t="s">
        <v>195</v>
      </c>
      <c r="T22" s="1" t="s">
        <v>196</v>
      </c>
    </row>
    <row r="23" s="1" customFormat="1" spans="1:20">
      <c r="A23" s="3">
        <v>16004954351</v>
      </c>
      <c r="B23" s="1" t="s">
        <v>327</v>
      </c>
      <c r="C23" s="1" t="s">
        <v>328</v>
      </c>
      <c r="D23" s="1" t="s">
        <v>329</v>
      </c>
      <c r="E23" s="1" t="s">
        <v>330</v>
      </c>
      <c r="F23" s="1" t="s">
        <v>260</v>
      </c>
      <c r="G23" s="1" t="s">
        <v>227</v>
      </c>
      <c r="H23" s="1" t="s">
        <v>187</v>
      </c>
      <c r="I23" s="1" t="s">
        <v>331</v>
      </c>
      <c r="J23" s="1" t="s">
        <v>29</v>
      </c>
      <c r="K23" s="1" t="s">
        <v>332</v>
      </c>
      <c r="L23" s="1" t="s">
        <v>332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333</v>
      </c>
      <c r="R23" s="1" t="s">
        <v>194</v>
      </c>
      <c r="S23" s="1" t="s">
        <v>195</v>
      </c>
      <c r="T23" s="1" t="s">
        <v>196</v>
      </c>
    </row>
    <row r="24" s="1" customFormat="1" spans="1:20">
      <c r="A24" s="3">
        <v>15987964486</v>
      </c>
      <c r="B24" s="1" t="s">
        <v>334</v>
      </c>
      <c r="C24" s="1" t="s">
        <v>335</v>
      </c>
      <c r="D24" s="1" t="s">
        <v>336</v>
      </c>
      <c r="E24" s="1" t="s">
        <v>337</v>
      </c>
      <c r="F24" s="1" t="s">
        <v>227</v>
      </c>
      <c r="G24" s="1" t="s">
        <v>182</v>
      </c>
      <c r="H24" s="1" t="s">
        <v>187</v>
      </c>
      <c r="I24" s="1" t="s">
        <v>338</v>
      </c>
      <c r="J24" s="1" t="s">
        <v>29</v>
      </c>
      <c r="K24" s="1" t="s">
        <v>339</v>
      </c>
      <c r="L24" s="1" t="s">
        <v>339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340</v>
      </c>
      <c r="R24" s="1" t="s">
        <v>194</v>
      </c>
      <c r="S24" s="1" t="s">
        <v>195</v>
      </c>
      <c r="T24" s="1" t="s">
        <v>196</v>
      </c>
    </row>
    <row r="25" s="1" customFormat="1" spans="1:20">
      <c r="A25" s="3">
        <v>15987387792</v>
      </c>
      <c r="B25" s="1" t="s">
        <v>341</v>
      </c>
      <c r="C25" s="1" t="s">
        <v>342</v>
      </c>
      <c r="D25" s="1" t="s">
        <v>343</v>
      </c>
      <c r="E25" s="1" t="s">
        <v>344</v>
      </c>
      <c r="F25" s="1" t="s">
        <v>247</v>
      </c>
      <c r="G25" s="1" t="s">
        <v>227</v>
      </c>
      <c r="H25" s="1" t="s">
        <v>187</v>
      </c>
      <c r="I25" s="1" t="s">
        <v>345</v>
      </c>
      <c r="J25" s="1" t="s">
        <v>29</v>
      </c>
      <c r="K25" s="1" t="s">
        <v>346</v>
      </c>
      <c r="L25" s="1" t="s">
        <v>346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347</v>
      </c>
      <c r="R25" s="1" t="s">
        <v>194</v>
      </c>
      <c r="S25" s="1" t="s">
        <v>195</v>
      </c>
      <c r="T25" s="1" t="s">
        <v>196</v>
      </c>
    </row>
    <row r="26" s="1" customFormat="1" spans="1:20">
      <c r="A26" s="3">
        <v>15974613770</v>
      </c>
      <c r="B26" s="1" t="s">
        <v>348</v>
      </c>
      <c r="C26" s="1" t="s">
        <v>349</v>
      </c>
      <c r="D26" s="1" t="s">
        <v>350</v>
      </c>
      <c r="E26" s="1" t="s">
        <v>351</v>
      </c>
      <c r="F26" s="1" t="s">
        <v>197</v>
      </c>
      <c r="G26" s="1" t="s">
        <v>201</v>
      </c>
      <c r="H26" s="1" t="s">
        <v>187</v>
      </c>
      <c r="I26" s="1" t="s">
        <v>352</v>
      </c>
      <c r="J26" s="1" t="s">
        <v>29</v>
      </c>
      <c r="K26" s="1" t="s">
        <v>353</v>
      </c>
      <c r="L26" s="1" t="s">
        <v>353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354</v>
      </c>
      <c r="R26" s="1" t="s">
        <v>194</v>
      </c>
      <c r="S26" s="1" t="s">
        <v>195</v>
      </c>
      <c r="T26" s="1" t="s">
        <v>196</v>
      </c>
    </row>
    <row r="27" s="1" customFormat="1" spans="1:20">
      <c r="A27" s="3">
        <v>15954806115</v>
      </c>
      <c r="B27" s="1" t="s">
        <v>355</v>
      </c>
      <c r="C27" s="1" t="s">
        <v>356</v>
      </c>
      <c r="D27" s="1" t="s">
        <v>357</v>
      </c>
      <c r="E27" s="1" t="s">
        <v>358</v>
      </c>
      <c r="F27" s="1" t="s">
        <v>182</v>
      </c>
      <c r="G27" s="1" t="s">
        <v>186</v>
      </c>
      <c r="H27" s="1" t="s">
        <v>187</v>
      </c>
      <c r="I27" s="1" t="s">
        <v>359</v>
      </c>
      <c r="J27" s="1" t="s">
        <v>29</v>
      </c>
      <c r="K27" s="1" t="s">
        <v>360</v>
      </c>
      <c r="L27" s="1" t="s">
        <v>360</v>
      </c>
      <c r="M27" s="1" t="s">
        <v>190</v>
      </c>
      <c r="N27" s="1" t="s">
        <v>190</v>
      </c>
      <c r="O27" s="1" t="s">
        <v>191</v>
      </c>
      <c r="P27" s="1" t="s">
        <v>192</v>
      </c>
      <c r="Q27" s="1" t="s">
        <v>361</v>
      </c>
      <c r="R27" s="1" t="s">
        <v>194</v>
      </c>
      <c r="S27" s="1" t="s">
        <v>195</v>
      </c>
      <c r="T27" s="1" t="s">
        <v>196</v>
      </c>
    </row>
    <row r="28" s="1" customFormat="1" spans="1:20">
      <c r="A28" s="3">
        <v>15940725593</v>
      </c>
      <c r="B28" s="1" t="s">
        <v>362</v>
      </c>
      <c r="C28" s="1" t="s">
        <v>363</v>
      </c>
      <c r="D28" s="1" t="s">
        <v>364</v>
      </c>
      <c r="E28" s="1" t="s">
        <v>365</v>
      </c>
      <c r="F28" s="1" t="s">
        <v>209</v>
      </c>
      <c r="G28" s="1" t="s">
        <v>182</v>
      </c>
      <c r="H28" s="1" t="s">
        <v>187</v>
      </c>
      <c r="I28" s="1" t="s">
        <v>366</v>
      </c>
      <c r="J28" s="1" t="s">
        <v>29</v>
      </c>
      <c r="K28" s="1" t="s">
        <v>367</v>
      </c>
      <c r="L28" s="1" t="s">
        <v>367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368</v>
      </c>
      <c r="R28" s="1" t="s">
        <v>194</v>
      </c>
      <c r="S28" s="1" t="s">
        <v>195</v>
      </c>
      <c r="T28" s="1" t="s">
        <v>196</v>
      </c>
    </row>
    <row r="29" s="1" customFormat="1" spans="1:20">
      <c r="A29" s="3">
        <v>15939175070</v>
      </c>
      <c r="B29" s="1" t="s">
        <v>362</v>
      </c>
      <c r="C29" s="1" t="s">
        <v>369</v>
      </c>
      <c r="D29" s="1" t="s">
        <v>364</v>
      </c>
      <c r="E29" s="1" t="s">
        <v>370</v>
      </c>
      <c r="F29" s="1" t="s">
        <v>209</v>
      </c>
      <c r="G29" s="1" t="s">
        <v>182</v>
      </c>
      <c r="H29" s="1" t="s">
        <v>187</v>
      </c>
      <c r="I29" s="1" t="s">
        <v>191</v>
      </c>
      <c r="J29" s="1" t="s">
        <v>29</v>
      </c>
      <c r="K29" s="1" t="s">
        <v>191</v>
      </c>
      <c r="L29" s="1" t="s">
        <v>191</v>
      </c>
      <c r="M29" s="1" t="s">
        <v>190</v>
      </c>
      <c r="N29" s="1" t="s">
        <v>190</v>
      </c>
      <c r="O29" s="1" t="s">
        <v>191</v>
      </c>
      <c r="P29" s="1" t="s">
        <v>192</v>
      </c>
      <c r="Q29" s="1" t="s">
        <v>371</v>
      </c>
      <c r="R29" s="1" t="s">
        <v>194</v>
      </c>
      <c r="S29" s="1" t="s">
        <v>195</v>
      </c>
      <c r="T29" s="1" t="s">
        <v>196</v>
      </c>
    </row>
    <row r="30" s="1" customFormat="1" spans="1:20">
      <c r="A30" s="3">
        <v>15938816369</v>
      </c>
      <c r="B30" s="1" t="s">
        <v>362</v>
      </c>
      <c r="C30" s="1" t="s">
        <v>372</v>
      </c>
      <c r="D30" s="1" t="s">
        <v>373</v>
      </c>
      <c r="E30" s="1" t="s">
        <v>374</v>
      </c>
      <c r="F30" s="1" t="s">
        <v>197</v>
      </c>
      <c r="G30" s="1" t="s">
        <v>201</v>
      </c>
      <c r="H30" s="1" t="s">
        <v>187</v>
      </c>
      <c r="I30" s="1" t="s">
        <v>375</v>
      </c>
      <c r="J30" s="1" t="s">
        <v>29</v>
      </c>
      <c r="K30" s="1" t="s">
        <v>376</v>
      </c>
      <c r="L30" s="1" t="s">
        <v>376</v>
      </c>
      <c r="M30" s="1" t="s">
        <v>190</v>
      </c>
      <c r="N30" s="1" t="s">
        <v>190</v>
      </c>
      <c r="O30" s="1" t="s">
        <v>191</v>
      </c>
      <c r="P30" s="1" t="s">
        <v>192</v>
      </c>
      <c r="Q30" s="1" t="s">
        <v>377</v>
      </c>
      <c r="R30" s="1" t="s">
        <v>194</v>
      </c>
      <c r="S30" s="1" t="s">
        <v>195</v>
      </c>
      <c r="T30" s="1" t="s">
        <v>196</v>
      </c>
    </row>
    <row r="31" s="1" customFormat="1" spans="1:20">
      <c r="A31" s="3">
        <v>15922590641</v>
      </c>
      <c r="B31" s="1" t="s">
        <v>378</v>
      </c>
      <c r="C31" s="1" t="s">
        <v>379</v>
      </c>
      <c r="D31" s="1" t="s">
        <v>380</v>
      </c>
      <c r="E31" s="1" t="s">
        <v>381</v>
      </c>
      <c r="F31" s="1" t="s">
        <v>182</v>
      </c>
      <c r="G31" s="1" t="s">
        <v>186</v>
      </c>
      <c r="H31" s="1" t="s">
        <v>187</v>
      </c>
      <c r="I31" s="1" t="s">
        <v>382</v>
      </c>
      <c r="J31" s="1" t="s">
        <v>29</v>
      </c>
      <c r="K31" s="1" t="s">
        <v>383</v>
      </c>
      <c r="L31" s="1" t="s">
        <v>383</v>
      </c>
      <c r="M31" s="1" t="s">
        <v>190</v>
      </c>
      <c r="N31" s="1" t="s">
        <v>190</v>
      </c>
      <c r="O31" s="1" t="s">
        <v>191</v>
      </c>
      <c r="P31" s="1" t="s">
        <v>192</v>
      </c>
      <c r="Q31" s="1" t="s">
        <v>384</v>
      </c>
      <c r="R31" s="1" t="s">
        <v>194</v>
      </c>
      <c r="S31" s="1" t="s">
        <v>195</v>
      </c>
      <c r="T31" s="1" t="s">
        <v>196</v>
      </c>
    </row>
    <row r="32" s="1" customFormat="1" spans="1:20">
      <c r="A32" s="3">
        <v>15922500818</v>
      </c>
      <c r="B32" s="1" t="s">
        <v>378</v>
      </c>
      <c r="C32" s="1" t="s">
        <v>385</v>
      </c>
      <c r="D32" s="1" t="s">
        <v>386</v>
      </c>
      <c r="E32" s="1" t="s">
        <v>387</v>
      </c>
      <c r="F32" s="1" t="s">
        <v>205</v>
      </c>
      <c r="G32" s="1" t="s">
        <v>186</v>
      </c>
      <c r="H32" s="1" t="s">
        <v>187</v>
      </c>
      <c r="I32" s="1" t="s">
        <v>388</v>
      </c>
      <c r="J32" s="1" t="s">
        <v>29</v>
      </c>
      <c r="K32" s="1" t="s">
        <v>389</v>
      </c>
      <c r="L32" s="1" t="s">
        <v>389</v>
      </c>
      <c r="M32" s="1" t="s">
        <v>190</v>
      </c>
      <c r="N32" s="1" t="s">
        <v>190</v>
      </c>
      <c r="O32" s="1" t="s">
        <v>191</v>
      </c>
      <c r="P32" s="1" t="s">
        <v>192</v>
      </c>
      <c r="Q32" s="1" t="s">
        <v>390</v>
      </c>
      <c r="R32" s="1" t="s">
        <v>194</v>
      </c>
      <c r="S32" s="1" t="s">
        <v>195</v>
      </c>
      <c r="T32" s="1" t="s">
        <v>196</v>
      </c>
    </row>
    <row r="33" s="1" customFormat="1" spans="1:20">
      <c r="A33" s="3">
        <v>15906614687</v>
      </c>
      <c r="B33" s="1" t="s">
        <v>391</v>
      </c>
      <c r="C33" s="1" t="s">
        <v>392</v>
      </c>
      <c r="D33" s="1" t="s">
        <v>393</v>
      </c>
      <c r="E33" s="1" t="s">
        <v>394</v>
      </c>
      <c r="F33" s="1" t="s">
        <v>197</v>
      </c>
      <c r="G33" s="1" t="s">
        <v>201</v>
      </c>
      <c r="H33" s="1" t="s">
        <v>187</v>
      </c>
      <c r="I33" s="1" t="s">
        <v>395</v>
      </c>
      <c r="J33" s="1" t="s">
        <v>29</v>
      </c>
      <c r="K33" s="1" t="s">
        <v>396</v>
      </c>
      <c r="L33" s="1" t="s">
        <v>396</v>
      </c>
      <c r="M33" s="1" t="s">
        <v>190</v>
      </c>
      <c r="N33" s="1" t="s">
        <v>190</v>
      </c>
      <c r="O33" s="1" t="s">
        <v>191</v>
      </c>
      <c r="P33" s="1" t="s">
        <v>192</v>
      </c>
      <c r="Q33" s="1" t="s">
        <v>397</v>
      </c>
      <c r="R33" s="1" t="s">
        <v>194</v>
      </c>
      <c r="S33" s="1" t="s">
        <v>195</v>
      </c>
      <c r="T33" s="1" t="s">
        <v>196</v>
      </c>
    </row>
    <row r="34" s="1" customFormat="1" spans="1:20">
      <c r="A34" s="3">
        <v>15902381089</v>
      </c>
      <c r="B34" s="1" t="s">
        <v>398</v>
      </c>
      <c r="C34" s="1" t="s">
        <v>399</v>
      </c>
      <c r="D34" s="1" t="s">
        <v>400</v>
      </c>
      <c r="E34" s="1" t="s">
        <v>401</v>
      </c>
      <c r="F34" s="1" t="s">
        <v>260</v>
      </c>
      <c r="G34" s="1" t="s">
        <v>227</v>
      </c>
      <c r="H34" s="1" t="s">
        <v>187</v>
      </c>
      <c r="I34" s="1" t="s">
        <v>402</v>
      </c>
      <c r="J34" s="1" t="s">
        <v>29</v>
      </c>
      <c r="K34" s="1" t="s">
        <v>403</v>
      </c>
      <c r="L34" s="1" t="s">
        <v>403</v>
      </c>
      <c r="M34" s="1" t="s">
        <v>190</v>
      </c>
      <c r="N34" s="1" t="s">
        <v>190</v>
      </c>
      <c r="O34" s="1" t="s">
        <v>191</v>
      </c>
      <c r="P34" s="1" t="s">
        <v>192</v>
      </c>
      <c r="Q34" s="1" t="s">
        <v>404</v>
      </c>
      <c r="R34" s="1" t="s">
        <v>194</v>
      </c>
      <c r="S34" s="1" t="s">
        <v>195</v>
      </c>
      <c r="T34" s="1" t="s">
        <v>196</v>
      </c>
    </row>
    <row r="35" s="1" customFormat="1" spans="1:20">
      <c r="A35" s="3">
        <v>15862753165</v>
      </c>
      <c r="B35" s="1" t="s">
        <v>405</v>
      </c>
      <c r="C35" s="1" t="s">
        <v>406</v>
      </c>
      <c r="D35" s="1" t="s">
        <v>407</v>
      </c>
      <c r="E35" s="1" t="s">
        <v>408</v>
      </c>
      <c r="F35" s="1" t="s">
        <v>197</v>
      </c>
      <c r="G35" s="1" t="s">
        <v>201</v>
      </c>
      <c r="H35" s="1" t="s">
        <v>187</v>
      </c>
      <c r="I35" s="1" t="s">
        <v>409</v>
      </c>
      <c r="J35" s="1" t="s">
        <v>29</v>
      </c>
      <c r="K35" s="1" t="s">
        <v>410</v>
      </c>
      <c r="L35" s="1" t="s">
        <v>410</v>
      </c>
      <c r="M35" s="1" t="s">
        <v>190</v>
      </c>
      <c r="N35" s="1" t="s">
        <v>190</v>
      </c>
      <c r="O35" s="1" t="s">
        <v>191</v>
      </c>
      <c r="P35" s="1" t="s">
        <v>192</v>
      </c>
      <c r="Q35" s="1" t="s">
        <v>411</v>
      </c>
      <c r="R35" s="1" t="s">
        <v>194</v>
      </c>
      <c r="S35" s="1" t="s">
        <v>195</v>
      </c>
      <c r="T35" s="1" t="s">
        <v>196</v>
      </c>
    </row>
    <row r="36" s="1" customFormat="1" spans="1:20">
      <c r="A36" s="3">
        <v>15841253302</v>
      </c>
      <c r="B36" s="1" t="s">
        <v>412</v>
      </c>
      <c r="C36" s="1" t="s">
        <v>413</v>
      </c>
      <c r="D36" s="1" t="s">
        <v>414</v>
      </c>
      <c r="E36" s="1" t="s">
        <v>415</v>
      </c>
      <c r="F36" s="1" t="s">
        <v>182</v>
      </c>
      <c r="G36" s="1" t="s">
        <v>186</v>
      </c>
      <c r="H36" s="1" t="s">
        <v>187</v>
      </c>
      <c r="I36" s="1" t="s">
        <v>416</v>
      </c>
      <c r="J36" s="1" t="s">
        <v>29</v>
      </c>
      <c r="K36" s="1" t="s">
        <v>417</v>
      </c>
      <c r="L36" s="1" t="s">
        <v>417</v>
      </c>
      <c r="M36" s="1" t="s">
        <v>190</v>
      </c>
      <c r="N36" s="1" t="s">
        <v>190</v>
      </c>
      <c r="O36" s="1" t="s">
        <v>191</v>
      </c>
      <c r="P36" s="1" t="s">
        <v>192</v>
      </c>
      <c r="Q36" s="1" t="s">
        <v>418</v>
      </c>
      <c r="R36" s="1" t="s">
        <v>194</v>
      </c>
      <c r="S36" s="1" t="s">
        <v>195</v>
      </c>
      <c r="T36" s="1" t="s">
        <v>196</v>
      </c>
    </row>
    <row r="37" s="1" customFormat="1" spans="1:20">
      <c r="A37" s="3">
        <v>15841216069</v>
      </c>
      <c r="B37" s="1" t="s">
        <v>412</v>
      </c>
      <c r="C37" s="1" t="s">
        <v>419</v>
      </c>
      <c r="D37" s="1" t="s">
        <v>420</v>
      </c>
      <c r="E37" s="1" t="s">
        <v>421</v>
      </c>
      <c r="F37" s="1" t="s">
        <v>247</v>
      </c>
      <c r="G37" s="1" t="s">
        <v>227</v>
      </c>
      <c r="H37" s="1" t="s">
        <v>187</v>
      </c>
      <c r="I37" s="1" t="s">
        <v>422</v>
      </c>
      <c r="J37" s="1" t="s">
        <v>29</v>
      </c>
      <c r="K37" s="1" t="s">
        <v>423</v>
      </c>
      <c r="L37" s="1" t="s">
        <v>423</v>
      </c>
      <c r="M37" s="1" t="s">
        <v>190</v>
      </c>
      <c r="N37" s="1" t="s">
        <v>190</v>
      </c>
      <c r="O37" s="1" t="s">
        <v>191</v>
      </c>
      <c r="P37" s="1" t="s">
        <v>192</v>
      </c>
      <c r="Q37" s="1" t="s">
        <v>424</v>
      </c>
      <c r="R37" s="1" t="s">
        <v>194</v>
      </c>
      <c r="S37" s="1" t="s">
        <v>195</v>
      </c>
      <c r="T37" s="1" t="s">
        <v>196</v>
      </c>
    </row>
    <row r="38" s="1" customFormat="1" spans="1:20">
      <c r="A38" s="3">
        <v>15830293259</v>
      </c>
      <c r="B38" s="1" t="s">
        <v>425</v>
      </c>
      <c r="C38" s="1" t="s">
        <v>426</v>
      </c>
      <c r="D38" s="1" t="s">
        <v>427</v>
      </c>
      <c r="E38" s="1" t="s">
        <v>428</v>
      </c>
      <c r="F38" s="1" t="s">
        <v>227</v>
      </c>
      <c r="G38" s="1" t="s">
        <v>186</v>
      </c>
      <c r="H38" s="1" t="s">
        <v>187</v>
      </c>
      <c r="I38" s="1" t="s">
        <v>191</v>
      </c>
      <c r="J38" s="1" t="s">
        <v>29</v>
      </c>
      <c r="K38" s="1" t="s">
        <v>191</v>
      </c>
      <c r="L38" s="1" t="s">
        <v>191</v>
      </c>
      <c r="M38" s="1" t="s">
        <v>190</v>
      </c>
      <c r="N38" s="1" t="s">
        <v>190</v>
      </c>
      <c r="O38" s="1" t="s">
        <v>191</v>
      </c>
      <c r="P38" s="1" t="s">
        <v>192</v>
      </c>
      <c r="Q38" s="1" t="s">
        <v>429</v>
      </c>
      <c r="R38" s="1" t="s">
        <v>194</v>
      </c>
      <c r="S38" s="1" t="s">
        <v>195</v>
      </c>
      <c r="T38" s="1" t="s">
        <v>196</v>
      </c>
    </row>
    <row r="39" s="1" customFormat="1" spans="1:20">
      <c r="A39" s="3">
        <v>15816528849</v>
      </c>
      <c r="B39" s="1" t="s">
        <v>430</v>
      </c>
      <c r="C39" s="1" t="s">
        <v>431</v>
      </c>
      <c r="D39" s="1" t="s">
        <v>432</v>
      </c>
      <c r="E39" s="1" t="s">
        <v>433</v>
      </c>
      <c r="F39" s="1" t="s">
        <v>209</v>
      </c>
      <c r="G39" s="1" t="s">
        <v>182</v>
      </c>
      <c r="H39" s="1" t="s">
        <v>187</v>
      </c>
      <c r="I39" s="1" t="s">
        <v>191</v>
      </c>
      <c r="J39" s="1" t="s">
        <v>29</v>
      </c>
      <c r="K39" s="1" t="s">
        <v>191</v>
      </c>
      <c r="L39" s="1" t="s">
        <v>191</v>
      </c>
      <c r="M39" s="1" t="s">
        <v>190</v>
      </c>
      <c r="N39" s="1" t="s">
        <v>190</v>
      </c>
      <c r="O39" s="1" t="s">
        <v>191</v>
      </c>
      <c r="P39" s="1" t="s">
        <v>192</v>
      </c>
      <c r="Q39" s="1" t="s">
        <v>434</v>
      </c>
      <c r="R39" s="1" t="s">
        <v>194</v>
      </c>
      <c r="S39" s="1" t="s">
        <v>195</v>
      </c>
      <c r="T39" s="1" t="s">
        <v>196</v>
      </c>
    </row>
    <row r="40" s="1" customFormat="1" spans="1:20">
      <c r="A40" s="3">
        <v>15815985231</v>
      </c>
      <c r="B40" s="1" t="s">
        <v>430</v>
      </c>
      <c r="C40" s="1" t="s">
        <v>435</v>
      </c>
      <c r="D40" s="1" t="s">
        <v>436</v>
      </c>
      <c r="E40" s="1" t="s">
        <v>437</v>
      </c>
      <c r="F40" s="1" t="s">
        <v>209</v>
      </c>
      <c r="G40" s="1" t="s">
        <v>186</v>
      </c>
      <c r="H40" s="1" t="s">
        <v>187</v>
      </c>
      <c r="I40" s="1" t="s">
        <v>438</v>
      </c>
      <c r="J40" s="1" t="s">
        <v>29</v>
      </c>
      <c r="K40" s="1" t="s">
        <v>439</v>
      </c>
      <c r="L40" s="1" t="s">
        <v>439</v>
      </c>
      <c r="M40" s="1" t="s">
        <v>190</v>
      </c>
      <c r="N40" s="1" t="s">
        <v>190</v>
      </c>
      <c r="O40" s="1" t="s">
        <v>191</v>
      </c>
      <c r="P40" s="1" t="s">
        <v>192</v>
      </c>
      <c r="Q40" s="1" t="s">
        <v>440</v>
      </c>
      <c r="R40" s="1" t="s">
        <v>194</v>
      </c>
      <c r="S40" s="1" t="s">
        <v>195</v>
      </c>
      <c r="T40" s="1" t="s">
        <v>196</v>
      </c>
    </row>
    <row r="41" s="1" customFormat="1" spans="1:20">
      <c r="A41" s="3">
        <v>15749909405</v>
      </c>
      <c r="B41" s="1" t="s">
        <v>441</v>
      </c>
      <c r="C41" s="1" t="s">
        <v>442</v>
      </c>
      <c r="D41" s="1" t="s">
        <v>443</v>
      </c>
      <c r="E41" s="1" t="s">
        <v>444</v>
      </c>
      <c r="F41" s="1" t="s">
        <v>182</v>
      </c>
      <c r="G41" s="1" t="s">
        <v>186</v>
      </c>
      <c r="H41" s="1" t="s">
        <v>187</v>
      </c>
      <c r="I41" s="1" t="s">
        <v>445</v>
      </c>
      <c r="J41" s="1" t="s">
        <v>29</v>
      </c>
      <c r="K41" s="1" t="s">
        <v>446</v>
      </c>
      <c r="L41" s="1" t="s">
        <v>446</v>
      </c>
      <c r="M41" s="1" t="s">
        <v>190</v>
      </c>
      <c r="N41" s="1" t="s">
        <v>190</v>
      </c>
      <c r="O41" s="1" t="s">
        <v>191</v>
      </c>
      <c r="P41" s="1" t="s">
        <v>192</v>
      </c>
      <c r="Q41" s="1" t="s">
        <v>447</v>
      </c>
      <c r="R41" s="1" t="s">
        <v>194</v>
      </c>
      <c r="S41" s="1" t="s">
        <v>195</v>
      </c>
      <c r="T41" s="1" t="s">
        <v>196</v>
      </c>
    </row>
    <row r="42" s="1" customFormat="1" spans="1:20">
      <c r="A42" s="3">
        <v>15719231409</v>
      </c>
      <c r="B42" s="1" t="s">
        <v>448</v>
      </c>
      <c r="C42" s="1" t="s">
        <v>449</v>
      </c>
      <c r="D42" s="1" t="s">
        <v>450</v>
      </c>
      <c r="E42" s="1" t="s">
        <v>451</v>
      </c>
      <c r="F42" s="1" t="s">
        <v>240</v>
      </c>
      <c r="G42" s="1" t="s">
        <v>205</v>
      </c>
      <c r="H42" s="1" t="s">
        <v>187</v>
      </c>
      <c r="I42" s="1" t="s">
        <v>452</v>
      </c>
      <c r="J42" s="1" t="s">
        <v>29</v>
      </c>
      <c r="K42" s="1" t="s">
        <v>453</v>
      </c>
      <c r="L42" s="1" t="s">
        <v>453</v>
      </c>
      <c r="M42" s="1" t="s">
        <v>190</v>
      </c>
      <c r="N42" s="1" t="s">
        <v>190</v>
      </c>
      <c r="O42" s="1" t="s">
        <v>191</v>
      </c>
      <c r="P42" s="1" t="s">
        <v>192</v>
      </c>
      <c r="Q42" s="1" t="s">
        <v>454</v>
      </c>
      <c r="R42" s="1" t="s">
        <v>194</v>
      </c>
      <c r="S42" s="1" t="s">
        <v>195</v>
      </c>
      <c r="T42" s="1" t="s">
        <v>196</v>
      </c>
    </row>
    <row r="43" s="1" customFormat="1" spans="1:20">
      <c r="A43" s="3">
        <v>15700249097</v>
      </c>
      <c r="B43" s="1" t="s">
        <v>455</v>
      </c>
      <c r="C43" s="1" t="s">
        <v>456</v>
      </c>
      <c r="D43" s="1" t="s">
        <v>457</v>
      </c>
      <c r="E43" s="1" t="s">
        <v>458</v>
      </c>
      <c r="F43" s="1" t="s">
        <v>205</v>
      </c>
      <c r="G43" s="1" t="s">
        <v>197</v>
      </c>
      <c r="H43" s="1" t="s">
        <v>187</v>
      </c>
      <c r="I43" s="1" t="s">
        <v>459</v>
      </c>
      <c r="J43" s="1" t="s">
        <v>29</v>
      </c>
      <c r="K43" s="1" t="s">
        <v>460</v>
      </c>
      <c r="L43" s="1" t="s">
        <v>460</v>
      </c>
      <c r="M43" s="1" t="s">
        <v>190</v>
      </c>
      <c r="N43" s="1" t="s">
        <v>190</v>
      </c>
      <c r="O43" s="1" t="s">
        <v>191</v>
      </c>
      <c r="P43" s="1" t="s">
        <v>192</v>
      </c>
      <c r="Q43" s="1" t="s">
        <v>461</v>
      </c>
      <c r="R43" s="1" t="s">
        <v>194</v>
      </c>
      <c r="S43" s="1" t="s">
        <v>195</v>
      </c>
      <c r="T43" s="1" t="s">
        <v>196</v>
      </c>
    </row>
    <row r="44" s="1" customFormat="1" spans="1:20">
      <c r="A44" s="3">
        <v>15672765228</v>
      </c>
      <c r="B44" s="1" t="s">
        <v>462</v>
      </c>
      <c r="C44" s="1" t="s">
        <v>463</v>
      </c>
      <c r="D44" s="1" t="s">
        <v>464</v>
      </c>
      <c r="E44" s="1" t="s">
        <v>465</v>
      </c>
      <c r="F44" s="1" t="s">
        <v>182</v>
      </c>
      <c r="G44" s="1" t="s">
        <v>186</v>
      </c>
      <c r="H44" s="1" t="s">
        <v>187</v>
      </c>
      <c r="I44" s="1" t="s">
        <v>466</v>
      </c>
      <c r="J44" s="1" t="s">
        <v>29</v>
      </c>
      <c r="K44" s="1" t="s">
        <v>467</v>
      </c>
      <c r="L44" s="1" t="s">
        <v>467</v>
      </c>
      <c r="M44" s="1" t="s">
        <v>190</v>
      </c>
      <c r="N44" s="1" t="s">
        <v>190</v>
      </c>
      <c r="O44" s="1" t="s">
        <v>191</v>
      </c>
      <c r="P44" s="1" t="s">
        <v>192</v>
      </c>
      <c r="Q44" s="1" t="s">
        <v>468</v>
      </c>
      <c r="R44" s="1" t="s">
        <v>194</v>
      </c>
      <c r="S44" s="1" t="s">
        <v>195</v>
      </c>
      <c r="T44" s="1" t="s">
        <v>196</v>
      </c>
    </row>
    <row r="45" s="1" customFormat="1" spans="1:20">
      <c r="A45" s="3">
        <v>14607338161</v>
      </c>
      <c r="B45" s="1" t="s">
        <v>469</v>
      </c>
      <c r="C45" s="1" t="s">
        <v>470</v>
      </c>
      <c r="D45" s="1" t="s">
        <v>471</v>
      </c>
      <c r="E45" s="1" t="s">
        <v>472</v>
      </c>
      <c r="F45" s="1" t="s">
        <v>247</v>
      </c>
      <c r="G45" s="1" t="s">
        <v>227</v>
      </c>
      <c r="H45" s="1" t="s">
        <v>187</v>
      </c>
      <c r="I45" s="1" t="s">
        <v>473</v>
      </c>
      <c r="J45" s="1" t="s">
        <v>29</v>
      </c>
      <c r="K45" s="1" t="s">
        <v>474</v>
      </c>
      <c r="L45" s="1" t="s">
        <v>474</v>
      </c>
      <c r="M45" s="1" t="s">
        <v>190</v>
      </c>
      <c r="N45" s="1" t="s">
        <v>190</v>
      </c>
      <c r="O45" s="1" t="s">
        <v>191</v>
      </c>
      <c r="P45" s="1" t="s">
        <v>192</v>
      </c>
      <c r="Q45" s="1" t="s">
        <v>475</v>
      </c>
      <c r="R45" s="1" t="s">
        <v>194</v>
      </c>
      <c r="S45" s="1" t="s">
        <v>195</v>
      </c>
      <c r="T45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2021-08-16T03:01:55Z</dcterms:created>
  <dcterms:modified xsi:type="dcterms:W3CDTF">2021-08-16T03:07:36Z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B60407C17B9F4DC49097A5230B0954C4</vt:lpwstr>
  </property>
  <property fmtid="{D5CDD505-2E9C-101B-9397-08002B2CF9AE}" pid="3" name="KSOProductBuildVer">
    <vt:lpwstr>2052-11.1.0.10503</vt:lpwstr>
  </property>
</Properties>
</file>