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对账!$1:$34</definedName>
  </definedNames>
  <calcPr calcId="144525"/>
</workbook>
</file>

<file path=xl/sharedStrings.xml><?xml version="1.0" encoding="utf-8"?>
<sst xmlns="http://schemas.openxmlformats.org/spreadsheetml/2006/main" count="789" uniqueCount="216">
  <si>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</si>
  <si>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</si>
  <si>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</si>
  <si>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</si>
  <si>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</si>
  <si>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</si>
  <si>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</si>
  <si>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</si>
  <si>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</si>
  <si>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</si>
  <si>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</si>
  <si>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</si>
  <si>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</si>
  <si>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</si>
  <si>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</si>
  <si>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</si>
  <si>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</si>
  <si>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</si>
  <si>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</si>
  <si>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</si>
  <si>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</si>
  <si>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</si>
  <si>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</si>
  <si>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</si>
  <si>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</si>
  <si>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</si>
  <si>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</si>
  <si>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[广州]广州珀丽酒店(9826184)</t>
  </si>
  <si>
    <t>行政大床房&lt;双人入住&gt;&lt;内宾&gt;&lt;预付&gt;&lt;双早&gt;</t>
  </si>
  <si>
    <t>CNY</t>
  </si>
  <si>
    <t>周冬冬</t>
  </si>
  <si>
    <t>CA363210815CNY</t>
  </si>
  <si>
    <t>未提现</t>
  </si>
  <si>
    <t>携程开票</t>
  </si>
  <si>
    <t>[广州]广州白云宾馆(10091524)</t>
  </si>
  <si>
    <t>豪华双床房&lt;双人入住&gt;&lt;双早&gt;</t>
  </si>
  <si>
    <t>张鑫</t>
  </si>
  <si>
    <t>[东莞]东莞虎门丰泰花园酒店(78251369)</t>
  </si>
  <si>
    <t>典雅园林大床房&lt;双人入住&gt;&lt;双早&gt;</t>
  </si>
  <si>
    <t>肖秋君</t>
  </si>
  <si>
    <t>取消</t>
  </si>
  <si>
    <t>[英德]英德石头酒店(78167352)</t>
  </si>
  <si>
    <t>湖景双人房&lt;双人入住&gt;&lt;双早&gt;</t>
  </si>
  <si>
    <t>钟文彪,黄桂珍</t>
  </si>
  <si>
    <t>[和平]和平热龙温泉度假村(78217595)</t>
  </si>
  <si>
    <t>标准双人房&lt;特惠专享&gt;&lt;双人入住&gt;&lt;双早&gt;</t>
  </si>
  <si>
    <t>赵倩</t>
  </si>
  <si>
    <t>[北京]北京瑜舍(17098009)</t>
  </si>
  <si>
    <t>70平米开间&lt;大床&gt;(至少连住2晚及以上)&lt;特惠促销&gt;&lt;双早&gt;</t>
  </si>
  <si>
    <t>CRAWFORTH/DARREN PAUL</t>
  </si>
  <si>
    <t>[上海]上海花园饭店(10117001)</t>
  </si>
  <si>
    <t>高级大床房&lt;内宾&gt;&lt;双人入住&gt;&lt;预付&gt;&lt;无早&gt;</t>
  </si>
  <si>
    <t>孙佳</t>
  </si>
  <si>
    <t>邓叶明</t>
  </si>
  <si>
    <t>席煜宸</t>
  </si>
  <si>
    <t>[安顺]安顺豪生温泉度假酒店(77244103)</t>
  </si>
  <si>
    <t>豪庭大床房&lt;双人入住&gt;&lt;中宾&gt;&lt;双早&gt;</t>
  </si>
  <si>
    <t>赵誉</t>
  </si>
  <si>
    <t>[香港]宜必思香港北角酒店(Ibis Hong Kong North Point)(25826605)</t>
  </si>
  <si>
    <t>标准大床房&lt;双人入住&gt;&lt;内宾&gt;&lt;预付&gt;&lt;无早&gt;</t>
  </si>
  <si>
    <t>WANG/WENDONG</t>
  </si>
  <si>
    <t>独栋私家泡池双床房&lt;双人入住&gt;&lt;双早&gt;</t>
  </si>
  <si>
    <t>林俊明</t>
  </si>
  <si>
    <t>45平米开间&lt;大床&gt;(至少连住2晚及以上)&lt;超值特惠&gt;&lt;双人入住&gt;&lt;双早&gt;</t>
  </si>
  <si>
    <t>Papp/Zsolt,Kovacs/Tibor Gyorgy</t>
  </si>
  <si>
    <t>CA363210816CNY</t>
  </si>
  <si>
    <t>[上海]上海镛舍酒店(68395865)</t>
  </si>
  <si>
    <t>60平开间&lt;双人入住&gt;&lt;内宾&gt;&lt;预付&gt;&lt;双早&gt;</t>
  </si>
  <si>
    <t>曹凯利</t>
  </si>
  <si>
    <t>[香港]粤海华美湾际酒店(Wharney Hotel)(1840035)</t>
  </si>
  <si>
    <t>华美豪华大床房&lt;双人入住&gt;&lt;内宾&gt;&lt;预付&gt;&lt;无早&gt;</t>
  </si>
  <si>
    <t>Li/Pui Yu</t>
  </si>
  <si>
    <t>LIN/DOUGLAS PAUL,SHI/YUE</t>
  </si>
  <si>
    <t>王岚</t>
  </si>
  <si>
    <t>45平米开间&lt;双人入住&gt;&lt;内宾&gt;&lt;预付&gt;&lt;双早&gt;</t>
  </si>
  <si>
    <t>黄芳瑜</t>
  </si>
  <si>
    <t>[珠海]珠海横琴星乐度露营小镇(67324563)</t>
  </si>
  <si>
    <t>田诗琪</t>
  </si>
  <si>
    <t>袁锦辉</t>
  </si>
  <si>
    <t>吴媛</t>
  </si>
  <si>
    <t>独栋私家泡池双床房&lt;限量特价&gt;&lt;双人入住&gt;&lt;双早&gt;</t>
  </si>
  <si>
    <t>姚毅</t>
  </si>
  <si>
    <t>陶渊</t>
  </si>
  <si>
    <t>林旭明</t>
  </si>
  <si>
    <t>[长沙]长沙金麓郁锦香酒店(9820015)</t>
  </si>
  <si>
    <t>高级双床房&lt;双人入住&gt;&lt;无早&gt;</t>
  </si>
  <si>
    <t>舒林秋</t>
  </si>
  <si>
    <t>，</t>
  </si>
  <si>
    <t>A210816101903481</t>
  </si>
  <si>
    <t>A210816101952481</t>
  </si>
  <si>
    <t>CNY / HKD 当前参考汇率: 1.201952612</t>
  </si>
  <si>
    <t>总计： 28110.89 CNY/
33787.96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</si>
  <si>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</si>
  <si>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</si>
  <si>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</si>
  <si>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</si>
  <si>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</si>
  <si>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</si>
  <si>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</si>
  <si>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</si>
  <si>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</si>
  <si>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</si>
  <si>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</si>
  <si>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</si>
  <si>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</si>
  <si>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</si>
  <si>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</si>
  <si>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</si>
  <si>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</si>
  <si>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2021-07-31</t>
  </si>
  <si>
    <t>2214618</t>
  </si>
  <si>
    <t>长沙金麓郁锦香酒店</t>
  </si>
  <si>
    <t>2021-08-01</t>
  </si>
  <si>
    <t>退房日周结</t>
  </si>
  <si>
    <t>350.00</t>
  </si>
  <si>
    <t>RMB</t>
  </si>
  <si>
    <t>0</t>
  </si>
  <si>
    <t>0.00</t>
  </si>
  <si>
    <t>携程国内直连(DD)</t>
  </si>
  <si>
    <t>2021-07-31 19:22:10</t>
  </si>
  <si>
    <t>否</t>
  </si>
  <si>
    <t>汇智国际旅游发展有限公司</t>
  </si>
  <si>
    <t>直采</t>
  </si>
  <si>
    <t>2021-07-30</t>
  </si>
  <si>
    <t>2213876</t>
  </si>
  <si>
    <t>石头酒店</t>
  </si>
  <si>
    <t>295.00</t>
  </si>
  <si>
    <t>2021-07-30 23:30:40</t>
  </si>
  <si>
    <t>2213303</t>
  </si>
  <si>
    <t>和平热龙温泉度假村</t>
  </si>
  <si>
    <t>400.00</t>
  </si>
  <si>
    <t>2021-07-30 10:33:44</t>
  </si>
  <si>
    <t>2213187</t>
  </si>
  <si>
    <t>420.00</t>
  </si>
  <si>
    <t>2021-07-30 09:29:32</t>
  </si>
  <si>
    <t>2213114</t>
  </si>
  <si>
    <t>宜必思香港北角酒店</t>
  </si>
  <si>
    <t>WANG WENDONG</t>
  </si>
  <si>
    <t>324.21</t>
  </si>
  <si>
    <t>2021-07-30 00:25:43</t>
  </si>
  <si>
    <t>直连</t>
  </si>
  <si>
    <t>2021-07-29</t>
  </si>
  <si>
    <t>2212986</t>
  </si>
  <si>
    <t>广州白云宾馆</t>
  </si>
  <si>
    <t>569.70</t>
  </si>
  <si>
    <t>2021-07-29 21:34:08</t>
  </si>
  <si>
    <t>2212429</t>
  </si>
  <si>
    <t>418.00</t>
  </si>
  <si>
    <t>2021-07-29 09:07:45</t>
  </si>
  <si>
    <t>2212423</t>
  </si>
  <si>
    <t>1139.40</t>
  </si>
  <si>
    <t>2021-07-29 10:24:49</t>
  </si>
  <si>
    <t>2212409</t>
  </si>
  <si>
    <t>2021-07-29 08:26:06</t>
  </si>
  <si>
    <t>2021-07-28</t>
  </si>
  <si>
    <t>2212015</t>
  </si>
  <si>
    <t>安顺豪生温泉度假酒店</t>
  </si>
  <si>
    <t>538.56</t>
  </si>
  <si>
    <t>2021-07-28 21:30:57</t>
  </si>
  <si>
    <t>2211947</t>
  </si>
  <si>
    <t>珠海横琴星乐度露营小镇</t>
  </si>
  <si>
    <t>541.56</t>
  </si>
  <si>
    <t>2021-07-28 21:01:56</t>
  </si>
  <si>
    <t>2210522</t>
  </si>
  <si>
    <t>北京瑜舍</t>
  </si>
  <si>
    <t>4100.00</t>
  </si>
  <si>
    <t>2021-07-28 09:58:15</t>
  </si>
  <si>
    <t>2021-07-27</t>
  </si>
  <si>
    <t>2210479</t>
  </si>
  <si>
    <t>上海花园饭店</t>
  </si>
  <si>
    <t>685.24</t>
  </si>
  <si>
    <t>2021-07-27 23:49:36</t>
  </si>
  <si>
    <t>2210409</t>
  </si>
  <si>
    <t>1370.48</t>
  </si>
  <si>
    <t>2021-07-27 22:47:51</t>
  </si>
  <si>
    <t>2210336</t>
  </si>
  <si>
    <t>1880.00</t>
  </si>
  <si>
    <t>-1880</t>
  </si>
  <si>
    <t>2021-07-28 10:16:55</t>
  </si>
  <si>
    <t>2210282</t>
  </si>
  <si>
    <t>2021-07-27 21:27:24</t>
  </si>
  <si>
    <t>2210085</t>
  </si>
  <si>
    <t>592.00</t>
  </si>
  <si>
    <t>2021-07-27 19:15:53</t>
  </si>
  <si>
    <t>2209542</t>
  </si>
  <si>
    <t>LIN DOUGLAS PAUL,SHI YUE</t>
  </si>
  <si>
    <t>5235.00</t>
  </si>
  <si>
    <t>2021-07-27 15:23:06</t>
  </si>
  <si>
    <t>2021-07-26</t>
  </si>
  <si>
    <t>2209339</t>
  </si>
  <si>
    <t>粤海华美湾际酒店</t>
  </si>
  <si>
    <t>Li Pui Yu</t>
  </si>
  <si>
    <t>1400.50</t>
  </si>
  <si>
    <t>2021-07-26 18:59:59</t>
  </si>
  <si>
    <t>2021-07-24</t>
  </si>
  <si>
    <t>2207715</t>
  </si>
  <si>
    <t>东莞虎门丰泰花园酒店</t>
  </si>
  <si>
    <t>846.00</t>
  </si>
  <si>
    <t>2021-07-24 19:45:43</t>
  </si>
  <si>
    <t>2021-07-23</t>
  </si>
  <si>
    <t>2206327</t>
  </si>
  <si>
    <t>上海镛舍酒店</t>
  </si>
  <si>
    <t>2250.00</t>
  </si>
  <si>
    <t>2021-07-23 20:53:45</t>
  </si>
  <si>
    <t>2021-07-22</t>
  </si>
  <si>
    <t>2205182</t>
  </si>
  <si>
    <t>2021-07-22 14:41:40</t>
  </si>
  <si>
    <t>2021-07-21</t>
  </si>
  <si>
    <t>2204446</t>
  </si>
  <si>
    <t>Papp Zsolt,Kovacs Tibor Gyorgy</t>
  </si>
  <si>
    <t>5550.00</t>
  </si>
  <si>
    <t>2021-07-22 10:31:18</t>
  </si>
  <si>
    <t>2021-07-20</t>
  </si>
  <si>
    <t>2202970</t>
  </si>
  <si>
    <t>广州珀丽酒店</t>
  </si>
  <si>
    <t>2021-07-20 14:33:45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</si>
</sst>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1" fillId="5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0" borderId="5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9" fillId="9" borderId="8" applyNumberFormat="0" applyAlignment="0" applyProtection="0">
      <alignment vertical="center"/>
    </xf>
    <xf numFmtId="0" fontId="13" fillId="9" borderId="3" applyNumberFormat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15865115087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44405</v>
      </c>
      <c r="G2" s="5">
        <v>44408</v>
      </c>
      <c r="H2" s="4">
        <v>1</v>
      </c>
      <c r="I2" s="4">
        <v>3</v>
      </c>
      <c r="J2" s="4">
        <v>3</v>
      </c>
      <c r="K2" s="4" t="s">
        <v>29</v>
      </c>
      <c r="L2" s="4">
        <v>1062.09</v>
      </c>
      <c r="M2" s="4">
        <v>1062.09</v>
      </c>
      <c r="N2" s="4" t="s">
        <v>30</v>
      </c>
      <c r="O2" s="4" t="s">
        <v>31</v>
      </c>
      <c r="P2" s="4" t="s">
        <v>32</v>
      </c>
      <c r="Q2" s="4">
        <v>0</v>
      </c>
      <c r="R2" s="6">
        <v>44397</v>
      </c>
      <c r="S2" s="5">
        <v>44423</v>
      </c>
      <c r="T2" s="4" t="s">
        <v>33</v>
      </c>
      <c r="U2" s="4">
        <v>1062.09</v>
      </c>
      <c r="V2" s="4">
        <v>0</v>
      </c>
      <c r="W2" s="4">
        <v>0</v>
      </c>
      <c r="X2" s="4">
        <v>2202970</v>
      </c>
    </row>
    <row r="3" s="4" customFormat="1" spans="1:24">
      <c r="A3" s="4">
        <v>15894817371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44407</v>
      </c>
      <c r="G3" s="5">
        <v>44408</v>
      </c>
      <c r="H3" s="4">
        <v>1</v>
      </c>
      <c r="I3" s="4">
        <v>1</v>
      </c>
      <c r="J3" s="4">
        <v>1</v>
      </c>
      <c r="K3" s="4" t="s">
        <v>29</v>
      </c>
      <c r="L3" s="4">
        <v>569.7</v>
      </c>
      <c r="M3" s="4">
        <v>569.7</v>
      </c>
      <c r="N3" s="4" t="s">
        <v>36</v>
      </c>
      <c r="O3" s="4" t="s">
        <v>31</v>
      </c>
      <c r="P3" s="4" t="s">
        <v>32</v>
      </c>
      <c r="Q3" s="4">
        <v>0</v>
      </c>
      <c r="R3" s="6">
        <v>44399</v>
      </c>
      <c r="S3" s="5">
        <v>44423</v>
      </c>
      <c r="T3" s="4" t="s">
        <v>33</v>
      </c>
      <c r="U3" s="4">
        <v>569.7</v>
      </c>
      <c r="V3" s="4">
        <v>0</v>
      </c>
      <c r="W3" s="4">
        <v>0</v>
      </c>
      <c r="X3" s="4">
        <v>2205182</v>
      </c>
    </row>
    <row r="4" s="4" customFormat="1" spans="1:24">
      <c r="A4" s="4">
        <v>15920343054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44406</v>
      </c>
      <c r="G4" s="5">
        <v>44408</v>
      </c>
      <c r="H4" s="4">
        <v>1</v>
      </c>
      <c r="I4" s="4">
        <v>2</v>
      </c>
      <c r="J4" s="4">
        <v>2</v>
      </c>
      <c r="K4" s="4" t="s">
        <v>29</v>
      </c>
      <c r="L4" s="4">
        <v>846</v>
      </c>
      <c r="M4" s="4">
        <v>846</v>
      </c>
      <c r="N4" s="4" t="s">
        <v>39</v>
      </c>
      <c r="O4" s="4" t="s">
        <v>31</v>
      </c>
      <c r="P4" s="4" t="s">
        <v>32</v>
      </c>
      <c r="Q4" s="4">
        <v>0</v>
      </c>
      <c r="R4" s="6">
        <v>44401</v>
      </c>
      <c r="S4" s="5">
        <v>44423</v>
      </c>
      <c r="T4" s="4" t="s">
        <v>33</v>
      </c>
      <c r="U4" s="4">
        <v>846</v>
      </c>
      <c r="V4" s="4">
        <v>0</v>
      </c>
      <c r="W4" s="4">
        <v>0</v>
      </c>
      <c r="X4" s="4">
        <v>2207715</v>
      </c>
    </row>
    <row r="5" s="4" customFormat="1" spans="1:24">
      <c r="A5" s="4">
        <v>15894817371</v>
      </c>
      <c r="B5" s="4" t="s">
        <v>25</v>
      </c>
      <c r="C5" s="4" t="s">
        <v>40</v>
      </c>
      <c r="D5" s="4" t="s">
        <v>34</v>
      </c>
      <c r="E5" s="4" t="s">
        <v>35</v>
      </c>
      <c r="F5" s="5">
        <v>44407</v>
      </c>
      <c r="G5" s="5">
        <v>44408</v>
      </c>
      <c r="H5" s="4">
        <v>1</v>
      </c>
      <c r="I5" s="4">
        <v>1</v>
      </c>
      <c r="J5" s="4">
        <v>1</v>
      </c>
      <c r="K5" s="4" t="s">
        <v>29</v>
      </c>
      <c r="L5" s="4">
        <v>-569.7</v>
      </c>
      <c r="M5" s="4">
        <v>-569.7</v>
      </c>
      <c r="N5" s="4" t="s">
        <v>36</v>
      </c>
      <c r="O5" s="4" t="s">
        <v>31</v>
      </c>
      <c r="P5" s="4" t="s">
        <v>32</v>
      </c>
      <c r="Q5" s="4">
        <v>0</v>
      </c>
      <c r="R5" s="6">
        <v>44399</v>
      </c>
      <c r="S5" s="5">
        <v>44423</v>
      </c>
      <c r="T5" s="4" t="s">
        <v>33</v>
      </c>
      <c r="U5" s="4">
        <v>-569.7</v>
      </c>
      <c r="V5" s="4">
        <v>0</v>
      </c>
      <c r="W5" s="4">
        <v>0</v>
      </c>
      <c r="X5" s="4">
        <v>2205182</v>
      </c>
    </row>
    <row r="6" s="4" customFormat="1" spans="1:24">
      <c r="A6" s="4">
        <v>15865115087</v>
      </c>
      <c r="B6" s="4" t="s">
        <v>25</v>
      </c>
      <c r="C6" s="4" t="s">
        <v>40</v>
      </c>
      <c r="D6" s="4" t="s">
        <v>27</v>
      </c>
      <c r="E6" s="4" t="s">
        <v>28</v>
      </c>
      <c r="F6" s="5">
        <v>44405</v>
      </c>
      <c r="G6" s="5">
        <v>44408</v>
      </c>
      <c r="H6" s="4">
        <v>1</v>
      </c>
      <c r="I6" s="4">
        <v>3</v>
      </c>
      <c r="J6" s="4">
        <v>3</v>
      </c>
      <c r="K6" s="4" t="s">
        <v>29</v>
      </c>
      <c r="L6" s="4">
        <v>-1062.09</v>
      </c>
      <c r="M6" s="4">
        <v>-1062.09</v>
      </c>
      <c r="N6" s="4" t="s">
        <v>30</v>
      </c>
      <c r="O6" s="4" t="s">
        <v>31</v>
      </c>
      <c r="P6" s="4" t="s">
        <v>32</v>
      </c>
      <c r="Q6" s="4">
        <v>0</v>
      </c>
      <c r="R6" s="6">
        <v>44397</v>
      </c>
      <c r="S6" s="5">
        <v>44423</v>
      </c>
      <c r="T6" s="4" t="s">
        <v>33</v>
      </c>
      <c r="U6" s="4">
        <v>-1062.09</v>
      </c>
      <c r="V6" s="4">
        <v>0</v>
      </c>
      <c r="W6" s="4">
        <v>0</v>
      </c>
      <c r="X6" s="4">
        <v>2202970</v>
      </c>
    </row>
    <row r="7" s="4" customFormat="1" spans="1:24">
      <c r="A7" s="4">
        <v>15949351592</v>
      </c>
      <c r="B7" s="4" t="s">
        <v>25</v>
      </c>
      <c r="C7" s="4" t="s">
        <v>26</v>
      </c>
      <c r="D7" s="4" t="s">
        <v>41</v>
      </c>
      <c r="E7" s="4" t="s">
        <v>42</v>
      </c>
      <c r="F7" s="5">
        <v>44407</v>
      </c>
      <c r="G7" s="5">
        <v>44408</v>
      </c>
      <c r="H7" s="4">
        <v>2</v>
      </c>
      <c r="I7" s="4">
        <v>1</v>
      </c>
      <c r="J7" s="4">
        <v>2</v>
      </c>
      <c r="K7" s="4" t="s">
        <v>29</v>
      </c>
      <c r="L7" s="4">
        <v>592</v>
      </c>
      <c r="M7" s="4">
        <v>592</v>
      </c>
      <c r="N7" s="4" t="s">
        <v>43</v>
      </c>
      <c r="O7" s="4" t="s">
        <v>31</v>
      </c>
      <c r="P7" s="4" t="s">
        <v>32</v>
      </c>
      <c r="Q7" s="4">
        <v>0</v>
      </c>
      <c r="R7" s="6">
        <v>44404</v>
      </c>
      <c r="S7" s="5">
        <v>44423</v>
      </c>
      <c r="T7" s="4" t="s">
        <v>33</v>
      </c>
      <c r="U7" s="4">
        <v>592</v>
      </c>
      <c r="V7" s="4">
        <v>0</v>
      </c>
      <c r="W7" s="4">
        <v>0</v>
      </c>
      <c r="X7" s="4">
        <v>2210085</v>
      </c>
    </row>
    <row r="8" s="4" customFormat="1" spans="1:23">
      <c r="A8" s="4">
        <v>15949498496</v>
      </c>
      <c r="B8" s="4" t="s">
        <v>25</v>
      </c>
      <c r="C8" s="4" t="s">
        <v>26</v>
      </c>
      <c r="D8" s="4" t="s">
        <v>44</v>
      </c>
      <c r="E8" s="4" t="s">
        <v>45</v>
      </c>
      <c r="F8" s="5">
        <v>44407</v>
      </c>
      <c r="G8" s="5">
        <v>44408</v>
      </c>
      <c r="H8" s="4">
        <v>1</v>
      </c>
      <c r="I8" s="4">
        <v>1</v>
      </c>
      <c r="J8" s="4">
        <v>1</v>
      </c>
      <c r="K8" s="4" t="s">
        <v>29</v>
      </c>
      <c r="L8" s="4">
        <v>400</v>
      </c>
      <c r="M8" s="4">
        <v>400</v>
      </c>
      <c r="N8" s="4" t="s">
        <v>46</v>
      </c>
      <c r="O8" s="4" t="s">
        <v>31</v>
      </c>
      <c r="P8" s="4" t="s">
        <v>32</v>
      </c>
      <c r="Q8" s="4">
        <v>0</v>
      </c>
      <c r="R8" s="6">
        <v>44404</v>
      </c>
      <c r="S8" s="5">
        <v>44423</v>
      </c>
      <c r="T8" s="4" t="s">
        <v>33</v>
      </c>
      <c r="U8" s="4">
        <v>400</v>
      </c>
      <c r="V8" s="4">
        <v>0</v>
      </c>
      <c r="W8" s="4">
        <v>0</v>
      </c>
    </row>
    <row r="9" s="4" customFormat="1" spans="1:23">
      <c r="A9" s="4">
        <v>15949505771</v>
      </c>
      <c r="B9" s="4" t="s">
        <v>25</v>
      </c>
      <c r="C9" s="4" t="s">
        <v>26</v>
      </c>
      <c r="D9" s="4" t="s">
        <v>44</v>
      </c>
      <c r="E9" s="4" t="s">
        <v>45</v>
      </c>
      <c r="F9" s="5">
        <v>44407</v>
      </c>
      <c r="G9" s="5">
        <v>44408</v>
      </c>
      <c r="H9" s="4">
        <v>1</v>
      </c>
      <c r="I9" s="4">
        <v>1</v>
      </c>
      <c r="J9" s="4">
        <v>1</v>
      </c>
      <c r="K9" s="4" t="s">
        <v>29</v>
      </c>
      <c r="L9" s="4">
        <v>400</v>
      </c>
      <c r="M9" s="4">
        <v>400</v>
      </c>
      <c r="N9" s="4" t="s">
        <v>46</v>
      </c>
      <c r="O9" s="4" t="s">
        <v>31</v>
      </c>
      <c r="P9" s="4" t="s">
        <v>32</v>
      </c>
      <c r="Q9" s="4">
        <v>0</v>
      </c>
      <c r="R9" s="6">
        <v>44404</v>
      </c>
      <c r="S9" s="5">
        <v>44423</v>
      </c>
      <c r="T9" s="4" t="s">
        <v>33</v>
      </c>
      <c r="U9" s="4">
        <v>400</v>
      </c>
      <c r="V9" s="4">
        <v>0</v>
      </c>
      <c r="W9" s="4">
        <v>0</v>
      </c>
    </row>
    <row r="10" s="4" customFormat="1" spans="1:24">
      <c r="A10" s="4">
        <v>15949657385</v>
      </c>
      <c r="B10" s="4" t="s">
        <v>25</v>
      </c>
      <c r="C10" s="4" t="s">
        <v>26</v>
      </c>
      <c r="D10" s="4" t="s">
        <v>47</v>
      </c>
      <c r="E10" s="4" t="s">
        <v>48</v>
      </c>
      <c r="F10" s="5">
        <v>44405</v>
      </c>
      <c r="G10" s="5">
        <v>44408</v>
      </c>
      <c r="H10" s="4">
        <v>1</v>
      </c>
      <c r="I10" s="4">
        <v>3</v>
      </c>
      <c r="J10" s="4">
        <v>3</v>
      </c>
      <c r="K10" s="4" t="s">
        <v>29</v>
      </c>
      <c r="L10" s="4">
        <v>6150</v>
      </c>
      <c r="M10" s="4">
        <v>6150</v>
      </c>
      <c r="N10" s="4" t="s">
        <v>49</v>
      </c>
      <c r="O10" s="4" t="s">
        <v>31</v>
      </c>
      <c r="P10" s="4" t="s">
        <v>32</v>
      </c>
      <c r="Q10" s="4">
        <v>0</v>
      </c>
      <c r="R10" s="6">
        <v>44404</v>
      </c>
      <c r="S10" s="5">
        <v>44423</v>
      </c>
      <c r="T10" s="4" t="s">
        <v>33</v>
      </c>
      <c r="U10" s="4">
        <v>6150</v>
      </c>
      <c r="V10" s="4">
        <v>0</v>
      </c>
      <c r="W10" s="4">
        <v>0</v>
      </c>
      <c r="X10" s="4">
        <v>2210137</v>
      </c>
    </row>
    <row r="11" s="4" customFormat="1" spans="1:24">
      <c r="A11" s="4">
        <v>15954349285</v>
      </c>
      <c r="B11" s="4" t="s">
        <v>25</v>
      </c>
      <c r="C11" s="4" t="s">
        <v>26</v>
      </c>
      <c r="D11" s="4" t="s">
        <v>50</v>
      </c>
      <c r="E11" s="4" t="s">
        <v>51</v>
      </c>
      <c r="F11" s="5">
        <v>44406</v>
      </c>
      <c r="G11" s="5">
        <v>44408</v>
      </c>
      <c r="H11" s="4">
        <v>1</v>
      </c>
      <c r="I11" s="4">
        <v>2</v>
      </c>
      <c r="J11" s="4">
        <v>2</v>
      </c>
      <c r="K11" s="4" t="s">
        <v>29</v>
      </c>
      <c r="L11" s="4">
        <v>1370.48</v>
      </c>
      <c r="M11" s="4">
        <v>1370.48</v>
      </c>
      <c r="N11" s="4" t="s">
        <v>52</v>
      </c>
      <c r="O11" s="4" t="s">
        <v>31</v>
      </c>
      <c r="P11" s="4" t="s">
        <v>32</v>
      </c>
      <c r="Q11" s="4">
        <v>0</v>
      </c>
      <c r="R11" s="6">
        <v>44404</v>
      </c>
      <c r="S11" s="5">
        <v>44423</v>
      </c>
      <c r="T11" s="4" t="s">
        <v>33</v>
      </c>
      <c r="U11" s="4">
        <v>1370.48</v>
      </c>
      <c r="V11" s="4">
        <v>0</v>
      </c>
      <c r="W11" s="4">
        <v>0</v>
      </c>
      <c r="X11" s="4">
        <v>2210409</v>
      </c>
    </row>
    <row r="12" s="4" customFormat="1" spans="1:24">
      <c r="A12" s="4">
        <v>15955008344</v>
      </c>
      <c r="B12" s="4" t="s">
        <v>25</v>
      </c>
      <c r="C12" s="4" t="s">
        <v>26</v>
      </c>
      <c r="D12" s="4" t="s">
        <v>50</v>
      </c>
      <c r="E12" s="4" t="s">
        <v>51</v>
      </c>
      <c r="F12" s="5">
        <v>44407</v>
      </c>
      <c r="G12" s="5">
        <v>44408</v>
      </c>
      <c r="H12" s="4">
        <v>1</v>
      </c>
      <c r="I12" s="4">
        <v>1</v>
      </c>
      <c r="J12" s="4">
        <v>1</v>
      </c>
      <c r="K12" s="4" t="s">
        <v>29</v>
      </c>
      <c r="L12" s="4">
        <v>685.24</v>
      </c>
      <c r="M12" s="4">
        <v>685.24</v>
      </c>
      <c r="N12" s="4" t="s">
        <v>53</v>
      </c>
      <c r="O12" s="4" t="s">
        <v>31</v>
      </c>
      <c r="P12" s="4" t="s">
        <v>32</v>
      </c>
      <c r="Q12" s="4">
        <v>0</v>
      </c>
      <c r="R12" s="6">
        <v>44404</v>
      </c>
      <c r="S12" s="5">
        <v>44423</v>
      </c>
      <c r="T12" s="4" t="s">
        <v>33</v>
      </c>
      <c r="U12" s="4">
        <v>685.24</v>
      </c>
      <c r="V12" s="4">
        <v>0</v>
      </c>
      <c r="W12" s="4">
        <v>0</v>
      </c>
      <c r="X12" s="4">
        <v>2210479</v>
      </c>
    </row>
    <row r="13" s="4" customFormat="1" spans="1:24">
      <c r="A13" s="4">
        <v>15955331216</v>
      </c>
      <c r="B13" s="4" t="s">
        <v>25</v>
      </c>
      <c r="C13" s="4" t="s">
        <v>26</v>
      </c>
      <c r="D13" s="4" t="s">
        <v>47</v>
      </c>
      <c r="E13" s="4" t="s">
        <v>48</v>
      </c>
      <c r="F13" s="5">
        <v>44406</v>
      </c>
      <c r="G13" s="5">
        <v>44408</v>
      </c>
      <c r="H13" s="4">
        <v>1</v>
      </c>
      <c r="I13" s="4">
        <v>2</v>
      </c>
      <c r="J13" s="4">
        <v>2</v>
      </c>
      <c r="K13" s="4" t="s">
        <v>29</v>
      </c>
      <c r="L13" s="4">
        <v>4100</v>
      </c>
      <c r="M13" s="4">
        <v>4100</v>
      </c>
      <c r="N13" s="4" t="s">
        <v>54</v>
      </c>
      <c r="O13" s="4" t="s">
        <v>31</v>
      </c>
      <c r="P13" s="4" t="s">
        <v>32</v>
      </c>
      <c r="Q13" s="4">
        <v>0</v>
      </c>
      <c r="R13" s="6">
        <v>44405</v>
      </c>
      <c r="S13" s="5">
        <v>44423</v>
      </c>
      <c r="T13" s="4" t="s">
        <v>33</v>
      </c>
      <c r="U13" s="4">
        <v>4100</v>
      </c>
      <c r="V13" s="4">
        <v>0</v>
      </c>
      <c r="W13" s="4">
        <v>0</v>
      </c>
      <c r="X13" s="4">
        <v>2210522</v>
      </c>
    </row>
    <row r="14" s="4" customFormat="1" spans="1:24">
      <c r="A14" s="4">
        <v>15949657385</v>
      </c>
      <c r="B14" s="4" t="s">
        <v>25</v>
      </c>
      <c r="C14" s="4" t="s">
        <v>40</v>
      </c>
      <c r="D14" s="4" t="s">
        <v>47</v>
      </c>
      <c r="E14" s="4" t="s">
        <v>48</v>
      </c>
      <c r="F14" s="5">
        <v>44405</v>
      </c>
      <c r="G14" s="5">
        <v>44408</v>
      </c>
      <c r="H14" s="4">
        <v>1</v>
      </c>
      <c r="I14" s="4">
        <v>3</v>
      </c>
      <c r="J14" s="4">
        <v>3</v>
      </c>
      <c r="K14" s="4" t="s">
        <v>29</v>
      </c>
      <c r="L14" s="4">
        <v>-6150</v>
      </c>
      <c r="M14" s="4">
        <v>-6150</v>
      </c>
      <c r="N14" s="4" t="s">
        <v>49</v>
      </c>
      <c r="O14" s="4" t="s">
        <v>31</v>
      </c>
      <c r="P14" s="4" t="s">
        <v>32</v>
      </c>
      <c r="Q14" s="4">
        <v>0</v>
      </c>
      <c r="R14" s="6">
        <v>44404</v>
      </c>
      <c r="S14" s="5">
        <v>44423</v>
      </c>
      <c r="T14" s="4" t="s">
        <v>33</v>
      </c>
      <c r="U14" s="4">
        <v>-6150</v>
      </c>
      <c r="V14" s="4">
        <v>0</v>
      </c>
      <c r="W14" s="4">
        <v>0</v>
      </c>
      <c r="X14" s="4">
        <v>2210137</v>
      </c>
    </row>
    <row r="15" s="4" customFormat="1" spans="1:23">
      <c r="A15" s="4">
        <v>15949505771</v>
      </c>
      <c r="B15" s="4" t="s">
        <v>25</v>
      </c>
      <c r="C15" s="4" t="s">
        <v>40</v>
      </c>
      <c r="D15" s="4" t="s">
        <v>44</v>
      </c>
      <c r="E15" s="4" t="s">
        <v>45</v>
      </c>
      <c r="F15" s="5">
        <v>44407</v>
      </c>
      <c r="G15" s="5">
        <v>44408</v>
      </c>
      <c r="H15" s="4">
        <v>1</v>
      </c>
      <c r="I15" s="4">
        <v>1</v>
      </c>
      <c r="J15" s="4">
        <v>1</v>
      </c>
      <c r="K15" s="4" t="s">
        <v>29</v>
      </c>
      <c r="L15" s="4">
        <v>-400</v>
      </c>
      <c r="M15" s="4">
        <v>-400</v>
      </c>
      <c r="N15" s="4" t="s">
        <v>46</v>
      </c>
      <c r="O15" s="4" t="s">
        <v>31</v>
      </c>
      <c r="P15" s="4" t="s">
        <v>32</v>
      </c>
      <c r="Q15" s="4">
        <v>0</v>
      </c>
      <c r="R15" s="6">
        <v>44404</v>
      </c>
      <c r="S15" s="5">
        <v>44423</v>
      </c>
      <c r="T15" s="4" t="s">
        <v>33</v>
      </c>
      <c r="U15" s="4">
        <v>-400</v>
      </c>
      <c r="V15" s="4">
        <v>0</v>
      </c>
      <c r="W15" s="4">
        <v>0</v>
      </c>
    </row>
    <row r="16" s="4" customFormat="1" spans="1:24">
      <c r="A16" s="4">
        <v>15960233232</v>
      </c>
      <c r="B16" s="4" t="s">
        <v>25</v>
      </c>
      <c r="C16" s="4" t="s">
        <v>26</v>
      </c>
      <c r="D16" s="4" t="s">
        <v>55</v>
      </c>
      <c r="E16" s="4" t="s">
        <v>56</v>
      </c>
      <c r="F16" s="5">
        <v>44407</v>
      </c>
      <c r="G16" s="5">
        <v>44408</v>
      </c>
      <c r="H16" s="4">
        <v>1</v>
      </c>
      <c r="I16" s="4">
        <v>1</v>
      </c>
      <c r="J16" s="4">
        <v>1</v>
      </c>
      <c r="K16" s="4" t="s">
        <v>29</v>
      </c>
      <c r="L16" s="4">
        <v>538.56</v>
      </c>
      <c r="M16" s="4">
        <v>538.56</v>
      </c>
      <c r="N16" s="4" t="s">
        <v>57</v>
      </c>
      <c r="O16" s="4" t="s">
        <v>31</v>
      </c>
      <c r="P16" s="4" t="s">
        <v>32</v>
      </c>
      <c r="Q16" s="4">
        <v>0</v>
      </c>
      <c r="R16" s="6">
        <v>44405</v>
      </c>
      <c r="S16" s="5">
        <v>44423</v>
      </c>
      <c r="T16" s="4" t="s">
        <v>33</v>
      </c>
      <c r="U16" s="4">
        <v>538.56</v>
      </c>
      <c r="V16" s="4">
        <v>0</v>
      </c>
      <c r="W16" s="4">
        <v>0</v>
      </c>
      <c r="X16" s="4">
        <v>2212015</v>
      </c>
    </row>
    <row r="17" s="4" customFormat="1" spans="1:24">
      <c r="A17" s="4">
        <v>15974116524</v>
      </c>
      <c r="B17" s="4" t="s">
        <v>25</v>
      </c>
      <c r="C17" s="4" t="s">
        <v>26</v>
      </c>
      <c r="D17" s="4" t="s">
        <v>58</v>
      </c>
      <c r="E17" s="4" t="s">
        <v>59</v>
      </c>
      <c r="F17" s="5">
        <v>44407</v>
      </c>
      <c r="G17" s="5">
        <v>44408</v>
      </c>
      <c r="H17" s="4">
        <v>1</v>
      </c>
      <c r="I17" s="4">
        <v>1</v>
      </c>
      <c r="J17" s="4">
        <v>1</v>
      </c>
      <c r="K17" s="4" t="s">
        <v>29</v>
      </c>
      <c r="L17" s="4">
        <v>324.21</v>
      </c>
      <c r="M17" s="4">
        <v>324.21</v>
      </c>
      <c r="N17" s="4" t="s">
        <v>60</v>
      </c>
      <c r="O17" s="4" t="s">
        <v>31</v>
      </c>
      <c r="P17" s="4" t="s">
        <v>32</v>
      </c>
      <c r="Q17" s="4">
        <v>0</v>
      </c>
      <c r="R17" s="6">
        <v>44407</v>
      </c>
      <c r="S17" s="5">
        <v>44423</v>
      </c>
      <c r="T17" s="4" t="s">
        <v>33</v>
      </c>
      <c r="U17" s="4">
        <v>324.21</v>
      </c>
      <c r="V17" s="4">
        <v>0</v>
      </c>
      <c r="W17" s="4">
        <v>0</v>
      </c>
      <c r="X17" s="4">
        <v>2213114</v>
      </c>
    </row>
    <row r="18" s="4" customFormat="1" spans="1:24">
      <c r="A18" s="4">
        <v>15974649482</v>
      </c>
      <c r="B18" s="4" t="s">
        <v>25</v>
      </c>
      <c r="C18" s="4" t="s">
        <v>26</v>
      </c>
      <c r="D18" s="4" t="s">
        <v>41</v>
      </c>
      <c r="E18" s="4" t="s">
        <v>61</v>
      </c>
      <c r="F18" s="5">
        <v>44407</v>
      </c>
      <c r="G18" s="5">
        <v>44408</v>
      </c>
      <c r="H18" s="4">
        <v>1</v>
      </c>
      <c r="I18" s="4">
        <v>1</v>
      </c>
      <c r="J18" s="4">
        <v>1</v>
      </c>
      <c r="K18" s="4" t="s">
        <v>29</v>
      </c>
      <c r="L18" s="4">
        <v>420</v>
      </c>
      <c r="M18" s="4">
        <v>420</v>
      </c>
      <c r="N18" s="4" t="s">
        <v>62</v>
      </c>
      <c r="O18" s="4" t="s">
        <v>31</v>
      </c>
      <c r="P18" s="4" t="s">
        <v>32</v>
      </c>
      <c r="Q18" s="4">
        <v>0</v>
      </c>
      <c r="R18" s="6">
        <v>44407</v>
      </c>
      <c r="S18" s="5">
        <v>44423</v>
      </c>
      <c r="T18" s="4" t="s">
        <v>33</v>
      </c>
      <c r="U18" s="4">
        <v>420</v>
      </c>
      <c r="V18" s="4">
        <v>0</v>
      </c>
      <c r="W18" s="4">
        <v>0</v>
      </c>
      <c r="X18" s="4">
        <v>2213187</v>
      </c>
    </row>
    <row r="19" s="4" customFormat="1" spans="1:24">
      <c r="A19" s="4">
        <v>15885895349</v>
      </c>
      <c r="B19" s="4" t="s">
        <v>25</v>
      </c>
      <c r="C19" s="4" t="s">
        <v>26</v>
      </c>
      <c r="D19" s="4" t="s">
        <v>47</v>
      </c>
      <c r="E19" s="4" t="s">
        <v>63</v>
      </c>
      <c r="F19" s="5">
        <v>44406</v>
      </c>
      <c r="G19" s="5">
        <v>44409</v>
      </c>
      <c r="H19" s="4">
        <v>1</v>
      </c>
      <c r="I19" s="4">
        <v>3</v>
      </c>
      <c r="J19" s="4">
        <v>3</v>
      </c>
      <c r="K19" s="4" t="s">
        <v>29</v>
      </c>
      <c r="L19" s="4">
        <v>5550</v>
      </c>
      <c r="M19" s="4">
        <v>5550</v>
      </c>
      <c r="N19" s="4" t="s">
        <v>64</v>
      </c>
      <c r="O19" s="4" t="s">
        <v>65</v>
      </c>
      <c r="P19" s="4" t="s">
        <v>32</v>
      </c>
      <c r="Q19" s="4">
        <v>0</v>
      </c>
      <c r="R19" s="6">
        <v>44398</v>
      </c>
      <c r="S19" s="5">
        <v>44424</v>
      </c>
      <c r="T19" s="4" t="s">
        <v>33</v>
      </c>
      <c r="U19" s="4">
        <v>5550</v>
      </c>
      <c r="V19" s="4">
        <v>0</v>
      </c>
      <c r="W19" s="4">
        <v>0</v>
      </c>
      <c r="X19" s="4">
        <v>2204446</v>
      </c>
    </row>
    <row r="20" s="4" customFormat="1" spans="1:24">
      <c r="A20" s="4">
        <v>15905995599</v>
      </c>
      <c r="B20" s="4" t="s">
        <v>25</v>
      </c>
      <c r="C20" s="4" t="s">
        <v>26</v>
      </c>
      <c r="D20" s="4" t="s">
        <v>66</v>
      </c>
      <c r="E20" s="4" t="s">
        <v>67</v>
      </c>
      <c r="F20" s="5">
        <v>44408</v>
      </c>
      <c r="G20" s="5">
        <v>44409</v>
      </c>
      <c r="H20" s="4">
        <v>1</v>
      </c>
      <c r="I20" s="4">
        <v>1</v>
      </c>
      <c r="J20" s="4">
        <v>1</v>
      </c>
      <c r="K20" s="4" t="s">
        <v>29</v>
      </c>
      <c r="L20" s="4">
        <v>2250</v>
      </c>
      <c r="M20" s="4">
        <v>2250</v>
      </c>
      <c r="N20" s="4" t="s">
        <v>68</v>
      </c>
      <c r="O20" s="4" t="s">
        <v>65</v>
      </c>
      <c r="P20" s="4" t="s">
        <v>32</v>
      </c>
      <c r="Q20" s="4">
        <v>0</v>
      </c>
      <c r="R20" s="6">
        <v>44400</v>
      </c>
      <c r="S20" s="5">
        <v>44424</v>
      </c>
      <c r="T20" s="4" t="s">
        <v>33</v>
      </c>
      <c r="U20" s="4">
        <v>2250</v>
      </c>
      <c r="V20" s="4">
        <v>0</v>
      </c>
      <c r="W20" s="4">
        <v>0</v>
      </c>
      <c r="X20" s="4">
        <v>2206327</v>
      </c>
    </row>
    <row r="21" s="4" customFormat="1" spans="1:24">
      <c r="A21" s="4">
        <v>15939366864</v>
      </c>
      <c r="B21" s="4" t="s">
        <v>25</v>
      </c>
      <c r="C21" s="4" t="s">
        <v>26</v>
      </c>
      <c r="D21" s="4" t="s">
        <v>69</v>
      </c>
      <c r="E21" s="4" t="s">
        <v>70</v>
      </c>
      <c r="F21" s="5">
        <v>44404</v>
      </c>
      <c r="G21" s="5">
        <v>44409</v>
      </c>
      <c r="H21" s="4">
        <v>1</v>
      </c>
      <c r="I21" s="4">
        <v>5</v>
      </c>
      <c r="J21" s="4">
        <v>5</v>
      </c>
      <c r="K21" s="4" t="s">
        <v>29</v>
      </c>
      <c r="L21" s="4">
        <v>1400.5</v>
      </c>
      <c r="M21" s="4">
        <v>1400.5</v>
      </c>
      <c r="N21" s="4" t="s">
        <v>71</v>
      </c>
      <c r="O21" s="4" t="s">
        <v>65</v>
      </c>
      <c r="P21" s="4" t="s">
        <v>32</v>
      </c>
      <c r="Q21" s="4">
        <v>0</v>
      </c>
      <c r="R21" s="6">
        <v>44403</v>
      </c>
      <c r="S21" s="5">
        <v>44424</v>
      </c>
      <c r="T21" s="4" t="s">
        <v>33</v>
      </c>
      <c r="U21" s="4">
        <v>1400.5</v>
      </c>
      <c r="V21" s="4">
        <v>0</v>
      </c>
      <c r="W21" s="4">
        <v>0</v>
      </c>
      <c r="X21" s="4">
        <v>2209339</v>
      </c>
    </row>
    <row r="22" s="4" customFormat="1" spans="1:24">
      <c r="A22" s="4">
        <v>15945546889</v>
      </c>
      <c r="B22" s="4" t="s">
        <v>25</v>
      </c>
      <c r="C22" s="4" t="s">
        <v>26</v>
      </c>
      <c r="D22" s="4" t="s">
        <v>47</v>
      </c>
      <c r="E22" s="4" t="s">
        <v>63</v>
      </c>
      <c r="F22" s="5">
        <v>44406</v>
      </c>
      <c r="G22" s="5">
        <v>44409</v>
      </c>
      <c r="H22" s="4">
        <v>1</v>
      </c>
      <c r="I22" s="4">
        <v>3</v>
      </c>
      <c r="J22" s="4">
        <v>3</v>
      </c>
      <c r="K22" s="4" t="s">
        <v>29</v>
      </c>
      <c r="L22" s="4">
        <v>5235</v>
      </c>
      <c r="M22" s="4">
        <v>5235</v>
      </c>
      <c r="N22" s="4" t="s">
        <v>72</v>
      </c>
      <c r="O22" s="4" t="s">
        <v>65</v>
      </c>
      <c r="P22" s="4" t="s">
        <v>32</v>
      </c>
      <c r="Q22" s="4">
        <v>0</v>
      </c>
      <c r="R22" s="6">
        <v>44404</v>
      </c>
      <c r="S22" s="5">
        <v>44424</v>
      </c>
      <c r="T22" s="4" t="s">
        <v>33</v>
      </c>
      <c r="U22" s="4">
        <v>5235</v>
      </c>
      <c r="V22" s="4">
        <v>0</v>
      </c>
      <c r="W22" s="4">
        <v>0</v>
      </c>
      <c r="X22" s="4">
        <v>2209542</v>
      </c>
    </row>
    <row r="23" s="4" customFormat="1" spans="1:24">
      <c r="A23" s="4">
        <v>15950262903</v>
      </c>
      <c r="B23" s="4" t="s">
        <v>25</v>
      </c>
      <c r="C23" s="4" t="s">
        <v>26</v>
      </c>
      <c r="D23" s="4" t="s">
        <v>50</v>
      </c>
      <c r="E23" s="4" t="s">
        <v>51</v>
      </c>
      <c r="F23" s="5">
        <v>44408</v>
      </c>
      <c r="G23" s="5">
        <v>44409</v>
      </c>
      <c r="H23" s="4">
        <v>1</v>
      </c>
      <c r="I23" s="4">
        <v>1</v>
      </c>
      <c r="J23" s="4">
        <v>1</v>
      </c>
      <c r="K23" s="4" t="s">
        <v>29</v>
      </c>
      <c r="L23" s="4">
        <v>685.24</v>
      </c>
      <c r="M23" s="4">
        <v>685.24</v>
      </c>
      <c r="N23" s="4" t="s">
        <v>73</v>
      </c>
      <c r="O23" s="4" t="s">
        <v>65</v>
      </c>
      <c r="P23" s="4" t="s">
        <v>32</v>
      </c>
      <c r="Q23" s="4">
        <v>0</v>
      </c>
      <c r="R23" s="6">
        <v>44404</v>
      </c>
      <c r="S23" s="5">
        <v>44424</v>
      </c>
      <c r="T23" s="4" t="s">
        <v>33</v>
      </c>
      <c r="U23" s="4">
        <v>685.24</v>
      </c>
      <c r="V23" s="4">
        <v>0</v>
      </c>
      <c r="W23" s="4">
        <v>0</v>
      </c>
      <c r="X23" s="4">
        <v>2210282</v>
      </c>
    </row>
    <row r="24" s="4" customFormat="1" spans="1:24">
      <c r="A24" s="4">
        <v>15950448535</v>
      </c>
      <c r="B24" s="4" t="s">
        <v>25</v>
      </c>
      <c r="C24" s="4" t="s">
        <v>26</v>
      </c>
      <c r="D24" s="4" t="s">
        <v>47</v>
      </c>
      <c r="E24" s="4" t="s">
        <v>74</v>
      </c>
      <c r="F24" s="5">
        <v>44408</v>
      </c>
      <c r="G24" s="5">
        <v>44409</v>
      </c>
      <c r="H24" s="4">
        <v>1</v>
      </c>
      <c r="I24" s="4">
        <v>1</v>
      </c>
      <c r="J24" s="4">
        <v>1</v>
      </c>
      <c r="K24" s="4" t="s">
        <v>29</v>
      </c>
      <c r="L24" s="4">
        <v>1880</v>
      </c>
      <c r="M24" s="4">
        <v>1880</v>
      </c>
      <c r="N24" s="4" t="s">
        <v>75</v>
      </c>
      <c r="O24" s="4" t="s">
        <v>65</v>
      </c>
      <c r="P24" s="4" t="s">
        <v>32</v>
      </c>
      <c r="Q24" s="4">
        <v>0</v>
      </c>
      <c r="R24" s="6">
        <v>44404</v>
      </c>
      <c r="S24" s="5">
        <v>44424</v>
      </c>
      <c r="T24" s="4" t="s">
        <v>33</v>
      </c>
      <c r="U24" s="4">
        <v>1880</v>
      </c>
      <c r="V24" s="4">
        <v>0</v>
      </c>
      <c r="W24" s="4">
        <v>0</v>
      </c>
      <c r="X24" s="4">
        <v>2210336</v>
      </c>
    </row>
    <row r="25" s="4" customFormat="1" spans="1:24">
      <c r="A25" s="4">
        <v>15960060984</v>
      </c>
      <c r="B25" s="4" t="s">
        <v>25</v>
      </c>
      <c r="C25" s="4" t="s">
        <v>26</v>
      </c>
      <c r="D25" s="4" t="s">
        <v>76</v>
      </c>
      <c r="E25" s="4" t="s">
        <v>59</v>
      </c>
      <c r="F25" s="5">
        <v>44408</v>
      </c>
      <c r="G25" s="5">
        <v>44409</v>
      </c>
      <c r="H25" s="4">
        <v>1</v>
      </c>
      <c r="I25" s="4">
        <v>1</v>
      </c>
      <c r="J25" s="4">
        <v>1</v>
      </c>
      <c r="K25" s="4" t="s">
        <v>29</v>
      </c>
      <c r="L25" s="4">
        <v>541.56</v>
      </c>
      <c r="M25" s="4">
        <v>541.56</v>
      </c>
      <c r="N25" s="4" t="s">
        <v>77</v>
      </c>
      <c r="O25" s="4" t="s">
        <v>65</v>
      </c>
      <c r="P25" s="4" t="s">
        <v>32</v>
      </c>
      <c r="Q25" s="4">
        <v>0</v>
      </c>
      <c r="R25" s="6">
        <v>44405</v>
      </c>
      <c r="S25" s="5">
        <v>44424</v>
      </c>
      <c r="T25" s="4" t="s">
        <v>33</v>
      </c>
      <c r="U25" s="4">
        <v>541.56</v>
      </c>
      <c r="V25" s="4">
        <v>0</v>
      </c>
      <c r="W25" s="4">
        <v>0</v>
      </c>
      <c r="X25" s="4">
        <v>2211947</v>
      </c>
    </row>
    <row r="26" s="4" customFormat="1" spans="1:23">
      <c r="A26" s="4">
        <v>15964678808</v>
      </c>
      <c r="B26" s="4" t="s">
        <v>25</v>
      </c>
      <c r="C26" s="4" t="s">
        <v>26</v>
      </c>
      <c r="D26" s="4" t="s">
        <v>44</v>
      </c>
      <c r="E26" s="4" t="s">
        <v>45</v>
      </c>
      <c r="F26" s="5">
        <v>44408</v>
      </c>
      <c r="G26" s="5">
        <v>44409</v>
      </c>
      <c r="H26" s="4">
        <v>1</v>
      </c>
      <c r="I26" s="4">
        <v>1</v>
      </c>
      <c r="J26" s="4">
        <v>1</v>
      </c>
      <c r="K26" s="4" t="s">
        <v>29</v>
      </c>
      <c r="L26" s="4">
        <v>400</v>
      </c>
      <c r="M26" s="4">
        <v>400</v>
      </c>
      <c r="N26" s="4" t="s">
        <v>78</v>
      </c>
      <c r="O26" s="4" t="s">
        <v>65</v>
      </c>
      <c r="P26" s="4" t="s">
        <v>32</v>
      </c>
      <c r="Q26" s="4">
        <v>0</v>
      </c>
      <c r="R26" s="6">
        <v>44405</v>
      </c>
      <c r="S26" s="5">
        <v>44424</v>
      </c>
      <c r="T26" s="4" t="s">
        <v>33</v>
      </c>
      <c r="U26" s="4">
        <v>400</v>
      </c>
      <c r="V26" s="4">
        <v>0</v>
      </c>
      <c r="W26" s="4">
        <v>0</v>
      </c>
    </row>
    <row r="27" s="4" customFormat="1" spans="1:24">
      <c r="A27" s="4">
        <v>15966216374</v>
      </c>
      <c r="B27" s="4" t="s">
        <v>25</v>
      </c>
      <c r="C27" s="4" t="s">
        <v>26</v>
      </c>
      <c r="D27" s="4" t="s">
        <v>34</v>
      </c>
      <c r="E27" s="4" t="s">
        <v>35</v>
      </c>
      <c r="F27" s="5">
        <v>44407</v>
      </c>
      <c r="G27" s="5">
        <v>44409</v>
      </c>
      <c r="H27" s="4">
        <v>1</v>
      </c>
      <c r="I27" s="4">
        <v>2</v>
      </c>
      <c r="J27" s="4">
        <v>2</v>
      </c>
      <c r="K27" s="4" t="s">
        <v>29</v>
      </c>
      <c r="L27" s="4">
        <v>1139.4</v>
      </c>
      <c r="M27" s="4">
        <v>1139.4</v>
      </c>
      <c r="N27" s="4" t="s">
        <v>79</v>
      </c>
      <c r="O27" s="4" t="s">
        <v>65</v>
      </c>
      <c r="P27" s="4" t="s">
        <v>32</v>
      </c>
      <c r="Q27" s="4">
        <v>0</v>
      </c>
      <c r="R27" s="6">
        <v>44406</v>
      </c>
      <c r="S27" s="5">
        <v>44424</v>
      </c>
      <c r="T27" s="4" t="s">
        <v>33</v>
      </c>
      <c r="U27" s="4">
        <v>1139.4</v>
      </c>
      <c r="V27" s="4">
        <v>0</v>
      </c>
      <c r="W27" s="4">
        <v>0</v>
      </c>
      <c r="X27" s="4">
        <v>2212423</v>
      </c>
    </row>
    <row r="28" s="4" customFormat="1" spans="1:23">
      <c r="A28" s="4">
        <v>15966228537</v>
      </c>
      <c r="B28" s="4" t="s">
        <v>25</v>
      </c>
      <c r="C28" s="4" t="s">
        <v>26</v>
      </c>
      <c r="D28" s="4" t="s">
        <v>41</v>
      </c>
      <c r="E28" s="4" t="s">
        <v>80</v>
      </c>
      <c r="F28" s="5">
        <v>44408</v>
      </c>
      <c r="G28" s="5">
        <v>44409</v>
      </c>
      <c r="H28" s="4">
        <v>1</v>
      </c>
      <c r="I28" s="4">
        <v>1</v>
      </c>
      <c r="J28" s="4">
        <v>1</v>
      </c>
      <c r="K28" s="4" t="s">
        <v>29</v>
      </c>
      <c r="L28" s="4">
        <v>418</v>
      </c>
      <c r="M28" s="4">
        <v>418</v>
      </c>
      <c r="N28" s="4" t="s">
        <v>81</v>
      </c>
      <c r="O28" s="4" t="s">
        <v>65</v>
      </c>
      <c r="P28" s="4" t="s">
        <v>32</v>
      </c>
      <c r="Q28" s="4">
        <v>0</v>
      </c>
      <c r="R28" s="6">
        <v>44406</v>
      </c>
      <c r="S28" s="5">
        <v>44424</v>
      </c>
      <c r="T28" s="4" t="s">
        <v>33</v>
      </c>
      <c r="U28" s="4">
        <v>418</v>
      </c>
      <c r="V28" s="4">
        <v>0</v>
      </c>
      <c r="W28" s="4">
        <v>0</v>
      </c>
    </row>
    <row r="29" s="4" customFormat="1" spans="1:24">
      <c r="A29" s="4">
        <v>15970199040</v>
      </c>
      <c r="B29" s="4" t="s">
        <v>25</v>
      </c>
      <c r="C29" s="4" t="s">
        <v>26</v>
      </c>
      <c r="D29" s="4" t="s">
        <v>34</v>
      </c>
      <c r="E29" s="4" t="s">
        <v>35</v>
      </c>
      <c r="F29" s="5">
        <v>44408</v>
      </c>
      <c r="G29" s="5">
        <v>44409</v>
      </c>
      <c r="H29" s="4">
        <v>1</v>
      </c>
      <c r="I29" s="4">
        <v>1</v>
      </c>
      <c r="J29" s="4">
        <v>1</v>
      </c>
      <c r="K29" s="4" t="s">
        <v>29</v>
      </c>
      <c r="L29" s="4">
        <v>569.7</v>
      </c>
      <c r="M29" s="4">
        <v>569.7</v>
      </c>
      <c r="N29" s="4" t="s">
        <v>82</v>
      </c>
      <c r="O29" s="4" t="s">
        <v>65</v>
      </c>
      <c r="P29" s="4" t="s">
        <v>32</v>
      </c>
      <c r="Q29" s="4">
        <v>0</v>
      </c>
      <c r="R29" s="6">
        <v>44406</v>
      </c>
      <c r="S29" s="5">
        <v>44424</v>
      </c>
      <c r="T29" s="4" t="s">
        <v>33</v>
      </c>
      <c r="U29" s="4">
        <v>569.7</v>
      </c>
      <c r="V29" s="4">
        <v>0</v>
      </c>
      <c r="W29" s="4">
        <v>0</v>
      </c>
      <c r="X29" s="4">
        <v>2212986</v>
      </c>
    </row>
    <row r="30" s="4" customFormat="1" spans="1:24">
      <c r="A30" s="4">
        <v>15950448535</v>
      </c>
      <c r="B30" s="4" t="s">
        <v>25</v>
      </c>
      <c r="C30" s="4" t="s">
        <v>40</v>
      </c>
      <c r="D30" s="4" t="s">
        <v>47</v>
      </c>
      <c r="E30" s="4" t="s">
        <v>74</v>
      </c>
      <c r="F30" s="5">
        <v>44408</v>
      </c>
      <c r="G30" s="5">
        <v>44409</v>
      </c>
      <c r="H30" s="4">
        <v>1</v>
      </c>
      <c r="I30" s="4">
        <v>1</v>
      </c>
      <c r="J30" s="4">
        <v>1</v>
      </c>
      <c r="K30" s="4" t="s">
        <v>29</v>
      </c>
      <c r="L30" s="4">
        <v>-1880</v>
      </c>
      <c r="M30" s="4">
        <v>-1880</v>
      </c>
      <c r="N30" s="4" t="s">
        <v>75</v>
      </c>
      <c r="O30" s="4" t="s">
        <v>65</v>
      </c>
      <c r="P30" s="4" t="s">
        <v>32</v>
      </c>
      <c r="Q30" s="4">
        <v>0</v>
      </c>
      <c r="R30" s="6">
        <v>44404</v>
      </c>
      <c r="S30" s="5">
        <v>44424</v>
      </c>
      <c r="T30" s="4" t="s">
        <v>33</v>
      </c>
      <c r="U30" s="4">
        <v>-1880</v>
      </c>
      <c r="V30" s="4">
        <v>0</v>
      </c>
      <c r="W30" s="4">
        <v>0</v>
      </c>
      <c r="X30" s="4">
        <v>2210336</v>
      </c>
    </row>
    <row r="31" s="4" customFormat="1" spans="1:24">
      <c r="A31" s="4">
        <v>15982687612</v>
      </c>
      <c r="B31" s="4" t="s">
        <v>25</v>
      </c>
      <c r="C31" s="4" t="s">
        <v>26</v>
      </c>
      <c r="D31" s="4" t="s">
        <v>41</v>
      </c>
      <c r="E31" s="4" t="s">
        <v>42</v>
      </c>
      <c r="F31" s="5">
        <v>44408</v>
      </c>
      <c r="G31" s="5">
        <v>44409</v>
      </c>
      <c r="H31" s="4">
        <v>1</v>
      </c>
      <c r="I31" s="4">
        <v>1</v>
      </c>
      <c r="J31" s="4">
        <v>1</v>
      </c>
      <c r="K31" s="4" t="s">
        <v>29</v>
      </c>
      <c r="L31" s="4">
        <v>295</v>
      </c>
      <c r="M31" s="4">
        <v>295</v>
      </c>
      <c r="N31" s="4" t="s">
        <v>83</v>
      </c>
      <c r="O31" s="4" t="s">
        <v>65</v>
      </c>
      <c r="P31" s="4" t="s">
        <v>32</v>
      </c>
      <c r="Q31" s="4">
        <v>0</v>
      </c>
      <c r="R31" s="6">
        <v>44407</v>
      </c>
      <c r="S31" s="5">
        <v>44424</v>
      </c>
      <c r="T31" s="4" t="s">
        <v>33</v>
      </c>
      <c r="U31" s="4">
        <v>295</v>
      </c>
      <c r="V31" s="4">
        <v>0</v>
      </c>
      <c r="W31" s="4">
        <v>0</v>
      </c>
      <c r="X31" s="4">
        <v>2213876</v>
      </c>
    </row>
    <row r="32" s="4" customFormat="1" spans="1:24">
      <c r="A32" s="4">
        <v>15986525447</v>
      </c>
      <c r="B32" s="4" t="s">
        <v>25</v>
      </c>
      <c r="C32" s="4" t="s">
        <v>26</v>
      </c>
      <c r="D32" s="4" t="s">
        <v>84</v>
      </c>
      <c r="E32" s="4" t="s">
        <v>85</v>
      </c>
      <c r="F32" s="5">
        <v>44408</v>
      </c>
      <c r="G32" s="5">
        <v>44409</v>
      </c>
      <c r="H32" s="4">
        <v>1</v>
      </c>
      <c r="I32" s="4">
        <v>1</v>
      </c>
      <c r="J32" s="4">
        <v>1</v>
      </c>
      <c r="K32" s="4" t="s">
        <v>29</v>
      </c>
      <c r="L32" s="4">
        <v>350</v>
      </c>
      <c r="M32" s="4">
        <v>350</v>
      </c>
      <c r="N32" s="4" t="s">
        <v>86</v>
      </c>
      <c r="O32" s="4" t="s">
        <v>65</v>
      </c>
      <c r="P32" s="4" t="s">
        <v>32</v>
      </c>
      <c r="Q32" s="4">
        <v>0</v>
      </c>
      <c r="R32" s="6">
        <v>44408</v>
      </c>
      <c r="S32" s="5">
        <v>44424</v>
      </c>
      <c r="T32" s="4" t="s">
        <v>33</v>
      </c>
      <c r="U32" s="4">
        <v>350</v>
      </c>
      <c r="V32" s="4">
        <v>0</v>
      </c>
      <c r="W32" s="4">
        <v>0</v>
      </c>
      <c r="X32" s="4">
        <v>2214618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4"/>
  <sheetViews>
    <sheetView tabSelected="1" workbookViewId="0">
      <selection activeCell="C42" sqref="C42"/>
    </sheetView>
  </sheetViews>
  <sheetFormatPr defaultColWidth="9" defaultRowHeight="13.5"/>
  <cols>
    <col min="1" max="1" width="11.75" style="4" customWidth="1"/>
    <col min="2" max="3" width="10.375" style="4"/>
    <col min="4" max="4" width="9.375" style="4"/>
    <col min="5" max="6" width="9" style="4"/>
    <col min="7" max="7" width="9.375" style="4"/>
    <col min="8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87</v>
      </c>
    </row>
    <row r="2" s="4" customFormat="1" hidden="1" spans="1:9">
      <c r="A2" s="4">
        <v>15865115087</v>
      </c>
      <c r="B2" s="5">
        <v>44405</v>
      </c>
      <c r="C2" s="5">
        <v>44408</v>
      </c>
      <c r="D2" s="4">
        <v>0</v>
      </c>
      <c r="E2" s="4" t="str">
        <f>VLOOKUP(A2,HOP!A:L,12,0)</f>
        <v>0.00</v>
      </c>
      <c r="F2" s="4" t="str">
        <f>VLOOKUP(A2,HOP!A:C,3,0)</f>
        <v>2202970</v>
      </c>
      <c r="G2" s="4">
        <f>D2-E2</f>
        <v>0</v>
      </c>
      <c r="H2" s="4" t="str">
        <f>$H$1&amp;F2</f>
        <v>，2202970</v>
      </c>
      <c r="I2" s="4" t="str">
        <f>VLOOKUP(A2,HOP!A:T,20,0)</f>
        <v>直连</v>
      </c>
    </row>
    <row r="3" s="4" customFormat="1" hidden="1" spans="1:9">
      <c r="A3" s="4">
        <v>15894817371</v>
      </c>
      <c r="B3" s="5">
        <v>44407</v>
      </c>
      <c r="C3" s="5">
        <v>44408</v>
      </c>
      <c r="D3" s="4">
        <v>0</v>
      </c>
      <c r="E3" s="4" t="str">
        <f>VLOOKUP(A3,HOP!A:L,12,0)</f>
        <v>0.00</v>
      </c>
      <c r="F3" s="4" t="str">
        <f>VLOOKUP(A3,HOP!A:C,3,0)</f>
        <v>2205182</v>
      </c>
      <c r="G3" s="4">
        <f>D3-E3</f>
        <v>0</v>
      </c>
      <c r="H3" s="4" t="str">
        <f>$H$1&amp;F3</f>
        <v>，2205182</v>
      </c>
      <c r="I3" s="4" t="str">
        <f>VLOOKUP(A3,HOP!A:T,20,0)</f>
        <v>直采</v>
      </c>
    </row>
    <row r="4" s="4" customFormat="1" spans="1:9">
      <c r="A4" s="4">
        <v>15920343054</v>
      </c>
      <c r="B4" s="5">
        <v>44406</v>
      </c>
      <c r="C4" s="5">
        <v>44408</v>
      </c>
      <c r="D4" s="4">
        <v>846</v>
      </c>
      <c r="E4" s="4" t="str">
        <f>VLOOKUP(A4,HOP!A:L,12,0)</f>
        <v>846.00</v>
      </c>
      <c r="F4" s="4" t="str">
        <f>VLOOKUP(A4,HOP!A:C,3,0)</f>
        <v>2207715</v>
      </c>
      <c r="G4" s="4">
        <f>D4-E4</f>
        <v>0</v>
      </c>
      <c r="H4" s="4" t="str">
        <f>$H$1&amp;F4</f>
        <v>，2207715</v>
      </c>
      <c r="I4" s="4" t="str">
        <f>VLOOKUP(A4,HOP!A:T,20,0)</f>
        <v>直采</v>
      </c>
    </row>
    <row r="5" s="4" customFormat="1" spans="1:9">
      <c r="A5" s="4">
        <v>15949351592</v>
      </c>
      <c r="B5" s="5">
        <v>44407</v>
      </c>
      <c r="C5" s="5">
        <v>44408</v>
      </c>
      <c r="D5" s="4">
        <v>592</v>
      </c>
      <c r="E5" s="4" t="str">
        <f>VLOOKUP(A5,HOP!A:L,12,0)</f>
        <v>592.00</v>
      </c>
      <c r="F5" s="4" t="str">
        <f>VLOOKUP(A5,HOP!A:C,3,0)</f>
        <v>2210085</v>
      </c>
      <c r="G5" s="4">
        <f>D5-E5</f>
        <v>0</v>
      </c>
      <c r="H5" s="4" t="str">
        <f>$H$1&amp;F5</f>
        <v>，2210085</v>
      </c>
      <c r="I5" s="4" t="str">
        <f>VLOOKUP(A5,HOP!A:T,20,0)</f>
        <v>直采</v>
      </c>
    </row>
    <row r="6" s="4" customFormat="1" spans="1:9">
      <c r="A6" s="4">
        <v>15949498496</v>
      </c>
      <c r="B6" s="5">
        <v>44407</v>
      </c>
      <c r="C6" s="5">
        <v>44408</v>
      </c>
      <c r="D6" s="4">
        <v>400</v>
      </c>
      <c r="E6" s="4" t="str">
        <f>VLOOKUP(A6,HOP!A:L,12,0)</f>
        <v>400.00</v>
      </c>
      <c r="F6" s="4" t="str">
        <f>VLOOKUP(A6,HOP!A:C,3,0)</f>
        <v>2213303</v>
      </c>
      <c r="G6" s="4">
        <f>D6-E6</f>
        <v>0</v>
      </c>
      <c r="H6" s="4" t="str">
        <f>$H$1&amp;F6</f>
        <v>，2213303</v>
      </c>
      <c r="I6" s="4" t="str">
        <f>VLOOKUP(A6,HOP!A:T,20,0)</f>
        <v>直采</v>
      </c>
    </row>
    <row r="7" s="4" customFormat="1" hidden="1" spans="1:9">
      <c r="A7" s="4">
        <v>15949505771</v>
      </c>
      <c r="B7" s="5">
        <v>44407</v>
      </c>
      <c r="C7" s="5">
        <v>44408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>D7-E7</f>
        <v>#N/A</v>
      </c>
      <c r="H7" s="4" t="e">
        <f>$H$1&amp;F7</f>
        <v>#N/A</v>
      </c>
      <c r="I7" s="4" t="e">
        <f>VLOOKUP(A7,HOP!A:T,20,0)</f>
        <v>#N/A</v>
      </c>
    </row>
    <row r="8" s="4" customFormat="1" hidden="1" spans="1:9">
      <c r="A8" s="4">
        <v>15949657385</v>
      </c>
      <c r="B8" s="5">
        <v>44405</v>
      </c>
      <c r="C8" s="5">
        <v>44408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>D8-E8</f>
        <v>#N/A</v>
      </c>
      <c r="H8" s="4" t="e">
        <f>$H$1&amp;F8</f>
        <v>#N/A</v>
      </c>
      <c r="I8" s="4" t="e">
        <f>VLOOKUP(A8,HOP!A:T,20,0)</f>
        <v>#N/A</v>
      </c>
    </row>
    <row r="9" s="4" customFormat="1" spans="1:9">
      <c r="A9" s="4">
        <v>15954349285</v>
      </c>
      <c r="B9" s="5">
        <v>44406</v>
      </c>
      <c r="C9" s="5">
        <v>44408</v>
      </c>
      <c r="D9" s="4">
        <v>1370.48</v>
      </c>
      <c r="E9" s="4" t="str">
        <f>VLOOKUP(A9,HOP!A:L,12,0)</f>
        <v>1370.48</v>
      </c>
      <c r="F9" s="4" t="str">
        <f>VLOOKUP(A9,HOP!A:C,3,0)</f>
        <v>2210409</v>
      </c>
      <c r="G9" s="4">
        <f>D9-E9</f>
        <v>0</v>
      </c>
      <c r="H9" s="4" t="str">
        <f>$H$1&amp;F9</f>
        <v>，2210409</v>
      </c>
      <c r="I9" s="4" t="str">
        <f>VLOOKUP(A9,HOP!A:T,20,0)</f>
        <v>直连</v>
      </c>
    </row>
    <row r="10" s="4" customFormat="1" spans="1:9">
      <c r="A10" s="4">
        <v>15955008344</v>
      </c>
      <c r="B10" s="5">
        <v>44407</v>
      </c>
      <c r="C10" s="5">
        <v>44408</v>
      </c>
      <c r="D10" s="4">
        <v>685.24</v>
      </c>
      <c r="E10" s="4" t="str">
        <f>VLOOKUP(A10,HOP!A:L,12,0)</f>
        <v>685.24</v>
      </c>
      <c r="F10" s="4" t="str">
        <f>VLOOKUP(A10,HOP!A:C,3,0)</f>
        <v>2210479</v>
      </c>
      <c r="G10" s="4">
        <f>D10-E10</f>
        <v>0</v>
      </c>
      <c r="H10" s="4" t="str">
        <f>$H$1&amp;F10</f>
        <v>，2210479</v>
      </c>
      <c r="I10" s="4" t="str">
        <f>VLOOKUP(A10,HOP!A:T,20,0)</f>
        <v>直连</v>
      </c>
    </row>
    <row r="11" s="4" customFormat="1" spans="1:9">
      <c r="A11" s="4">
        <v>15955331216</v>
      </c>
      <c r="B11" s="5">
        <v>44406</v>
      </c>
      <c r="C11" s="5">
        <v>44408</v>
      </c>
      <c r="D11" s="4">
        <v>4100</v>
      </c>
      <c r="E11" s="4" t="str">
        <f>VLOOKUP(A11,HOP!A:L,12,0)</f>
        <v>4100.00</v>
      </c>
      <c r="F11" s="4" t="str">
        <f>VLOOKUP(A11,HOP!A:C,3,0)</f>
        <v>2210522</v>
      </c>
      <c r="G11" s="4">
        <f>D11-E11</f>
        <v>0</v>
      </c>
      <c r="H11" s="4" t="str">
        <f>$H$1&amp;F11</f>
        <v>，2210522</v>
      </c>
      <c r="I11" s="4" t="str">
        <f>VLOOKUP(A11,HOP!A:T,20,0)</f>
        <v>直采</v>
      </c>
    </row>
    <row r="12" s="4" customFormat="1" spans="1:9">
      <c r="A12" s="4">
        <v>15960233232</v>
      </c>
      <c r="B12" s="5">
        <v>44407</v>
      </c>
      <c r="C12" s="5">
        <v>44408</v>
      </c>
      <c r="D12" s="4">
        <v>538.56</v>
      </c>
      <c r="E12" s="4" t="str">
        <f>VLOOKUP(A12,HOP!A:L,12,0)</f>
        <v>538.56</v>
      </c>
      <c r="F12" s="4" t="str">
        <f>VLOOKUP(A12,HOP!A:C,3,0)</f>
        <v>2212015</v>
      </c>
      <c r="G12" s="4">
        <f t="shared" ref="G12:G28" si="0">D12-E12</f>
        <v>0</v>
      </c>
      <c r="H12" s="4" t="str">
        <f t="shared" ref="H12:H28" si="1">$H$1&amp;F12</f>
        <v>，2212015</v>
      </c>
      <c r="I12" s="4" t="str">
        <f>VLOOKUP(A12,HOP!A:T,20,0)</f>
        <v>直采</v>
      </c>
    </row>
    <row r="13" s="4" customFormat="1" spans="1:9">
      <c r="A13" s="4">
        <v>15974116524</v>
      </c>
      <c r="B13" s="5">
        <v>44407</v>
      </c>
      <c r="C13" s="5">
        <v>44408</v>
      </c>
      <c r="D13" s="4">
        <v>324.21</v>
      </c>
      <c r="E13" s="4" t="str">
        <f>VLOOKUP(A13,HOP!A:L,12,0)</f>
        <v>324.21</v>
      </c>
      <c r="F13" s="4" t="str">
        <f>VLOOKUP(A13,HOP!A:C,3,0)</f>
        <v>2213114</v>
      </c>
      <c r="G13" s="4">
        <f t="shared" si="0"/>
        <v>0</v>
      </c>
      <c r="H13" s="4" t="str">
        <f t="shared" si="1"/>
        <v>，2213114</v>
      </c>
      <c r="I13" s="4" t="str">
        <f>VLOOKUP(A13,HOP!A:T,20,0)</f>
        <v>直连</v>
      </c>
    </row>
    <row r="14" s="4" customFormat="1" spans="1:9">
      <c r="A14" s="4">
        <v>15974649482</v>
      </c>
      <c r="B14" s="5">
        <v>44407</v>
      </c>
      <c r="C14" s="5">
        <v>44408</v>
      </c>
      <c r="D14" s="4">
        <v>420</v>
      </c>
      <c r="E14" s="4" t="str">
        <f>VLOOKUP(A14,HOP!A:L,12,0)</f>
        <v>420.00</v>
      </c>
      <c r="F14" s="4" t="str">
        <f>VLOOKUP(A14,HOP!A:C,3,0)</f>
        <v>2213187</v>
      </c>
      <c r="G14" s="4">
        <f t="shared" si="0"/>
        <v>0</v>
      </c>
      <c r="H14" s="4" t="str">
        <f t="shared" si="1"/>
        <v>，2213187</v>
      </c>
      <c r="I14" s="4" t="str">
        <f>VLOOKUP(A14,HOP!A:T,20,0)</f>
        <v>直采</v>
      </c>
    </row>
    <row r="15" s="4" customFormat="1" spans="1:9">
      <c r="A15" s="4">
        <v>15885895349</v>
      </c>
      <c r="B15" s="5">
        <v>44406</v>
      </c>
      <c r="C15" s="5">
        <v>44409</v>
      </c>
      <c r="D15" s="4">
        <v>5550</v>
      </c>
      <c r="E15" s="4" t="str">
        <f>VLOOKUP(A15,HOP!A:L,12,0)</f>
        <v>5550.00</v>
      </c>
      <c r="F15" s="4" t="str">
        <f>VLOOKUP(A15,HOP!A:C,3,0)</f>
        <v>2204446</v>
      </c>
      <c r="G15" s="4">
        <f t="shared" si="0"/>
        <v>0</v>
      </c>
      <c r="H15" s="4" t="str">
        <f t="shared" si="1"/>
        <v>，2204446</v>
      </c>
      <c r="I15" s="4" t="str">
        <f>VLOOKUP(A15,HOP!A:T,20,0)</f>
        <v>直采</v>
      </c>
    </row>
    <row r="16" s="4" customFormat="1" spans="1:9">
      <c r="A16" s="4">
        <v>15905995599</v>
      </c>
      <c r="B16" s="5">
        <v>44408</v>
      </c>
      <c r="C16" s="5">
        <v>44409</v>
      </c>
      <c r="D16" s="4">
        <v>2250</v>
      </c>
      <c r="E16" s="4" t="str">
        <f>VLOOKUP(A16,HOP!A:L,12,0)</f>
        <v>2250.00</v>
      </c>
      <c r="F16" s="4" t="str">
        <f>VLOOKUP(A16,HOP!A:C,3,0)</f>
        <v>2206327</v>
      </c>
      <c r="G16" s="4">
        <f t="shared" si="0"/>
        <v>0</v>
      </c>
      <c r="H16" s="4" t="str">
        <f t="shared" si="1"/>
        <v>，2206327</v>
      </c>
      <c r="I16" s="4" t="str">
        <f>VLOOKUP(A16,HOP!A:T,20,0)</f>
        <v>直采</v>
      </c>
    </row>
    <row r="17" s="4" customFormat="1" spans="1:9">
      <c r="A17" s="4">
        <v>15939366864</v>
      </c>
      <c r="B17" s="5">
        <v>44404</v>
      </c>
      <c r="C17" s="5">
        <v>44409</v>
      </c>
      <c r="D17" s="4">
        <v>1400.5</v>
      </c>
      <c r="E17" s="4" t="str">
        <f>VLOOKUP(A17,HOP!A:L,12,0)</f>
        <v>1400.50</v>
      </c>
      <c r="F17" s="4" t="str">
        <f>VLOOKUP(A17,HOP!A:C,3,0)</f>
        <v>2209339</v>
      </c>
      <c r="G17" s="4">
        <f t="shared" si="0"/>
        <v>0</v>
      </c>
      <c r="H17" s="4" t="str">
        <f t="shared" si="1"/>
        <v>，2209339</v>
      </c>
      <c r="I17" s="4" t="str">
        <f>VLOOKUP(A17,HOP!A:T,20,0)</f>
        <v>直连</v>
      </c>
    </row>
    <row r="18" s="4" customFormat="1" spans="1:9">
      <c r="A18" s="4">
        <v>15945546889</v>
      </c>
      <c r="B18" s="5">
        <v>44406</v>
      </c>
      <c r="C18" s="5">
        <v>44409</v>
      </c>
      <c r="D18" s="4">
        <v>5235</v>
      </c>
      <c r="E18" s="4" t="str">
        <f>VLOOKUP(A18,HOP!A:L,12,0)</f>
        <v>5235.00</v>
      </c>
      <c r="F18" s="4" t="str">
        <f>VLOOKUP(A18,HOP!A:C,3,0)</f>
        <v>2209542</v>
      </c>
      <c r="G18" s="4">
        <f t="shared" si="0"/>
        <v>0</v>
      </c>
      <c r="H18" s="4" t="str">
        <f t="shared" si="1"/>
        <v>，2209542</v>
      </c>
      <c r="I18" s="4" t="str">
        <f>VLOOKUP(A18,HOP!A:T,20,0)</f>
        <v>直采</v>
      </c>
    </row>
    <row r="19" s="4" customFormat="1" spans="1:9">
      <c r="A19" s="4">
        <v>15950262903</v>
      </c>
      <c r="B19" s="5">
        <v>44408</v>
      </c>
      <c r="C19" s="5">
        <v>44409</v>
      </c>
      <c r="D19" s="4">
        <v>685.24</v>
      </c>
      <c r="E19" s="4" t="str">
        <f>VLOOKUP(A19,HOP!A:L,12,0)</f>
        <v>685.24</v>
      </c>
      <c r="F19" s="4" t="str">
        <f>VLOOKUP(A19,HOP!A:C,3,0)</f>
        <v>2210282</v>
      </c>
      <c r="G19" s="4">
        <f t="shared" si="0"/>
        <v>0</v>
      </c>
      <c r="H19" s="4" t="str">
        <f t="shared" si="1"/>
        <v>，2210282</v>
      </c>
      <c r="I19" s="4" t="str">
        <f>VLOOKUP(A19,HOP!A:T,20,0)</f>
        <v>直连</v>
      </c>
    </row>
    <row r="20" s="4" customFormat="1" hidden="1" spans="1:9">
      <c r="A20" s="4">
        <v>15950448535</v>
      </c>
      <c r="B20" s="5">
        <v>44408</v>
      </c>
      <c r="C20" s="5">
        <v>44409</v>
      </c>
      <c r="D20" s="4">
        <v>0</v>
      </c>
      <c r="E20" s="4" t="str">
        <f>VLOOKUP(A20,HOP!A:L,12,0)</f>
        <v>0.00</v>
      </c>
      <c r="F20" s="4" t="str">
        <f>VLOOKUP(A20,HOP!A:C,3,0)</f>
        <v>2210336</v>
      </c>
      <c r="G20" s="4">
        <f t="shared" si="0"/>
        <v>0</v>
      </c>
      <c r="H20" s="4" t="str">
        <f t="shared" si="1"/>
        <v>，2210336</v>
      </c>
      <c r="I20" s="4" t="str">
        <f>VLOOKUP(A20,HOP!A:T,20,0)</f>
        <v>直采</v>
      </c>
    </row>
    <row r="21" s="4" customFormat="1" spans="1:9">
      <c r="A21" s="4">
        <v>15960060984</v>
      </c>
      <c r="B21" s="5">
        <v>44408</v>
      </c>
      <c r="C21" s="5">
        <v>44409</v>
      </c>
      <c r="D21" s="4">
        <v>541.56</v>
      </c>
      <c r="E21" s="4" t="str">
        <f>VLOOKUP(A21,HOP!A:L,12,0)</f>
        <v>541.56</v>
      </c>
      <c r="F21" s="4" t="str">
        <f>VLOOKUP(A21,HOP!A:C,3,0)</f>
        <v>2211947</v>
      </c>
      <c r="G21" s="4">
        <f t="shared" si="0"/>
        <v>0</v>
      </c>
      <c r="H21" s="4" t="str">
        <f t="shared" si="1"/>
        <v>，2211947</v>
      </c>
      <c r="I21" s="4" t="str">
        <f>VLOOKUP(A21,HOP!A:T,20,0)</f>
        <v>直连</v>
      </c>
    </row>
    <row r="22" s="4" customFormat="1" spans="1:9">
      <c r="A22" s="4">
        <v>15964678808</v>
      </c>
      <c r="B22" s="5">
        <v>44408</v>
      </c>
      <c r="C22" s="5">
        <v>44409</v>
      </c>
      <c r="D22" s="4">
        <v>400</v>
      </c>
      <c r="E22" s="4" t="str">
        <f>VLOOKUP(A22,HOP!A:L,12,0)</f>
        <v>400.00</v>
      </c>
      <c r="F22" s="4" t="str">
        <f>VLOOKUP(A22,HOP!A:C,3,0)</f>
        <v>2212409</v>
      </c>
      <c r="G22" s="4">
        <f t="shared" si="0"/>
        <v>0</v>
      </c>
      <c r="H22" s="4" t="str">
        <f t="shared" si="1"/>
        <v>，2212409</v>
      </c>
      <c r="I22" s="4" t="str">
        <f>VLOOKUP(A22,HOP!A:T,20,0)</f>
        <v>直采</v>
      </c>
    </row>
    <row r="23" s="4" customFormat="1" spans="1:9">
      <c r="A23" s="4">
        <v>15966216374</v>
      </c>
      <c r="B23" s="5">
        <v>44407</v>
      </c>
      <c r="C23" s="5">
        <v>44409</v>
      </c>
      <c r="D23" s="4">
        <v>1139.4</v>
      </c>
      <c r="E23" s="4" t="str">
        <f>VLOOKUP(A23,HOP!A:L,12,0)</f>
        <v>1139.40</v>
      </c>
      <c r="F23" s="4" t="str">
        <f>VLOOKUP(A23,HOP!A:C,3,0)</f>
        <v>2212423</v>
      </c>
      <c r="G23" s="4">
        <f t="shared" si="0"/>
        <v>0</v>
      </c>
      <c r="H23" s="4" t="str">
        <f t="shared" si="1"/>
        <v>，2212423</v>
      </c>
      <c r="I23" s="4" t="str">
        <f>VLOOKUP(A23,HOP!A:T,20,0)</f>
        <v>直采</v>
      </c>
    </row>
    <row r="24" s="4" customFormat="1" spans="1:9">
      <c r="A24" s="4">
        <v>15966228537</v>
      </c>
      <c r="B24" s="5">
        <v>44408</v>
      </c>
      <c r="C24" s="5">
        <v>44409</v>
      </c>
      <c r="D24" s="4">
        <v>418</v>
      </c>
      <c r="E24" s="4" t="str">
        <f>VLOOKUP(A24,HOP!A:L,12,0)</f>
        <v>418.00</v>
      </c>
      <c r="F24" s="4" t="str">
        <f>VLOOKUP(A24,HOP!A:C,3,0)</f>
        <v>2212429</v>
      </c>
      <c r="G24" s="4">
        <f t="shared" si="0"/>
        <v>0</v>
      </c>
      <c r="H24" s="4" t="str">
        <f t="shared" si="1"/>
        <v>，2212429</v>
      </c>
      <c r="I24" s="4" t="str">
        <f>VLOOKUP(A24,HOP!A:T,20,0)</f>
        <v>直采</v>
      </c>
    </row>
    <row r="25" s="4" customFormat="1" spans="1:9">
      <c r="A25" s="4">
        <v>15970199040</v>
      </c>
      <c r="B25" s="5">
        <v>44408</v>
      </c>
      <c r="C25" s="5">
        <v>44409</v>
      </c>
      <c r="D25" s="4">
        <v>569.7</v>
      </c>
      <c r="E25" s="4" t="str">
        <f>VLOOKUP(A25,HOP!A:L,12,0)</f>
        <v>569.70</v>
      </c>
      <c r="F25" s="4" t="str">
        <f>VLOOKUP(A25,HOP!A:C,3,0)</f>
        <v>2212986</v>
      </c>
      <c r="G25" s="4">
        <f t="shared" si="0"/>
        <v>0</v>
      </c>
      <c r="H25" s="4" t="str">
        <f t="shared" si="1"/>
        <v>，2212986</v>
      </c>
      <c r="I25" s="4" t="str">
        <f>VLOOKUP(A25,HOP!A:T,20,0)</f>
        <v>直采</v>
      </c>
    </row>
    <row r="26" s="4" customFormat="1" spans="1:9">
      <c r="A26" s="4">
        <v>15982687612</v>
      </c>
      <c r="B26" s="5">
        <v>44408</v>
      </c>
      <c r="C26" s="5">
        <v>44409</v>
      </c>
      <c r="D26" s="4">
        <v>295</v>
      </c>
      <c r="E26" s="4" t="str">
        <f>VLOOKUP(A26,HOP!A:L,12,0)</f>
        <v>295.00</v>
      </c>
      <c r="F26" s="4" t="str">
        <f>VLOOKUP(A26,HOP!A:C,3,0)</f>
        <v>2213876</v>
      </c>
      <c r="G26" s="4">
        <f>D26-E26</f>
        <v>0</v>
      </c>
      <c r="H26" s="4" t="str">
        <f>$H$1&amp;F26</f>
        <v>，2213876</v>
      </c>
      <c r="I26" s="4" t="str">
        <f>VLOOKUP(A26,HOP!A:T,20,0)</f>
        <v>直采</v>
      </c>
    </row>
    <row r="27" s="4" customFormat="1" spans="1:9">
      <c r="A27" s="4">
        <v>15986525447</v>
      </c>
      <c r="B27" s="5">
        <v>44408</v>
      </c>
      <c r="C27" s="5">
        <v>44409</v>
      </c>
      <c r="D27" s="4">
        <v>350</v>
      </c>
      <c r="E27" s="4" t="str">
        <f>VLOOKUP(A27,HOP!A:L,12,0)</f>
        <v>350.00</v>
      </c>
      <c r="F27" s="4" t="str">
        <f>VLOOKUP(A27,HOP!A:C,3,0)</f>
        <v>2214618</v>
      </c>
      <c r="G27" s="4">
        <f>D27-E27</f>
        <v>0</v>
      </c>
      <c r="H27" s="4" t="str">
        <f>$H$1&amp;F27</f>
        <v>，2214618</v>
      </c>
      <c r="I27" s="4" t="str">
        <f>VLOOKUP(A27,HOP!A:T,20,0)</f>
        <v>直采</v>
      </c>
    </row>
    <row r="29" spans="4:4">
      <c r="D29" s="4">
        <f>SUM(D2:D28)</f>
        <v>28110.89</v>
      </c>
    </row>
    <row r="31" spans="1:1">
      <c r="A31" s="4" t="s">
        <v>88</v>
      </c>
    </row>
    <row r="32" spans="1:1">
      <c r="A32" s="4" t="s">
        <v>89</v>
      </c>
    </row>
    <row r="33" spans="1:1">
      <c r="A33" s="4" t="s">
        <v>90</v>
      </c>
    </row>
    <row r="34" spans="1:1">
      <c r="A34" s="4" t="s">
        <v>91</v>
      </c>
    </row>
  </sheetData>
  <autoFilter ref="A1:XFD34">
    <filterColumn colId="3">
      <filters blank="1">
        <filter val="350"/>
        <filter val="2250"/>
        <filter val="5550"/>
        <filter val="592"/>
        <filter val="295"/>
        <filter val="538.56"/>
        <filter val="541.56"/>
        <filter val="418"/>
        <filter val="1370.48"/>
        <filter val="420"/>
        <filter val="324.21"/>
        <filter val="1139.4"/>
        <filter val="685.24"/>
        <filter val="1400.5"/>
        <filter val="569.7"/>
        <filter val="5235"/>
        <filter val="28110.89"/>
        <filter val="400"/>
        <filter val="4100"/>
        <filter val="84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92</v>
      </c>
      <c r="B1" s="2" t="s">
        <v>93</v>
      </c>
      <c r="C1" s="2" t="s">
        <v>94</v>
      </c>
      <c r="D1" s="2" t="s">
        <v>95</v>
      </c>
      <c r="E1" s="2" t="s">
        <v>13</v>
      </c>
      <c r="F1" s="2" t="s">
        <v>5</v>
      </c>
      <c r="G1" s="2" t="s">
        <v>6</v>
      </c>
      <c r="H1" s="2" t="s">
        <v>96</v>
      </c>
      <c r="I1" s="2" t="s">
        <v>97</v>
      </c>
      <c r="J1" s="2" t="s">
        <v>98</v>
      </c>
      <c r="K1" s="2" t="s">
        <v>99</v>
      </c>
      <c r="L1" s="2" t="s">
        <v>100</v>
      </c>
      <c r="M1" s="2" t="s">
        <v>101</v>
      </c>
      <c r="N1" s="2" t="s">
        <v>102</v>
      </c>
      <c r="O1" s="2" t="s">
        <v>103</v>
      </c>
      <c r="P1" s="2" t="s">
        <v>104</v>
      </c>
      <c r="Q1" s="2" t="s">
        <v>105</v>
      </c>
      <c r="R1" s="2" t="s">
        <v>106</v>
      </c>
      <c r="S1" s="2" t="s">
        <v>107</v>
      </c>
      <c r="T1" s="2" t="s">
        <v>108</v>
      </c>
    </row>
    <row r="2" s="1" customFormat="1" spans="1:20">
      <c r="A2" s="3">
        <v>15986525447</v>
      </c>
      <c r="B2" s="1" t="s">
        <v>109</v>
      </c>
      <c r="C2" s="1" t="s">
        <v>110</v>
      </c>
      <c r="D2" s="1" t="s">
        <v>111</v>
      </c>
      <c r="E2" s="1" t="s">
        <v>86</v>
      </c>
      <c r="F2" s="1" t="s">
        <v>109</v>
      </c>
      <c r="G2" s="1" t="s">
        <v>112</v>
      </c>
      <c r="H2" s="1" t="s">
        <v>113</v>
      </c>
      <c r="I2" s="1" t="s">
        <v>114</v>
      </c>
      <c r="J2" s="1" t="s">
        <v>115</v>
      </c>
      <c r="K2" s="1" t="s">
        <v>114</v>
      </c>
      <c r="L2" s="1" t="s">
        <v>114</v>
      </c>
      <c r="M2" s="1" t="s">
        <v>116</v>
      </c>
      <c r="N2" s="1" t="s">
        <v>116</v>
      </c>
      <c r="O2" s="1" t="s">
        <v>117</v>
      </c>
      <c r="P2" s="1" t="s">
        <v>118</v>
      </c>
      <c r="Q2" s="1" t="s">
        <v>119</v>
      </c>
      <c r="R2" s="1" t="s">
        <v>120</v>
      </c>
      <c r="S2" s="1" t="s">
        <v>121</v>
      </c>
      <c r="T2" s="1" t="s">
        <v>122</v>
      </c>
    </row>
    <row r="3" s="1" customFormat="1" spans="1:20">
      <c r="A3" s="3">
        <v>15982687612</v>
      </c>
      <c r="B3" s="1" t="s">
        <v>123</v>
      </c>
      <c r="C3" s="1" t="s">
        <v>124</v>
      </c>
      <c r="D3" s="1" t="s">
        <v>125</v>
      </c>
      <c r="E3" s="1" t="s">
        <v>83</v>
      </c>
      <c r="F3" s="1" t="s">
        <v>109</v>
      </c>
      <c r="G3" s="1" t="s">
        <v>112</v>
      </c>
      <c r="H3" s="1" t="s">
        <v>113</v>
      </c>
      <c r="I3" s="1" t="s">
        <v>126</v>
      </c>
      <c r="J3" s="1" t="s">
        <v>115</v>
      </c>
      <c r="K3" s="1" t="s">
        <v>126</v>
      </c>
      <c r="L3" s="1" t="s">
        <v>126</v>
      </c>
      <c r="M3" s="1" t="s">
        <v>116</v>
      </c>
      <c r="N3" s="1" t="s">
        <v>116</v>
      </c>
      <c r="O3" s="1" t="s">
        <v>117</v>
      </c>
      <c r="P3" s="1" t="s">
        <v>118</v>
      </c>
      <c r="Q3" s="1" t="s">
        <v>127</v>
      </c>
      <c r="R3" s="1" t="s">
        <v>120</v>
      </c>
      <c r="S3" s="1" t="s">
        <v>121</v>
      </c>
      <c r="T3" s="1" t="s">
        <v>122</v>
      </c>
    </row>
    <row r="4" s="1" customFormat="1" spans="1:20">
      <c r="A4" s="3">
        <v>15949498496</v>
      </c>
      <c r="B4" s="1" t="s">
        <v>123</v>
      </c>
      <c r="C4" s="1" t="s">
        <v>128</v>
      </c>
      <c r="D4" s="1" t="s">
        <v>129</v>
      </c>
      <c r="E4" s="1" t="s">
        <v>46</v>
      </c>
      <c r="F4" s="1" t="s">
        <v>123</v>
      </c>
      <c r="G4" s="1" t="s">
        <v>109</v>
      </c>
      <c r="H4" s="1" t="s">
        <v>113</v>
      </c>
      <c r="I4" s="1" t="s">
        <v>130</v>
      </c>
      <c r="J4" s="1" t="s">
        <v>115</v>
      </c>
      <c r="K4" s="1" t="s">
        <v>130</v>
      </c>
      <c r="L4" s="1" t="s">
        <v>130</v>
      </c>
      <c r="M4" s="1" t="s">
        <v>116</v>
      </c>
      <c r="N4" s="1" t="s">
        <v>116</v>
      </c>
      <c r="O4" s="1" t="s">
        <v>117</v>
      </c>
      <c r="P4" s="1" t="s">
        <v>118</v>
      </c>
      <c r="Q4" s="1" t="s">
        <v>131</v>
      </c>
      <c r="R4" s="1" t="s">
        <v>120</v>
      </c>
      <c r="S4" s="1" t="s">
        <v>121</v>
      </c>
      <c r="T4" s="1" t="s">
        <v>122</v>
      </c>
    </row>
    <row r="5" s="1" customFormat="1" spans="1:20">
      <c r="A5" s="3">
        <v>15974649482</v>
      </c>
      <c r="B5" s="1" t="s">
        <v>123</v>
      </c>
      <c r="C5" s="1" t="s">
        <v>132</v>
      </c>
      <c r="D5" s="1" t="s">
        <v>125</v>
      </c>
      <c r="E5" s="1" t="s">
        <v>62</v>
      </c>
      <c r="F5" s="1" t="s">
        <v>123</v>
      </c>
      <c r="G5" s="1" t="s">
        <v>109</v>
      </c>
      <c r="H5" s="1" t="s">
        <v>113</v>
      </c>
      <c r="I5" s="1" t="s">
        <v>133</v>
      </c>
      <c r="J5" s="1" t="s">
        <v>115</v>
      </c>
      <c r="K5" s="1" t="s">
        <v>133</v>
      </c>
      <c r="L5" s="1" t="s">
        <v>133</v>
      </c>
      <c r="M5" s="1" t="s">
        <v>116</v>
      </c>
      <c r="N5" s="1" t="s">
        <v>116</v>
      </c>
      <c r="O5" s="1" t="s">
        <v>117</v>
      </c>
      <c r="P5" s="1" t="s">
        <v>118</v>
      </c>
      <c r="Q5" s="1" t="s">
        <v>134</v>
      </c>
      <c r="R5" s="1" t="s">
        <v>120</v>
      </c>
      <c r="S5" s="1" t="s">
        <v>121</v>
      </c>
      <c r="T5" s="1" t="s">
        <v>122</v>
      </c>
    </row>
    <row r="6" s="1" customFormat="1" spans="1:20">
      <c r="A6" s="3">
        <v>15974116524</v>
      </c>
      <c r="B6" s="1" t="s">
        <v>123</v>
      </c>
      <c r="C6" s="1" t="s">
        <v>135</v>
      </c>
      <c r="D6" s="1" t="s">
        <v>136</v>
      </c>
      <c r="E6" s="1" t="s">
        <v>137</v>
      </c>
      <c r="F6" s="1" t="s">
        <v>123</v>
      </c>
      <c r="G6" s="1" t="s">
        <v>109</v>
      </c>
      <c r="H6" s="1" t="s">
        <v>113</v>
      </c>
      <c r="I6" s="1" t="s">
        <v>138</v>
      </c>
      <c r="J6" s="1" t="s">
        <v>115</v>
      </c>
      <c r="K6" s="1" t="s">
        <v>138</v>
      </c>
      <c r="L6" s="1" t="s">
        <v>138</v>
      </c>
      <c r="M6" s="1" t="s">
        <v>116</v>
      </c>
      <c r="N6" s="1" t="s">
        <v>116</v>
      </c>
      <c r="O6" s="1" t="s">
        <v>117</v>
      </c>
      <c r="P6" s="1" t="s">
        <v>118</v>
      </c>
      <c r="Q6" s="1" t="s">
        <v>139</v>
      </c>
      <c r="R6" s="1" t="s">
        <v>120</v>
      </c>
      <c r="S6" s="1" t="s">
        <v>121</v>
      </c>
      <c r="T6" s="1" t="s">
        <v>140</v>
      </c>
    </row>
    <row r="7" s="1" customFormat="1" spans="1:20">
      <c r="A7" s="3">
        <v>15970199040</v>
      </c>
      <c r="B7" s="1" t="s">
        <v>141</v>
      </c>
      <c r="C7" s="1" t="s">
        <v>142</v>
      </c>
      <c r="D7" s="1" t="s">
        <v>143</v>
      </c>
      <c r="E7" s="1" t="s">
        <v>82</v>
      </c>
      <c r="F7" s="1" t="s">
        <v>109</v>
      </c>
      <c r="G7" s="1" t="s">
        <v>112</v>
      </c>
      <c r="H7" s="1" t="s">
        <v>113</v>
      </c>
      <c r="I7" s="1" t="s">
        <v>144</v>
      </c>
      <c r="J7" s="1" t="s">
        <v>115</v>
      </c>
      <c r="K7" s="1" t="s">
        <v>144</v>
      </c>
      <c r="L7" s="1" t="s">
        <v>144</v>
      </c>
      <c r="M7" s="1" t="s">
        <v>116</v>
      </c>
      <c r="N7" s="1" t="s">
        <v>116</v>
      </c>
      <c r="O7" s="1" t="s">
        <v>117</v>
      </c>
      <c r="P7" s="1" t="s">
        <v>118</v>
      </c>
      <c r="Q7" s="1" t="s">
        <v>145</v>
      </c>
      <c r="R7" s="1" t="s">
        <v>120</v>
      </c>
      <c r="S7" s="1" t="s">
        <v>121</v>
      </c>
      <c r="T7" s="1" t="s">
        <v>122</v>
      </c>
    </row>
    <row r="8" s="1" customFormat="1" spans="1:20">
      <c r="A8" s="3">
        <v>15966228537</v>
      </c>
      <c r="B8" s="1" t="s">
        <v>141</v>
      </c>
      <c r="C8" s="1" t="s">
        <v>146</v>
      </c>
      <c r="D8" s="1" t="s">
        <v>125</v>
      </c>
      <c r="E8" s="1" t="s">
        <v>81</v>
      </c>
      <c r="F8" s="1" t="s">
        <v>109</v>
      </c>
      <c r="G8" s="1" t="s">
        <v>112</v>
      </c>
      <c r="H8" s="1" t="s">
        <v>113</v>
      </c>
      <c r="I8" s="1" t="s">
        <v>147</v>
      </c>
      <c r="J8" s="1" t="s">
        <v>115</v>
      </c>
      <c r="K8" s="1" t="s">
        <v>147</v>
      </c>
      <c r="L8" s="1" t="s">
        <v>147</v>
      </c>
      <c r="M8" s="1" t="s">
        <v>116</v>
      </c>
      <c r="N8" s="1" t="s">
        <v>116</v>
      </c>
      <c r="O8" s="1" t="s">
        <v>117</v>
      </c>
      <c r="P8" s="1" t="s">
        <v>118</v>
      </c>
      <c r="Q8" s="1" t="s">
        <v>148</v>
      </c>
      <c r="R8" s="1" t="s">
        <v>120</v>
      </c>
      <c r="S8" s="1" t="s">
        <v>121</v>
      </c>
      <c r="T8" s="1" t="s">
        <v>122</v>
      </c>
    </row>
    <row r="9" s="1" customFormat="1" spans="1:20">
      <c r="A9" s="3">
        <v>15966216374</v>
      </c>
      <c r="B9" s="1" t="s">
        <v>141</v>
      </c>
      <c r="C9" s="1" t="s">
        <v>149</v>
      </c>
      <c r="D9" s="1" t="s">
        <v>143</v>
      </c>
      <c r="E9" s="1" t="s">
        <v>79</v>
      </c>
      <c r="F9" s="1" t="s">
        <v>123</v>
      </c>
      <c r="G9" s="1" t="s">
        <v>112</v>
      </c>
      <c r="H9" s="1" t="s">
        <v>113</v>
      </c>
      <c r="I9" s="1" t="s">
        <v>150</v>
      </c>
      <c r="J9" s="1" t="s">
        <v>115</v>
      </c>
      <c r="K9" s="1" t="s">
        <v>150</v>
      </c>
      <c r="L9" s="1" t="s">
        <v>150</v>
      </c>
      <c r="M9" s="1" t="s">
        <v>116</v>
      </c>
      <c r="N9" s="1" t="s">
        <v>116</v>
      </c>
      <c r="O9" s="1" t="s">
        <v>117</v>
      </c>
      <c r="P9" s="1" t="s">
        <v>118</v>
      </c>
      <c r="Q9" s="1" t="s">
        <v>151</v>
      </c>
      <c r="R9" s="1" t="s">
        <v>120</v>
      </c>
      <c r="S9" s="1" t="s">
        <v>121</v>
      </c>
      <c r="T9" s="1" t="s">
        <v>122</v>
      </c>
    </row>
    <row r="10" s="1" customFormat="1" spans="1:20">
      <c r="A10" s="3">
        <v>15964678808</v>
      </c>
      <c r="B10" s="1" t="s">
        <v>141</v>
      </c>
      <c r="C10" s="1" t="s">
        <v>152</v>
      </c>
      <c r="D10" s="1" t="s">
        <v>129</v>
      </c>
      <c r="E10" s="1" t="s">
        <v>78</v>
      </c>
      <c r="F10" s="1" t="s">
        <v>109</v>
      </c>
      <c r="G10" s="1" t="s">
        <v>112</v>
      </c>
      <c r="H10" s="1" t="s">
        <v>113</v>
      </c>
      <c r="I10" s="1" t="s">
        <v>130</v>
      </c>
      <c r="J10" s="1" t="s">
        <v>115</v>
      </c>
      <c r="K10" s="1" t="s">
        <v>130</v>
      </c>
      <c r="L10" s="1" t="s">
        <v>130</v>
      </c>
      <c r="M10" s="1" t="s">
        <v>116</v>
      </c>
      <c r="N10" s="1" t="s">
        <v>116</v>
      </c>
      <c r="O10" s="1" t="s">
        <v>117</v>
      </c>
      <c r="P10" s="1" t="s">
        <v>118</v>
      </c>
      <c r="Q10" s="1" t="s">
        <v>153</v>
      </c>
      <c r="R10" s="1" t="s">
        <v>120</v>
      </c>
      <c r="S10" s="1" t="s">
        <v>121</v>
      </c>
      <c r="T10" s="1" t="s">
        <v>122</v>
      </c>
    </row>
    <row r="11" s="1" customFormat="1" spans="1:20">
      <c r="A11" s="3">
        <v>15960233232</v>
      </c>
      <c r="B11" s="1" t="s">
        <v>154</v>
      </c>
      <c r="C11" s="1" t="s">
        <v>155</v>
      </c>
      <c r="D11" s="1" t="s">
        <v>156</v>
      </c>
      <c r="E11" s="1" t="s">
        <v>57</v>
      </c>
      <c r="F11" s="1" t="s">
        <v>123</v>
      </c>
      <c r="G11" s="1" t="s">
        <v>109</v>
      </c>
      <c r="H11" s="1" t="s">
        <v>113</v>
      </c>
      <c r="I11" s="1" t="s">
        <v>157</v>
      </c>
      <c r="J11" s="1" t="s">
        <v>115</v>
      </c>
      <c r="K11" s="1" t="s">
        <v>157</v>
      </c>
      <c r="L11" s="1" t="s">
        <v>157</v>
      </c>
      <c r="M11" s="1" t="s">
        <v>116</v>
      </c>
      <c r="N11" s="1" t="s">
        <v>116</v>
      </c>
      <c r="O11" s="1" t="s">
        <v>117</v>
      </c>
      <c r="P11" s="1" t="s">
        <v>118</v>
      </c>
      <c r="Q11" s="1" t="s">
        <v>158</v>
      </c>
      <c r="R11" s="1" t="s">
        <v>120</v>
      </c>
      <c r="S11" s="1" t="s">
        <v>121</v>
      </c>
      <c r="T11" s="1" t="s">
        <v>122</v>
      </c>
    </row>
    <row r="12" s="1" customFormat="1" spans="1:20">
      <c r="A12" s="3">
        <v>15960060984</v>
      </c>
      <c r="B12" s="1" t="s">
        <v>154</v>
      </c>
      <c r="C12" s="1" t="s">
        <v>159</v>
      </c>
      <c r="D12" s="1" t="s">
        <v>160</v>
      </c>
      <c r="E12" s="1" t="s">
        <v>77</v>
      </c>
      <c r="F12" s="1" t="s">
        <v>109</v>
      </c>
      <c r="G12" s="1" t="s">
        <v>112</v>
      </c>
      <c r="H12" s="1" t="s">
        <v>113</v>
      </c>
      <c r="I12" s="1" t="s">
        <v>161</v>
      </c>
      <c r="J12" s="1" t="s">
        <v>115</v>
      </c>
      <c r="K12" s="1" t="s">
        <v>161</v>
      </c>
      <c r="L12" s="1" t="s">
        <v>161</v>
      </c>
      <c r="M12" s="1" t="s">
        <v>116</v>
      </c>
      <c r="N12" s="1" t="s">
        <v>116</v>
      </c>
      <c r="O12" s="1" t="s">
        <v>117</v>
      </c>
      <c r="P12" s="1" t="s">
        <v>118</v>
      </c>
      <c r="Q12" s="1" t="s">
        <v>162</v>
      </c>
      <c r="R12" s="1" t="s">
        <v>120</v>
      </c>
      <c r="S12" s="1" t="s">
        <v>121</v>
      </c>
      <c r="T12" s="1" t="s">
        <v>140</v>
      </c>
    </row>
    <row r="13" s="1" customFormat="1" spans="1:20">
      <c r="A13" s="3">
        <v>15955331216</v>
      </c>
      <c r="B13" s="1" t="s">
        <v>154</v>
      </c>
      <c r="C13" s="1" t="s">
        <v>163</v>
      </c>
      <c r="D13" s="1" t="s">
        <v>164</v>
      </c>
      <c r="E13" s="1" t="s">
        <v>54</v>
      </c>
      <c r="F13" s="1" t="s">
        <v>141</v>
      </c>
      <c r="G13" s="1" t="s">
        <v>109</v>
      </c>
      <c r="H13" s="1" t="s">
        <v>113</v>
      </c>
      <c r="I13" s="1" t="s">
        <v>165</v>
      </c>
      <c r="J13" s="1" t="s">
        <v>115</v>
      </c>
      <c r="K13" s="1" t="s">
        <v>165</v>
      </c>
      <c r="L13" s="1" t="s">
        <v>165</v>
      </c>
      <c r="M13" s="1" t="s">
        <v>116</v>
      </c>
      <c r="N13" s="1" t="s">
        <v>116</v>
      </c>
      <c r="O13" s="1" t="s">
        <v>117</v>
      </c>
      <c r="P13" s="1" t="s">
        <v>118</v>
      </c>
      <c r="Q13" s="1" t="s">
        <v>166</v>
      </c>
      <c r="R13" s="1" t="s">
        <v>120</v>
      </c>
      <c r="S13" s="1" t="s">
        <v>121</v>
      </c>
      <c r="T13" s="1" t="s">
        <v>122</v>
      </c>
    </row>
    <row r="14" s="1" customFormat="1" spans="1:20">
      <c r="A14" s="3">
        <v>15955008344</v>
      </c>
      <c r="B14" s="1" t="s">
        <v>167</v>
      </c>
      <c r="C14" s="1" t="s">
        <v>168</v>
      </c>
      <c r="D14" s="1" t="s">
        <v>169</v>
      </c>
      <c r="E14" s="1" t="s">
        <v>53</v>
      </c>
      <c r="F14" s="1" t="s">
        <v>123</v>
      </c>
      <c r="G14" s="1" t="s">
        <v>109</v>
      </c>
      <c r="H14" s="1" t="s">
        <v>113</v>
      </c>
      <c r="I14" s="1" t="s">
        <v>170</v>
      </c>
      <c r="J14" s="1" t="s">
        <v>115</v>
      </c>
      <c r="K14" s="1" t="s">
        <v>170</v>
      </c>
      <c r="L14" s="1" t="s">
        <v>170</v>
      </c>
      <c r="M14" s="1" t="s">
        <v>116</v>
      </c>
      <c r="N14" s="1" t="s">
        <v>116</v>
      </c>
      <c r="O14" s="1" t="s">
        <v>117</v>
      </c>
      <c r="P14" s="1" t="s">
        <v>118</v>
      </c>
      <c r="Q14" s="1" t="s">
        <v>171</v>
      </c>
      <c r="R14" s="1" t="s">
        <v>120</v>
      </c>
      <c r="S14" s="1" t="s">
        <v>121</v>
      </c>
      <c r="T14" s="1" t="s">
        <v>140</v>
      </c>
    </row>
    <row r="15" s="1" customFormat="1" spans="1:20">
      <c r="A15" s="3">
        <v>15954349285</v>
      </c>
      <c r="B15" s="1" t="s">
        <v>167</v>
      </c>
      <c r="C15" s="1" t="s">
        <v>172</v>
      </c>
      <c r="D15" s="1" t="s">
        <v>169</v>
      </c>
      <c r="E15" s="1" t="s">
        <v>52</v>
      </c>
      <c r="F15" s="1" t="s">
        <v>141</v>
      </c>
      <c r="G15" s="1" t="s">
        <v>109</v>
      </c>
      <c r="H15" s="1" t="s">
        <v>113</v>
      </c>
      <c r="I15" s="1" t="s">
        <v>173</v>
      </c>
      <c r="J15" s="1" t="s">
        <v>115</v>
      </c>
      <c r="K15" s="1" t="s">
        <v>173</v>
      </c>
      <c r="L15" s="1" t="s">
        <v>173</v>
      </c>
      <c r="M15" s="1" t="s">
        <v>116</v>
      </c>
      <c r="N15" s="1" t="s">
        <v>116</v>
      </c>
      <c r="O15" s="1" t="s">
        <v>117</v>
      </c>
      <c r="P15" s="1" t="s">
        <v>118</v>
      </c>
      <c r="Q15" s="1" t="s">
        <v>174</v>
      </c>
      <c r="R15" s="1" t="s">
        <v>120</v>
      </c>
      <c r="S15" s="1" t="s">
        <v>121</v>
      </c>
      <c r="T15" s="1" t="s">
        <v>140</v>
      </c>
    </row>
    <row r="16" s="1" customFormat="1" spans="1:20">
      <c r="A16" s="3">
        <v>15950448535</v>
      </c>
      <c r="B16" s="1" t="s">
        <v>167</v>
      </c>
      <c r="C16" s="1" t="s">
        <v>175</v>
      </c>
      <c r="D16" s="1" t="s">
        <v>164</v>
      </c>
      <c r="E16" s="1" t="s">
        <v>75</v>
      </c>
      <c r="F16" s="1" t="s">
        <v>109</v>
      </c>
      <c r="G16" s="1" t="s">
        <v>112</v>
      </c>
      <c r="H16" s="1" t="s">
        <v>113</v>
      </c>
      <c r="I16" s="1" t="s">
        <v>176</v>
      </c>
      <c r="J16" s="1" t="s">
        <v>115</v>
      </c>
      <c r="K16" s="1" t="s">
        <v>176</v>
      </c>
      <c r="L16" s="1" t="s">
        <v>117</v>
      </c>
      <c r="M16" s="1" t="s">
        <v>177</v>
      </c>
      <c r="N16" s="1" t="s">
        <v>177</v>
      </c>
      <c r="O16" s="1" t="s">
        <v>117</v>
      </c>
      <c r="P16" s="1" t="s">
        <v>118</v>
      </c>
      <c r="Q16" s="1" t="s">
        <v>178</v>
      </c>
      <c r="R16" s="1" t="s">
        <v>120</v>
      </c>
      <c r="S16" s="1" t="s">
        <v>121</v>
      </c>
      <c r="T16" s="1" t="s">
        <v>122</v>
      </c>
    </row>
    <row r="17" s="1" customFormat="1" spans="1:20">
      <c r="A17" s="3">
        <v>15950262903</v>
      </c>
      <c r="B17" s="1" t="s">
        <v>167</v>
      </c>
      <c r="C17" s="1" t="s">
        <v>179</v>
      </c>
      <c r="D17" s="1" t="s">
        <v>169</v>
      </c>
      <c r="E17" s="1" t="s">
        <v>73</v>
      </c>
      <c r="F17" s="1" t="s">
        <v>109</v>
      </c>
      <c r="G17" s="1" t="s">
        <v>112</v>
      </c>
      <c r="H17" s="1" t="s">
        <v>113</v>
      </c>
      <c r="I17" s="1" t="s">
        <v>170</v>
      </c>
      <c r="J17" s="1" t="s">
        <v>115</v>
      </c>
      <c r="K17" s="1" t="s">
        <v>170</v>
      </c>
      <c r="L17" s="1" t="s">
        <v>170</v>
      </c>
      <c r="M17" s="1" t="s">
        <v>116</v>
      </c>
      <c r="N17" s="1" t="s">
        <v>116</v>
      </c>
      <c r="O17" s="1" t="s">
        <v>117</v>
      </c>
      <c r="P17" s="1" t="s">
        <v>118</v>
      </c>
      <c r="Q17" s="1" t="s">
        <v>180</v>
      </c>
      <c r="R17" s="1" t="s">
        <v>120</v>
      </c>
      <c r="S17" s="1" t="s">
        <v>121</v>
      </c>
      <c r="T17" s="1" t="s">
        <v>140</v>
      </c>
    </row>
    <row r="18" s="1" customFormat="1" spans="1:20">
      <c r="A18" s="3">
        <v>15949351592</v>
      </c>
      <c r="B18" s="1" t="s">
        <v>167</v>
      </c>
      <c r="C18" s="1" t="s">
        <v>181</v>
      </c>
      <c r="D18" s="1" t="s">
        <v>125</v>
      </c>
      <c r="E18" s="1" t="s">
        <v>43</v>
      </c>
      <c r="F18" s="1" t="s">
        <v>123</v>
      </c>
      <c r="G18" s="1" t="s">
        <v>109</v>
      </c>
      <c r="H18" s="1" t="s">
        <v>113</v>
      </c>
      <c r="I18" s="1" t="s">
        <v>182</v>
      </c>
      <c r="J18" s="1" t="s">
        <v>115</v>
      </c>
      <c r="K18" s="1" t="s">
        <v>182</v>
      </c>
      <c r="L18" s="1" t="s">
        <v>182</v>
      </c>
      <c r="M18" s="1" t="s">
        <v>116</v>
      </c>
      <c r="N18" s="1" t="s">
        <v>116</v>
      </c>
      <c r="O18" s="1" t="s">
        <v>117</v>
      </c>
      <c r="P18" s="1" t="s">
        <v>118</v>
      </c>
      <c r="Q18" s="1" t="s">
        <v>183</v>
      </c>
      <c r="R18" s="1" t="s">
        <v>120</v>
      </c>
      <c r="S18" s="1" t="s">
        <v>121</v>
      </c>
      <c r="T18" s="1" t="s">
        <v>122</v>
      </c>
    </row>
    <row r="19" s="1" customFormat="1" spans="1:20">
      <c r="A19" s="3">
        <v>15945546889</v>
      </c>
      <c r="B19" s="1" t="s">
        <v>167</v>
      </c>
      <c r="C19" s="1" t="s">
        <v>184</v>
      </c>
      <c r="D19" s="1" t="s">
        <v>164</v>
      </c>
      <c r="E19" s="1" t="s">
        <v>185</v>
      </c>
      <c r="F19" s="1" t="s">
        <v>141</v>
      </c>
      <c r="G19" s="1" t="s">
        <v>112</v>
      </c>
      <c r="H19" s="1" t="s">
        <v>113</v>
      </c>
      <c r="I19" s="1" t="s">
        <v>186</v>
      </c>
      <c r="J19" s="1" t="s">
        <v>115</v>
      </c>
      <c r="K19" s="1" t="s">
        <v>186</v>
      </c>
      <c r="L19" s="1" t="s">
        <v>186</v>
      </c>
      <c r="M19" s="1" t="s">
        <v>116</v>
      </c>
      <c r="N19" s="1" t="s">
        <v>116</v>
      </c>
      <c r="O19" s="1" t="s">
        <v>117</v>
      </c>
      <c r="P19" s="1" t="s">
        <v>118</v>
      </c>
      <c r="Q19" s="1" t="s">
        <v>187</v>
      </c>
      <c r="R19" s="1" t="s">
        <v>120</v>
      </c>
      <c r="S19" s="1" t="s">
        <v>121</v>
      </c>
      <c r="T19" s="1" t="s">
        <v>122</v>
      </c>
    </row>
    <row r="20" s="1" customFormat="1" spans="1:20">
      <c r="A20" s="3">
        <v>15939366864</v>
      </c>
      <c r="B20" s="1" t="s">
        <v>188</v>
      </c>
      <c r="C20" s="1" t="s">
        <v>189</v>
      </c>
      <c r="D20" s="1" t="s">
        <v>190</v>
      </c>
      <c r="E20" s="1" t="s">
        <v>191</v>
      </c>
      <c r="F20" s="1" t="s">
        <v>167</v>
      </c>
      <c r="G20" s="1" t="s">
        <v>112</v>
      </c>
      <c r="H20" s="1" t="s">
        <v>113</v>
      </c>
      <c r="I20" s="1" t="s">
        <v>192</v>
      </c>
      <c r="J20" s="1" t="s">
        <v>115</v>
      </c>
      <c r="K20" s="1" t="s">
        <v>192</v>
      </c>
      <c r="L20" s="1" t="s">
        <v>192</v>
      </c>
      <c r="M20" s="1" t="s">
        <v>116</v>
      </c>
      <c r="N20" s="1" t="s">
        <v>116</v>
      </c>
      <c r="O20" s="1" t="s">
        <v>117</v>
      </c>
      <c r="P20" s="1" t="s">
        <v>118</v>
      </c>
      <c r="Q20" s="1" t="s">
        <v>193</v>
      </c>
      <c r="R20" s="1" t="s">
        <v>120</v>
      </c>
      <c r="S20" s="1" t="s">
        <v>121</v>
      </c>
      <c r="T20" s="1" t="s">
        <v>140</v>
      </c>
    </row>
    <row r="21" s="1" customFormat="1" spans="1:20">
      <c r="A21" s="3">
        <v>15920343054</v>
      </c>
      <c r="B21" s="1" t="s">
        <v>194</v>
      </c>
      <c r="C21" s="1" t="s">
        <v>195</v>
      </c>
      <c r="D21" s="1" t="s">
        <v>196</v>
      </c>
      <c r="E21" s="1" t="s">
        <v>39</v>
      </c>
      <c r="F21" s="1" t="s">
        <v>141</v>
      </c>
      <c r="G21" s="1" t="s">
        <v>109</v>
      </c>
      <c r="H21" s="1" t="s">
        <v>113</v>
      </c>
      <c r="I21" s="1" t="s">
        <v>197</v>
      </c>
      <c r="J21" s="1" t="s">
        <v>115</v>
      </c>
      <c r="K21" s="1" t="s">
        <v>197</v>
      </c>
      <c r="L21" s="1" t="s">
        <v>197</v>
      </c>
      <c r="M21" s="1" t="s">
        <v>116</v>
      </c>
      <c r="N21" s="1" t="s">
        <v>116</v>
      </c>
      <c r="O21" s="1" t="s">
        <v>117</v>
      </c>
      <c r="P21" s="1" t="s">
        <v>118</v>
      </c>
      <c r="Q21" s="1" t="s">
        <v>198</v>
      </c>
      <c r="R21" s="1" t="s">
        <v>120</v>
      </c>
      <c r="S21" s="1" t="s">
        <v>121</v>
      </c>
      <c r="T21" s="1" t="s">
        <v>122</v>
      </c>
    </row>
    <row r="22" s="1" customFormat="1" spans="1:20">
      <c r="A22" s="3">
        <v>15905995599</v>
      </c>
      <c r="B22" s="1" t="s">
        <v>199</v>
      </c>
      <c r="C22" s="1" t="s">
        <v>200</v>
      </c>
      <c r="D22" s="1" t="s">
        <v>201</v>
      </c>
      <c r="E22" s="1" t="s">
        <v>68</v>
      </c>
      <c r="F22" s="1" t="s">
        <v>109</v>
      </c>
      <c r="G22" s="1" t="s">
        <v>112</v>
      </c>
      <c r="H22" s="1" t="s">
        <v>113</v>
      </c>
      <c r="I22" s="1" t="s">
        <v>202</v>
      </c>
      <c r="J22" s="1" t="s">
        <v>115</v>
      </c>
      <c r="K22" s="1" t="s">
        <v>202</v>
      </c>
      <c r="L22" s="1" t="s">
        <v>202</v>
      </c>
      <c r="M22" s="1" t="s">
        <v>116</v>
      </c>
      <c r="N22" s="1" t="s">
        <v>116</v>
      </c>
      <c r="O22" s="1" t="s">
        <v>117</v>
      </c>
      <c r="P22" s="1" t="s">
        <v>118</v>
      </c>
      <c r="Q22" s="1" t="s">
        <v>203</v>
      </c>
      <c r="R22" s="1" t="s">
        <v>120</v>
      </c>
      <c r="S22" s="1" t="s">
        <v>121</v>
      </c>
      <c r="T22" s="1" t="s">
        <v>122</v>
      </c>
    </row>
    <row r="23" s="1" customFormat="1" spans="1:20">
      <c r="A23" s="3">
        <v>15894817371</v>
      </c>
      <c r="B23" s="1" t="s">
        <v>204</v>
      </c>
      <c r="C23" s="1" t="s">
        <v>205</v>
      </c>
      <c r="D23" s="1" t="s">
        <v>143</v>
      </c>
      <c r="E23" s="1" t="s">
        <v>36</v>
      </c>
      <c r="F23" s="1" t="s">
        <v>123</v>
      </c>
      <c r="G23" s="1" t="s">
        <v>109</v>
      </c>
      <c r="H23" s="1" t="s">
        <v>113</v>
      </c>
      <c r="I23" s="1" t="s">
        <v>117</v>
      </c>
      <c r="J23" s="1" t="s">
        <v>115</v>
      </c>
      <c r="K23" s="1" t="s">
        <v>117</v>
      </c>
      <c r="L23" s="1" t="s">
        <v>117</v>
      </c>
      <c r="M23" s="1" t="s">
        <v>116</v>
      </c>
      <c r="N23" s="1" t="s">
        <v>116</v>
      </c>
      <c r="O23" s="1" t="s">
        <v>117</v>
      </c>
      <c r="P23" s="1" t="s">
        <v>118</v>
      </c>
      <c r="Q23" s="1" t="s">
        <v>206</v>
      </c>
      <c r="R23" s="1" t="s">
        <v>120</v>
      </c>
      <c r="S23" s="1" t="s">
        <v>121</v>
      </c>
      <c r="T23" s="1" t="s">
        <v>122</v>
      </c>
    </row>
    <row r="24" s="1" customFormat="1" spans="1:20">
      <c r="A24" s="3">
        <v>15885895349</v>
      </c>
      <c r="B24" s="1" t="s">
        <v>207</v>
      </c>
      <c r="C24" s="1" t="s">
        <v>208</v>
      </c>
      <c r="D24" s="1" t="s">
        <v>164</v>
      </c>
      <c r="E24" s="1" t="s">
        <v>209</v>
      </c>
      <c r="F24" s="1" t="s">
        <v>141</v>
      </c>
      <c r="G24" s="1" t="s">
        <v>112</v>
      </c>
      <c r="H24" s="1" t="s">
        <v>113</v>
      </c>
      <c r="I24" s="1" t="s">
        <v>210</v>
      </c>
      <c r="J24" s="1" t="s">
        <v>115</v>
      </c>
      <c r="K24" s="1" t="s">
        <v>210</v>
      </c>
      <c r="L24" s="1" t="s">
        <v>210</v>
      </c>
      <c r="M24" s="1" t="s">
        <v>116</v>
      </c>
      <c r="N24" s="1" t="s">
        <v>116</v>
      </c>
      <c r="O24" s="1" t="s">
        <v>117</v>
      </c>
      <c r="P24" s="1" t="s">
        <v>118</v>
      </c>
      <c r="Q24" s="1" t="s">
        <v>211</v>
      </c>
      <c r="R24" s="1" t="s">
        <v>120</v>
      </c>
      <c r="S24" s="1" t="s">
        <v>121</v>
      </c>
      <c r="T24" s="1" t="s">
        <v>122</v>
      </c>
    </row>
    <row r="25" s="1" customFormat="1" spans="1:20">
      <c r="A25" s="3">
        <v>15865115087</v>
      </c>
      <c r="B25" s="1" t="s">
        <v>212</v>
      </c>
      <c r="C25" s="1" t="s">
        <v>213</v>
      </c>
      <c r="D25" s="1" t="s">
        <v>214</v>
      </c>
      <c r="E25" s="1" t="s">
        <v>30</v>
      </c>
      <c r="F25" s="1" t="s">
        <v>154</v>
      </c>
      <c r="G25" s="1" t="s">
        <v>109</v>
      </c>
      <c r="H25" s="1" t="s">
        <v>113</v>
      </c>
      <c r="I25" s="1" t="s">
        <v>117</v>
      </c>
      <c r="J25" s="1" t="s">
        <v>115</v>
      </c>
      <c r="K25" s="1" t="s">
        <v>117</v>
      </c>
      <c r="L25" s="1" t="s">
        <v>117</v>
      </c>
      <c r="M25" s="1" t="s">
        <v>116</v>
      </c>
      <c r="N25" s="1" t="s">
        <v>116</v>
      </c>
      <c r="O25" s="1" t="s">
        <v>117</v>
      </c>
      <c r="P25" s="1" t="s">
        <v>118</v>
      </c>
      <c r="Q25" s="1" t="s">
        <v>215</v>
      </c>
      <c r="R25" s="1" t="s">
        <v>120</v>
      </c>
      <c r="S25" s="1" t="s">
        <v>121</v>
      </c>
      <c r="T25" s="1" t="s">
        <v>140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2021-08-16T02:11:07Z</dcterms:created>
  <dcterms:modified xsi:type="dcterms:W3CDTF">2021-08-16T02:19:32Z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290E7D72D9E14871B60C514F3FE34A39</vt:lpwstr>
  </property>
  <property fmtid="{D5CDD505-2E9C-101B-9397-08002B2CF9AE}" pid="3" name="KSOProductBuildVer">
    <vt:lpwstr>2052-11.1.0.10503</vt:lpwstr>
  </property>
</Properties>
</file>