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对账!$1:$93</definedName>
  </definedNames>
  <calcPr calcId="144525"/>
</workbook>
</file>

<file path=xl/sharedStrings.xml><?xml version="1.0" encoding="utf-8"?>
<sst xmlns="http://schemas.openxmlformats.org/spreadsheetml/2006/main" count="2234" uniqueCount="545">
  <si>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</si>
  <si>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</si>
  <si>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</si>
  <si>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</si>
  <si>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</si>
  <si>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</si>
  <si>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</si>
  <si>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</si>
  <si>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</si>
  <si>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</si>
  <si>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</si>
  <si>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</si>
  <si>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</si>
  <si>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</si>
  <si>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</si>
  <si>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</si>
  <si>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</si>
  <si>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</si>
  <si>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</si>
  <si>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</si>
  <si>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</si>
  <si>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</si>
  <si>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</si>
  <si>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</si>
  <si>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</si>
  <si>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</si>
  <si>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</si>
  <si>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[哈尔滨]全季酒店(哈尔滨西站万达广场店)(69142427)</t>
  </si>
  <si>
    <t>家庭房&lt;双人入住&gt;&lt;内宾&gt;&lt;预付&gt;&lt;无早&gt;</t>
  </si>
  <si>
    <t>CNY</t>
  </si>
  <si>
    <t>张雅婷</t>
  </si>
  <si>
    <t>CA11323210815CNY</t>
  </si>
  <si>
    <t>未提现</t>
  </si>
  <si>
    <t>携程开票</t>
  </si>
  <si>
    <t>[上海]汉庭酒店(上海制造局路店)(66069583)</t>
  </si>
  <si>
    <t>双床房&lt;双人入住&gt;&lt;内宾&gt;&lt;预付&gt;&lt;无早&gt;</t>
  </si>
  <si>
    <t>程紫梅</t>
  </si>
  <si>
    <t>退单</t>
  </si>
  <si>
    <t>[丰宁]尚客优精选酒店(丰宁新丰北路店)(69143085)</t>
  </si>
  <si>
    <t>特惠大床间&lt;双人入住&gt;&lt;内宾&gt;&lt;预付&gt;&lt;无早&gt;</t>
  </si>
  <si>
    <t>刘美玲</t>
  </si>
  <si>
    <t>[华蓥]尚客优连锁酒店(华蓥凤凰城店)(73295967)</t>
  </si>
  <si>
    <t>精选大床房&lt;双人入住&gt;&lt;内宾&gt;&lt;预付&gt;&lt;无早&gt;</t>
  </si>
  <si>
    <t>蒋强</t>
  </si>
  <si>
    <t>取消</t>
  </si>
  <si>
    <t>[左贡]尚客优连锁酒店(左贡珠然新区店)(79025544)</t>
  </si>
  <si>
    <t>豪华双床房&lt;双人入住&gt;&lt;内宾&gt;&lt;预付&gt;&lt;无早&gt;</t>
  </si>
  <si>
    <t>旦增尼玛</t>
  </si>
  <si>
    <t>[白山]汉庭酒店(白山火车站店)(72919317)</t>
  </si>
  <si>
    <t>高级大床房&lt;双人入住&gt;&lt;内宾&gt;&lt;预付&gt;&lt;双早&gt;</t>
  </si>
  <si>
    <t>张爽</t>
  </si>
  <si>
    <t>[深圳]深圳君逸酒店(60986728)</t>
  </si>
  <si>
    <t>豪华大床房&lt;双人入住&gt;&lt;内宾&gt;&lt;预付&gt;&lt;无早&gt;</t>
  </si>
  <si>
    <t>郭芷瑄</t>
  </si>
  <si>
    <t>[深圳]桔子酒店(深圳东门店)(71451410)</t>
  </si>
  <si>
    <t>促销大床房&lt;双人入住&gt;&lt;内宾&gt;&lt;预付&gt;&lt;无早&gt;</t>
  </si>
  <si>
    <t>白潇潇</t>
  </si>
  <si>
    <t>[昆山]贝壳酒店(昆山黄浦家园店)(77382323)</t>
  </si>
  <si>
    <t>高级大床房&lt;双人入住&gt;&lt;内宾&gt;&lt;预付&gt;&lt;无早&gt;</t>
  </si>
  <si>
    <t>吴宏祥</t>
  </si>
  <si>
    <t>[深圳]深圳中泰来大酒店(51623827)</t>
  </si>
  <si>
    <t>雅致大床房&lt;内宾&gt;&lt;双人入住&gt;&lt;预付&gt;&lt;无早&gt;</t>
  </si>
  <si>
    <t>李海蓉</t>
  </si>
  <si>
    <t>[昆明]城市便捷酒店(昆明环城西安康路店)(72815202)</t>
  </si>
  <si>
    <t>商务双床房&lt;双人入住&gt;&lt;内宾&gt;&lt;预付&gt;&lt;无早&gt;</t>
  </si>
  <si>
    <t>籍立明,张明明</t>
  </si>
  <si>
    <t>[瑞金]尚客优酒店(瑞金红都大道客运站店)(71988756)</t>
  </si>
  <si>
    <t>标准大床房&lt;双人入住&gt;&lt;内宾&gt;&lt;预付&gt;&lt;无早&gt;</t>
  </si>
  <si>
    <t>陈建</t>
  </si>
  <si>
    <t>[南昌]城市便捷酒店(南昌滕王阁地铁站店)(71586507)</t>
  </si>
  <si>
    <t>标准大床房&lt;内宾&gt;&lt;双人入住&gt;&lt;预付&gt;&lt;无早&gt;</t>
  </si>
  <si>
    <t>张哥</t>
  </si>
  <si>
    <t>[丽水]丽水万盛国际丽呈酒店(78933401)</t>
  </si>
  <si>
    <t>何龙</t>
  </si>
  <si>
    <t>[梧州]格林豪泰酒店(梧州两广市场店)(77385963)</t>
  </si>
  <si>
    <t>标准双床房&lt;双人入住&gt;&lt;内宾&gt;&lt;预付&gt;&lt;无早&gt;</t>
  </si>
  <si>
    <t>陈杰</t>
  </si>
  <si>
    <t>[彭泽]骏怡连锁酒店（彭泽龙城大道店）(73280255)</t>
  </si>
  <si>
    <t>标准双人房&lt;双人入住&gt;&lt;内宾&gt;&lt;预付&gt;&lt;无早&gt;</t>
  </si>
  <si>
    <t>赵伟</t>
  </si>
  <si>
    <t>[洪湖]骏怡连锁酒店(湖北荆州洪湖宝安商业广场店)(79024613)</t>
  </si>
  <si>
    <t>商务大床房&lt;双人入住&gt;&lt;内宾&gt;&lt;预付&gt;&lt;无早&gt;</t>
  </si>
  <si>
    <t>李自强</t>
  </si>
  <si>
    <t>[广州]广东迎宾馆(69047225)</t>
  </si>
  <si>
    <t>园景双床房(白云楼)&lt;双人入住&gt;&lt;内宾&gt;&lt;预付&gt;&lt;无早&gt;</t>
  </si>
  <si>
    <t>梁绮璇</t>
  </si>
  <si>
    <t>[长春]长春盛捷中懋服务公寓(77367760)</t>
  </si>
  <si>
    <t>豪华单房公寓&lt;双人入住&gt;&lt;内宾&gt;&lt;预付&gt;&lt;双早&gt;</t>
  </si>
  <si>
    <t>吴悠</t>
  </si>
  <si>
    <t>[上海]维也纳国际酒店(上海虹桥国展中心天山西路店)(71452424)</t>
  </si>
  <si>
    <t>岳朔</t>
  </si>
  <si>
    <t>[田林]城市便捷酒店(田林店)(72814711)</t>
  </si>
  <si>
    <t>景观大床房&lt;双人入住&gt;&lt;内宾&gt;&lt;预付&gt;&lt;无早&gt;</t>
  </si>
  <si>
    <t>胡宇</t>
  </si>
  <si>
    <t>[如皋]维也纳酒店(如皋正翔广场店)(75035017)</t>
  </si>
  <si>
    <t>陈振中</t>
  </si>
  <si>
    <t>李志</t>
  </si>
  <si>
    <t>[深圳]格林东方酒店（深圳南山区前海自贸区南油服装城店)(78917136)</t>
  </si>
  <si>
    <t>王子媚</t>
  </si>
  <si>
    <t>[长沙县]轻住·悦享酒店(长沙大众传媒店)(77173067)</t>
  </si>
  <si>
    <t>悦享大床房&lt;双人入住&gt;&lt;内宾&gt;&lt;预付&gt;&lt;无早&gt;</t>
  </si>
  <si>
    <t>曾科</t>
  </si>
  <si>
    <t>[峨眉山]丽呈别院·峨眉禅泉(78981547)</t>
  </si>
  <si>
    <t>扶疏阁大床房&lt;双人入住&gt;&lt;内宾&gt;&lt;预付&gt;&lt;无早&gt;</t>
  </si>
  <si>
    <t>王豪</t>
  </si>
  <si>
    <t>[苏州]苏州世豪国际大酒店(69037137)</t>
  </si>
  <si>
    <t>环保大床套房&lt;双人入住&gt;&lt;内宾&gt;&lt;预付&gt;&lt;无早&gt;</t>
  </si>
  <si>
    <t>彭俊芳</t>
  </si>
  <si>
    <t>[苏州]苏州石湖金陵花园酒店(60985494)</t>
  </si>
  <si>
    <t>清新豪华大床房&lt;双人入住&gt;&lt;内宾&gt;&lt;预付&gt;&lt;双早&gt;</t>
  </si>
  <si>
    <t>李守忠</t>
  </si>
  <si>
    <t>[西安]西安W酒店(60982706)</t>
  </si>
  <si>
    <t>奇妙湖景客房大床房&lt;内宾&gt;&lt;双人入住&gt;&lt;预付&gt;&lt;双早&gt;</t>
  </si>
  <si>
    <t>田竞</t>
  </si>
  <si>
    <t>[玉林]维也纳酒店(玉林金城振林店)(78981388)</t>
  </si>
  <si>
    <t>吴生</t>
  </si>
  <si>
    <t>[北京]喆啡酒店(北京中关村人民大学地铁站店)(64223441)</t>
  </si>
  <si>
    <t>啡凡豪华大床房&lt;内宾&gt;&lt;双人入住&gt;&lt;预付&gt;&lt;无早&gt;</t>
  </si>
  <si>
    <t>赵玉利</t>
  </si>
  <si>
    <t>[北京]IU酒店(北京西客站六里桥东地铁站店)(66107591)</t>
  </si>
  <si>
    <t>小U精致大床房&lt;内宾&gt;&lt;双人入住&gt;&lt;预付&gt;&lt;无早&gt;</t>
  </si>
  <si>
    <t>唐玉环</t>
  </si>
  <si>
    <t>徐维键</t>
  </si>
  <si>
    <t>[成都]成都天府丽都喜来登饭店(54622347)</t>
  </si>
  <si>
    <t>张立</t>
  </si>
  <si>
    <t>[兰州]IU酒店(兰州西客站中天健广场店)(73283804)</t>
  </si>
  <si>
    <t>小U·舒适双床房&lt;双人入住&gt;&lt;内宾&gt;&lt;预付&gt;&lt;无早&gt;</t>
  </si>
  <si>
    <t>鲁海东</t>
  </si>
  <si>
    <t>[宁波]丽呈睿轩宁波天一广场火车站酒店(78981496)</t>
  </si>
  <si>
    <t>睿雅豪华双床房&lt;双人入住&gt;&lt;内宾&gt;&lt;预付&gt;&lt;无早&gt;</t>
  </si>
  <si>
    <t>黄文祥</t>
  </si>
  <si>
    <t>[武汉]武汉卓尔万豪酒店(79027009)</t>
  </si>
  <si>
    <t>严杜</t>
  </si>
  <si>
    <t>林钦鸿</t>
  </si>
  <si>
    <t>[深圳]名悦商务酒店(深圳华强北地铁站店)(71450049)</t>
  </si>
  <si>
    <t>雅致舒适单人房&lt;双人入住&gt;&lt;内宾&gt;&lt;预付&gt;&lt;无早&gt;</t>
  </si>
  <si>
    <t>张源月</t>
  </si>
  <si>
    <t>[杭州]智尚臻选(杭州紫金港银泰城店)(73296176)</t>
  </si>
  <si>
    <t>臻选标准房&lt;双人入住&gt;&lt;内宾&gt;&lt;预付&gt;&lt;无早&gt;</t>
  </si>
  <si>
    <t>张洪升</t>
  </si>
  <si>
    <t>[北京]北京辽宁大厦(64198420)</t>
  </si>
  <si>
    <t>豪华大床间&lt;双人入住&gt;&lt;内宾&gt;&lt;预付&gt;&lt;无早&gt;</t>
  </si>
  <si>
    <t>聂晶,聂毅星</t>
  </si>
  <si>
    <t>赔款</t>
  </si>
  <si>
    <t>[黄山]格林豪泰(黄山屯溪老街店)(22815645)</t>
  </si>
  <si>
    <t>大床房&lt;内宾&gt;&lt;双人入住&gt;&lt;预付&gt;&lt;无早&gt;</t>
  </si>
  <si>
    <t>刘进</t>
  </si>
  <si>
    <t>[上海]宜必思酒店(上海新虹桥店)(22815645)</t>
  </si>
  <si>
    <t>潘微</t>
  </si>
  <si>
    <t>[北京]汉庭酒店(北京望京花家地店)(22815645)</t>
  </si>
  <si>
    <t>沈建华</t>
  </si>
  <si>
    <t>[泰安]IU酒店(泰安火车站广场店)(22815645)</t>
  </si>
  <si>
    <t>小u舒适大床房&lt;内宾&gt;&lt;双人入住&gt;&lt;预付&gt;&lt;无早&gt;</t>
  </si>
  <si>
    <t>王黎晓</t>
  </si>
  <si>
    <t>[昆明]昆明达阵酒店(22815645)</t>
  </si>
  <si>
    <t>商务标间&lt;双人入住&gt;&lt;内宾&gt;&lt;预付&gt;&lt;无早&gt;</t>
  </si>
  <si>
    <t>张转蓝</t>
  </si>
  <si>
    <t>[重庆]派酒店(重庆红旗河沟地铁站店)(22815645)</t>
  </si>
  <si>
    <t>精选双床房&lt;双人入住&gt;&lt;内宾&gt;&lt;预付&gt;&lt;无早&gt;</t>
  </si>
  <si>
    <t>朱瑛琦</t>
  </si>
  <si>
    <t>[石家庄]石家庄云瑞国宾酒店(22815645)</t>
  </si>
  <si>
    <t>闫东旭</t>
  </si>
  <si>
    <t>[北京]北京遨途机场酒店(22815645)</t>
  </si>
  <si>
    <t>大床房(无窗)&lt;双人入住&gt;&lt;内宾&gt;&lt;预付&gt;&lt;双早&gt;</t>
  </si>
  <si>
    <t>熊新迁</t>
  </si>
  <si>
    <t>[三亚]三亚亚龙湾莎玛度假酒店(22815645)</t>
  </si>
  <si>
    <t>豪华海景家庭套房&lt;双人入住&gt;&lt;内宾&gt;&lt;预付&gt;&lt;无早&gt;</t>
  </si>
  <si>
    <t>邱德喜,詹惠娜</t>
  </si>
  <si>
    <t>豪华湖景家庭套房&lt;双人入住&gt;&lt;内宾&gt;&lt;预付&gt;&lt;无早&gt;</t>
  </si>
  <si>
    <t>詹华京</t>
  </si>
  <si>
    <t>[沈阳]锦江都城酒店(沈阳三好街店)(22815645)</t>
  </si>
  <si>
    <t>精致商务房&lt;双人入住&gt;&lt;内宾&gt;&lt;预付&gt;&lt;无早&gt;</t>
  </si>
  <si>
    <t>战璐</t>
  </si>
  <si>
    <t>[深圳]深圳绿景酒店(22815645)</t>
  </si>
  <si>
    <t>高级双床房&lt;双人入住&gt;&lt;内宾&gt;&lt;预付&gt;&lt;无早&gt;</t>
  </si>
  <si>
    <t>胡朝飞</t>
  </si>
  <si>
    <t>[广州]广州番禺戴斯酒店(22815645)</t>
  </si>
  <si>
    <t>商务双床房&lt;双人入住&gt;&lt;内宾&gt;&lt;预付&gt;&lt;双早&gt;</t>
  </si>
  <si>
    <t>冯勇胜</t>
  </si>
  <si>
    <t>调整</t>
  </si>
  <si>
    <t>[临洮]7天连锁酒店(临洮城市金街店)(71989056)</t>
  </si>
  <si>
    <t>自主大床房&lt;内宾&gt;&lt;双人入住&gt;&lt;预付&gt;&lt;无早&gt;</t>
  </si>
  <si>
    <t>司彦鹏</t>
  </si>
  <si>
    <t>[南宁]格林豪泰智选酒店(南宁吴圩国际机场店)(70401110)</t>
  </si>
  <si>
    <t>大床房&lt;双人入住&gt;&lt;内宾&gt;&lt;预付&gt;&lt;无早&gt;</t>
  </si>
  <si>
    <t>苏冠军</t>
  </si>
  <si>
    <t>CA11323210816CNY</t>
  </si>
  <si>
    <t>顾文佳,顾志刚</t>
  </si>
  <si>
    <t>[杭州]浙江西子宾馆·汪庄(54932741)</t>
  </si>
  <si>
    <t>庭院双床房&lt;双人入住&gt;&lt;内宾&gt;&lt;预付&gt;&lt;双早&gt;</t>
  </si>
  <si>
    <t>孙素爽</t>
  </si>
  <si>
    <t>[上海]上海大酒店(51598627)</t>
  </si>
  <si>
    <t>庭院房&lt;双人入住&gt;&lt;内宾&gt;&lt;预付&gt;&lt;无早&gt;</t>
  </si>
  <si>
    <t>黄海平</t>
  </si>
  <si>
    <t>[淮安]贝壳酒店(淮安大润发厦门路店)(75067297)</t>
  </si>
  <si>
    <t>陈康</t>
  </si>
  <si>
    <t>[宁波]宁波鄞州万达广场天唯艺术丽呈酒店(78981506)</t>
  </si>
  <si>
    <t>天唯艺术大床房&lt;双人入住&gt;&lt;内宾&gt;&lt;预付&gt;&lt;无早&gt;</t>
  </si>
  <si>
    <t>潘当然</t>
  </si>
  <si>
    <t>[揭阳]维也纳国际酒店(揭阳阳美玉都店)(79028406)</t>
  </si>
  <si>
    <t>黄祖烽</t>
  </si>
  <si>
    <t>[上海]维也纳国际酒店(上海虹桥枢纽嘉定马陆地铁站店)(78981486)</t>
  </si>
  <si>
    <t>孙利</t>
  </si>
  <si>
    <t>[香港]九龙东如心酒店(Nina Hotel Kowloon East)(64185383)</t>
  </si>
  <si>
    <t>B客房&lt;双人入住&gt;&lt;内宾&gt;&lt;预付&gt;&lt;无早&gt;</t>
  </si>
  <si>
    <t>WONG/Tai Kei</t>
  </si>
  <si>
    <t>[侯马]尚客优精选酒店(侯马新田广场中心街店)(74988699)</t>
  </si>
  <si>
    <t>巩春雷</t>
  </si>
  <si>
    <t>卓玛才仁</t>
  </si>
  <si>
    <t>[阳新]城市便捷酒店(阳新明月湾公园店)(72812735)</t>
  </si>
  <si>
    <t>石洁</t>
  </si>
  <si>
    <t>[昆明]城市便捷酒店(昆明前兴路大商汇店)(71586869)</t>
  </si>
  <si>
    <t>特惠大床房&lt;双人入住&gt;&lt;内宾&gt;&lt;预付&gt;&lt;无早&gt;</t>
  </si>
  <si>
    <t>赵荣娇</t>
  </si>
  <si>
    <t>[柳州]城市便捷酒店(柳州柳工大道颐华城店)(72816207)</t>
  </si>
  <si>
    <t>张霁皎</t>
  </si>
  <si>
    <t>[陇县]尚客优酒店(宝鸡陇县东大街店)(77244372)</t>
  </si>
  <si>
    <t>精选高级大床房&lt;双人入住&gt;&lt;内宾&gt;&lt;预付&gt;&lt;无早&gt;</t>
  </si>
  <si>
    <t>付常亮</t>
  </si>
  <si>
    <t>邝李珍</t>
  </si>
  <si>
    <t>[威海]骏怡连锁酒店(威海环翠高铁北站店)(73247288)</t>
  </si>
  <si>
    <t>张法顺</t>
  </si>
  <si>
    <t>李中喜</t>
  </si>
  <si>
    <t>郑国栋</t>
  </si>
  <si>
    <t>桑杰</t>
  </si>
  <si>
    <t>[保定]悦为智酒店(保定高新区保百购物广场店)(71638183)</t>
  </si>
  <si>
    <t>智享精品双床房&lt;双人入住&gt;&lt;内宾&gt;&lt;预付&gt;&lt;无早&gt;</t>
  </si>
  <si>
    <t>王忠强</t>
  </si>
  <si>
    <t>张宗庆</t>
  </si>
  <si>
    <t>[宿松]骏怡连锁酒店(安庆宿松县孚玉镇汽车站店)(77243372)</t>
  </si>
  <si>
    <t>麻将双床房&lt;双人入住&gt;&lt;内宾&gt;&lt;预付&gt;&lt;无早&gt;</t>
  </si>
  <si>
    <t>吴焰</t>
  </si>
  <si>
    <t>[襄汾]尚客优连锁酒店(襄汾龙山路店)(71450362)</t>
  </si>
  <si>
    <t>甄选影视大床房&lt;双人入住&gt;&lt;内宾&gt;&lt;预付&gt;&lt;无早&gt;</t>
  </si>
  <si>
    <t>田军</t>
  </si>
  <si>
    <t>[象州]城市便捷酒店(象州温泉店)(71585974)</t>
  </si>
  <si>
    <t>何菁剑</t>
  </si>
  <si>
    <t>杨忍</t>
  </si>
  <si>
    <t>[济南]MX精品主题酒店(济南山大科技市场店)(77170655)</t>
  </si>
  <si>
    <t>品质大床房&lt;双人入住&gt;&lt;内宾&gt;&lt;预付&gt;&lt;无早&gt;</t>
  </si>
  <si>
    <t>左宾</t>
  </si>
  <si>
    <t>[南充]尚客优精选酒店(南充香槟尚城店)(73295409)</t>
  </si>
  <si>
    <t>休闲麻将大床房&lt;双人入住&gt;&lt;内宾&gt;&lt;预付&gt;&lt;无早&gt;</t>
  </si>
  <si>
    <t>索郎卓玛</t>
  </si>
  <si>
    <t>[上海]全季酒店(上海江桥万达广场店)(72816553)</t>
  </si>
  <si>
    <t>施慧杰</t>
  </si>
  <si>
    <t>[青岛]尚客优酒店(青岛富春江路石油大学店)(77362163)</t>
  </si>
  <si>
    <t>常雨</t>
  </si>
  <si>
    <t>[东莞]康帝俱乐部酒店(东莞国际展览中心店)(64183611)</t>
  </si>
  <si>
    <t>尹南中</t>
  </si>
  <si>
    <t>[重庆]派酒店(重庆万州北山山水国际店)(72815641)</t>
  </si>
  <si>
    <t>精选双床房&lt;内宾&gt;&lt;双人入住&gt;&lt;预付&gt;&lt;无早&gt;</t>
  </si>
  <si>
    <t>刘丹</t>
  </si>
  <si>
    <t>雅致双床房&lt;内宾&gt;&lt;双人入住&gt;&lt;预付&gt;&lt;无早&gt;</t>
  </si>
  <si>
    <t>史俊彬</t>
  </si>
  <si>
    <t>，</t>
  </si>
  <si>
    <t>本期扣款4.35</t>
  </si>
  <si>
    <t>本期扣款80元</t>
  </si>
  <si>
    <t>本期扣款176元</t>
  </si>
  <si>
    <t xml:space="preserve"> 本期扣款924元</t>
  </si>
  <si>
    <t xml:space="preserve"> 本期扣款260元</t>
  </si>
  <si>
    <t xml:space="preserve"> 本期扣款308元</t>
  </si>
  <si>
    <t>本期扣款872元</t>
  </si>
  <si>
    <t>本期扣款864元</t>
  </si>
  <si>
    <t>本期扣款1230元</t>
  </si>
  <si>
    <t>本期扣款5248元</t>
  </si>
  <si>
    <t>本期扣款1896元</t>
  </si>
  <si>
    <t>本期扣款690元</t>
  </si>
  <si>
    <t xml:space="preserve"> 本期扣款1218元</t>
  </si>
  <si>
    <t>本期扣款664元</t>
  </si>
  <si>
    <t>A210816105157481</t>
  </si>
  <si>
    <t>CNY / HKD 当前参考汇率: 1.201952612</t>
  </si>
  <si>
    <t>总计：5699.92 CNY/
6851.03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</si>
  <si>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</si>
  <si>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</si>
  <si>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</si>
  <si>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</si>
  <si>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</si>
  <si>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</si>
  <si>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</si>
  <si>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</si>
  <si>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</si>
  <si>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</si>
  <si>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</si>
  <si>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</si>
  <si>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</si>
  <si>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</si>
  <si>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</si>
  <si>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</si>
  <si>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</si>
  <si>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2021-08-12</t>
  </si>
  <si>
    <t>2222181</t>
  </si>
  <si>
    <t>深圳中泰来大酒店</t>
  </si>
  <si>
    <t>2021-08-13</t>
  </si>
  <si>
    <t>退房日月结</t>
  </si>
  <si>
    <t>331.11</t>
  </si>
  <si>
    <t>RMB</t>
  </si>
  <si>
    <t>0</t>
  </si>
  <si>
    <t>0.00</t>
  </si>
  <si>
    <t>携程汇智国内直连</t>
  </si>
  <si>
    <t>2021-08-12 23:12:46</t>
  </si>
  <si>
    <t>否</t>
  </si>
  <si>
    <t>汇智国际旅游发展有限公司</t>
  </si>
  <si>
    <t>直连</t>
  </si>
  <si>
    <t>2222060</t>
  </si>
  <si>
    <t>派酒店（重庆万州北山山水国际店）</t>
  </si>
  <si>
    <t>162.37</t>
  </si>
  <si>
    <t>2021-08-12 20:58:28</t>
  </si>
  <si>
    <t>2222015</t>
  </si>
  <si>
    <t>康帝俱乐部酒店(东莞国际展览中心店)</t>
  </si>
  <si>
    <t>227.80</t>
  </si>
  <si>
    <t>2021-08-12 20:19:14</t>
  </si>
  <si>
    <t>2221992</t>
  </si>
  <si>
    <t>尚客优快捷酒店（青岛开发区富春江路石油大学店）</t>
  </si>
  <si>
    <t>89.43</t>
  </si>
  <si>
    <t>2021-08-12 19:53:36</t>
  </si>
  <si>
    <t>2221987</t>
  </si>
  <si>
    <t>全季酒店(上海江桥万达广场店)</t>
  </si>
  <si>
    <t>321.40</t>
  </si>
  <si>
    <t>2021-08-12 19:51:49</t>
  </si>
  <si>
    <t>2221923</t>
  </si>
  <si>
    <t>MX精品主题酒店(济南山大科技市场店)</t>
  </si>
  <si>
    <t>109.62</t>
  </si>
  <si>
    <t>2021-08-12 18:58:39</t>
  </si>
  <si>
    <t>2221904</t>
  </si>
  <si>
    <t>维也纳国际酒店(上海虹桥国展中心天山西路店)</t>
  </si>
  <si>
    <t>257.28</t>
  </si>
  <si>
    <t>2021-08-12 18:43:47</t>
  </si>
  <si>
    <t>2221895</t>
  </si>
  <si>
    <t>城市便捷酒店(象州温泉店)</t>
  </si>
  <si>
    <t>204.95</t>
  </si>
  <si>
    <t>2021-08-12 18:36:12</t>
  </si>
  <si>
    <t>2221807</t>
  </si>
  <si>
    <t>骏怡连锁酒店(安庆宿松县孚玉镇汽车站店)</t>
  </si>
  <si>
    <t>117.74</t>
  </si>
  <si>
    <t>2021-08-12 17:16:03</t>
  </si>
  <si>
    <t>2221793</t>
  </si>
  <si>
    <t>贝壳酒店(昆山黄浦家园店)</t>
  </si>
  <si>
    <t>132.55</t>
  </si>
  <si>
    <t>2021-08-12 17:04:31</t>
  </si>
  <si>
    <t>2221784</t>
  </si>
  <si>
    <t>悦为智酒店(保定高新区保百购物广场店)</t>
  </si>
  <si>
    <t>266.37</t>
  </si>
  <si>
    <t>2021-08-12 16:52:18</t>
  </si>
  <si>
    <t>2221741</t>
  </si>
  <si>
    <t>2021-08-12 16:09:53</t>
  </si>
  <si>
    <t>2221712</t>
  </si>
  <si>
    <t>2021-08-12 15:42:42</t>
  </si>
  <si>
    <t>2221693</t>
  </si>
  <si>
    <t>骏怡连锁酒店（彭泽龙城大道店）</t>
  </si>
  <si>
    <t>142.10</t>
  </si>
  <si>
    <t>2021-08-12 15:21:01</t>
  </si>
  <si>
    <t>2221689</t>
  </si>
  <si>
    <t>骏怡连锁酒店（威海环翠高铁北站店）</t>
  </si>
  <si>
    <t>130.94</t>
  </si>
  <si>
    <t>2021-08-12 15:12:08</t>
  </si>
  <si>
    <t>2221618</t>
  </si>
  <si>
    <t>家和快捷酒店</t>
  </si>
  <si>
    <t>116.73</t>
  </si>
  <si>
    <t>2021-08-12 13:27:46</t>
  </si>
  <si>
    <t>2221588</t>
  </si>
  <si>
    <t>尚客优连锁酒店(华蓥凤凰城店)</t>
  </si>
  <si>
    <t>138.04</t>
  </si>
  <si>
    <t>2021-08-12 12:47:52</t>
  </si>
  <si>
    <t>2221517</t>
  </si>
  <si>
    <t>城市便捷酒店(柳州柳工大道颐华城店)</t>
  </si>
  <si>
    <t>175.67</t>
  </si>
  <si>
    <t>2021-08-12 11:31:59</t>
  </si>
  <si>
    <t>2221496</t>
  </si>
  <si>
    <t>城市便捷酒店(昆明前兴路大商汇店)</t>
  </si>
  <si>
    <t>182.89</t>
  </si>
  <si>
    <t>2021-08-12 10:53:00</t>
  </si>
  <si>
    <t>2221485</t>
  </si>
  <si>
    <t>城市便捷酒店(阳新明月湾公园店)</t>
  </si>
  <si>
    <t>235.29</t>
  </si>
  <si>
    <t>2021-08-12 10:31:43</t>
  </si>
  <si>
    <t>2221447</t>
  </si>
  <si>
    <t>2021-08-12 09:22:38</t>
  </si>
  <si>
    <t>2221431</t>
  </si>
  <si>
    <t>城市便捷酒店(南昌滕王阁地铁站店)</t>
  </si>
  <si>
    <t>122.73</t>
  </si>
  <si>
    <t>2021-08-12 08:35:48</t>
  </si>
  <si>
    <t>2221410</t>
  </si>
  <si>
    <t>尚客优酒店（侯马中心街新田广场店）</t>
  </si>
  <si>
    <t>101.15</t>
  </si>
  <si>
    <t>2021-08-12 07:44:29</t>
  </si>
  <si>
    <t>2021-08-11</t>
  </si>
  <si>
    <t>2221293</t>
  </si>
  <si>
    <t>北京辽宁大厦</t>
  </si>
  <si>
    <t>1208.42</t>
  </si>
  <si>
    <t>2021-08-11 23:21:08</t>
  </si>
  <si>
    <t>2221289</t>
  </si>
  <si>
    <t>智尚臻选(杭州紫金港银泰城店)</t>
  </si>
  <si>
    <t>215.08</t>
  </si>
  <si>
    <t>2021-08-11 23:13:22</t>
  </si>
  <si>
    <t>2221268</t>
  </si>
  <si>
    <t>深圳名悦商务酒店</t>
  </si>
  <si>
    <t>157.33</t>
  </si>
  <si>
    <t>2021-08-11 22:41:13</t>
  </si>
  <si>
    <t>2221258</t>
  </si>
  <si>
    <t>海怡大酒店(宁波站店)</t>
  </si>
  <si>
    <t>258.83</t>
  </si>
  <si>
    <t>2021-08-11 22:32:46</t>
  </si>
  <si>
    <t>2221256</t>
  </si>
  <si>
    <t>武汉卓尔万豪酒店</t>
  </si>
  <si>
    <t>483.81</t>
  </si>
  <si>
    <t>2021-08-11 22:27:36</t>
  </si>
  <si>
    <t>2221254</t>
  </si>
  <si>
    <t>2021-08-11 22:22:02</t>
  </si>
  <si>
    <t>2221245</t>
  </si>
  <si>
    <t>IU酒店(兰州西客站中天健广场店)</t>
  </si>
  <si>
    <t>212.90</t>
  </si>
  <si>
    <t>2021-08-11 22:08:50</t>
  </si>
  <si>
    <t>2221226</t>
  </si>
  <si>
    <t>九龙东如心酒店</t>
  </si>
  <si>
    <t>WONG Tai Kei</t>
  </si>
  <si>
    <t>933.81</t>
  </si>
  <si>
    <t>2021-08-11 21:28:47</t>
  </si>
  <si>
    <t>2221210</t>
  </si>
  <si>
    <t>成都天府丽都喜来登饭店</t>
  </si>
  <si>
    <t>357.24</t>
  </si>
  <si>
    <t>2021-08-11 20:53:47</t>
  </si>
  <si>
    <t>2221176</t>
  </si>
  <si>
    <t>维也纳酒店(如皋正翔广场店)</t>
  </si>
  <si>
    <t>180.01</t>
  </si>
  <si>
    <t>2021-08-11 20:17:22</t>
  </si>
  <si>
    <t>2221165</t>
  </si>
  <si>
    <t>IU酒店(北京西客站六里桥东地铁站店)</t>
  </si>
  <si>
    <t>208.45</t>
  </si>
  <si>
    <t>2021-08-11 20:04:33</t>
  </si>
  <si>
    <t>2221149</t>
  </si>
  <si>
    <t>喆啡酒店(北京中关村人民大学地铁站店)</t>
  </si>
  <si>
    <t>320.57</t>
  </si>
  <si>
    <t>2021-08-11 19:36:46</t>
  </si>
  <si>
    <t>2221146</t>
  </si>
  <si>
    <t>维也纳酒店(玉林金城振林店)</t>
  </si>
  <si>
    <t>194.53</t>
  </si>
  <si>
    <t>2021-08-11 19:33:27</t>
  </si>
  <si>
    <t>2221074</t>
  </si>
  <si>
    <t>苏州石湖金陵花园酒店</t>
  </si>
  <si>
    <t>605.96</t>
  </si>
  <si>
    <t>2021-08-11 18:31:15</t>
  </si>
  <si>
    <t>2221049</t>
  </si>
  <si>
    <t>轻住悦享酒店（长沙松雅湖大众传媒店）（原柳园店）</t>
  </si>
  <si>
    <t>176.61</t>
  </si>
  <si>
    <t>2021-08-11 17:12:46</t>
  </si>
  <si>
    <t>2221047</t>
  </si>
  <si>
    <t>格林东方酒店（深圳南山区前海自贸区荔林地铁站店)</t>
  </si>
  <si>
    <t>295.97</t>
  </si>
  <si>
    <t>2021-08-11 17:09:36</t>
  </si>
  <si>
    <t>2221026</t>
  </si>
  <si>
    <t>2021-08-11 16:20:50</t>
  </si>
  <si>
    <t>2221022</t>
  </si>
  <si>
    <t>2021-08-11 16:13:51</t>
  </si>
  <si>
    <t>2221020</t>
  </si>
  <si>
    <t>城市便捷酒店(田林店)</t>
  </si>
  <si>
    <t>187.10</t>
  </si>
  <si>
    <t>2021-08-11 16:10:35</t>
  </si>
  <si>
    <t>2221009</t>
  </si>
  <si>
    <t>253.61</t>
  </si>
  <si>
    <t>2021-08-11 15:49:55</t>
  </si>
  <si>
    <t>2220998</t>
  </si>
  <si>
    <t>长春盛捷中懋服务公寓</t>
  </si>
  <si>
    <t>361.94</t>
  </si>
  <si>
    <t>2021-08-11 15:29:26</t>
  </si>
  <si>
    <t>2220987</t>
  </si>
  <si>
    <t>广东迎宾馆</t>
  </si>
  <si>
    <t>403.08</t>
  </si>
  <si>
    <t>2021-08-11 15:09:19</t>
  </si>
  <si>
    <t>2220976</t>
  </si>
  <si>
    <t>骏怡连锁酒店(湖北荆州洪湖宝安商业广场店)</t>
  </si>
  <si>
    <t>124.85</t>
  </si>
  <si>
    <t>2021-08-11 14:50:17</t>
  </si>
  <si>
    <t>2220959</t>
  </si>
  <si>
    <t>2021-08-11 14:24:32</t>
  </si>
  <si>
    <t>2220953</t>
  </si>
  <si>
    <t>格林豪泰酒店(梧州两广市场店)</t>
  </si>
  <si>
    <t>191.48</t>
  </si>
  <si>
    <t>2021-08-11 14:12:52</t>
  </si>
  <si>
    <t>2220922</t>
  </si>
  <si>
    <t>2021-08-11 13:19:36</t>
  </si>
  <si>
    <t>2220921</t>
  </si>
  <si>
    <t>尚客优酒店(瑞金红都大道客运站店)</t>
  </si>
  <si>
    <t>125.86</t>
  </si>
  <si>
    <t>2021-08-11 13:17:14</t>
  </si>
  <si>
    <t>2220880</t>
  </si>
  <si>
    <t>维也纳国际酒店(上海虹桥枢纽嘉定马陆地铁站店)</t>
  </si>
  <si>
    <t>222.71</t>
  </si>
  <si>
    <t>2021-08-11 11:47:59</t>
  </si>
  <si>
    <t>2220837</t>
  </si>
  <si>
    <t>维也纳国际酒店(揭阳阳美玉都店)</t>
  </si>
  <si>
    <t>573.12</t>
  </si>
  <si>
    <t>2021-08-11 10:45:54</t>
  </si>
  <si>
    <t>2220805</t>
  </si>
  <si>
    <t>228.01</t>
  </si>
  <si>
    <t>2021-08-11 09:18:08</t>
  </si>
  <si>
    <t>2220786</t>
  </si>
  <si>
    <t>132.54</t>
  </si>
  <si>
    <t>2021-08-11 08:07:40</t>
  </si>
  <si>
    <t>2220772</t>
  </si>
  <si>
    <t>桔子酒店(深圳东门店)</t>
  </si>
  <si>
    <t>2021-08-11 07:12:40</t>
  </si>
  <si>
    <t>2220745</t>
  </si>
  <si>
    <t>深圳君逸酒店</t>
  </si>
  <si>
    <t>2021-08-11 03:59:55</t>
  </si>
  <si>
    <t>2021-08-10</t>
  </si>
  <si>
    <t>2220403</t>
  </si>
  <si>
    <t>汉庭酒店（白山火车站店）</t>
  </si>
  <si>
    <t>395.82</t>
  </si>
  <si>
    <t>2021-08-10 15:30:28</t>
  </si>
  <si>
    <t>2220259</t>
  </si>
  <si>
    <t>贝壳酒店(淮安大润发厦门路店)</t>
  </si>
  <si>
    <t>373.74</t>
  </si>
  <si>
    <t>2021-08-10 11:01:59</t>
  </si>
  <si>
    <t>2021-08-09</t>
  </si>
  <si>
    <t>2220036</t>
  </si>
  <si>
    <t>尚客优连锁酒店(左贡珠然新区店)</t>
  </si>
  <si>
    <t>436.46</t>
  </si>
  <si>
    <t>2021-08-09 22:30:51</t>
  </si>
  <si>
    <t>2220020</t>
  </si>
  <si>
    <t>上海大酒店</t>
  </si>
  <si>
    <t>1222.29</t>
  </si>
  <si>
    <t>2021-08-09 22:05:42</t>
  </si>
  <si>
    <t>2219873</t>
  </si>
  <si>
    <t>浙江西子宾馆·汪庄</t>
  </si>
  <si>
    <t>2979.40</t>
  </si>
  <si>
    <t>2021-08-09 17:51:20</t>
  </si>
  <si>
    <t>2219853</t>
  </si>
  <si>
    <t>414.12</t>
  </si>
  <si>
    <t>2021-08-09 17:22:54</t>
  </si>
  <si>
    <t>2219623</t>
  </si>
  <si>
    <t>格林豪泰智选酒店(南宁吴圩国际机场店)</t>
  </si>
  <si>
    <t>2021-08-09 08:42:07</t>
  </si>
  <si>
    <t>2021-08-08</t>
  </si>
  <si>
    <t>2219156</t>
  </si>
  <si>
    <t>尚客优精选酒店(丰宁新丰北路店)</t>
  </si>
  <si>
    <t>416.67</t>
  </si>
  <si>
    <t>2021-08-08 08:52:18</t>
  </si>
  <si>
    <t>2021-07-31</t>
  </si>
  <si>
    <t>2214087</t>
  </si>
  <si>
    <t>全季酒店(哈尔滨西站万达广场店)</t>
  </si>
  <si>
    <t>836.72</t>
  </si>
  <si>
    <t>83.00</t>
  </si>
  <si>
    <t>-753</t>
  </si>
  <si>
    <t>2021-07-31 09:37:51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</si>
</sst>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8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15983898233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44418</v>
      </c>
      <c r="G2" s="5">
        <v>44420</v>
      </c>
      <c r="H2" s="4">
        <v>1</v>
      </c>
      <c r="I2" s="4">
        <v>2</v>
      </c>
      <c r="J2" s="4">
        <v>2</v>
      </c>
      <c r="K2" s="4" t="s">
        <v>29</v>
      </c>
      <c r="L2" s="4">
        <v>836.72</v>
      </c>
      <c r="M2" s="4">
        <v>836.72</v>
      </c>
      <c r="N2" s="4" t="s">
        <v>30</v>
      </c>
      <c r="O2" s="4" t="s">
        <v>31</v>
      </c>
      <c r="P2" s="4" t="s">
        <v>32</v>
      </c>
      <c r="Q2" s="4">
        <v>0</v>
      </c>
      <c r="R2" s="6">
        <v>44408</v>
      </c>
      <c r="S2" s="5">
        <v>44423</v>
      </c>
      <c r="T2" s="4" t="s">
        <v>33</v>
      </c>
      <c r="U2" s="4">
        <v>836.72</v>
      </c>
      <c r="V2" s="4">
        <v>0</v>
      </c>
      <c r="W2" s="4">
        <v>0</v>
      </c>
      <c r="X2" s="4">
        <v>2214087</v>
      </c>
    </row>
    <row r="3" s="4" customFormat="1" spans="1:24">
      <c r="A3" s="4">
        <v>15984364380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44419</v>
      </c>
      <c r="G3" s="5">
        <v>44420</v>
      </c>
      <c r="H3" s="4">
        <v>1</v>
      </c>
      <c r="I3" s="4">
        <v>1</v>
      </c>
      <c r="J3" s="4">
        <v>1</v>
      </c>
      <c r="K3" s="4" t="s">
        <v>29</v>
      </c>
      <c r="L3" s="4">
        <v>446.88</v>
      </c>
      <c r="M3" s="4">
        <v>446.88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44423</v>
      </c>
      <c r="T3" s="4" t="s">
        <v>33</v>
      </c>
      <c r="U3" s="4">
        <v>446.88</v>
      </c>
      <c r="V3" s="4">
        <v>0</v>
      </c>
      <c r="W3" s="4">
        <v>0</v>
      </c>
      <c r="X3" s="4">
        <v>2214172</v>
      </c>
    </row>
    <row r="4" s="4" customFormat="1" spans="1:24">
      <c r="A4" s="4">
        <v>15983898233</v>
      </c>
      <c r="B4" s="4" t="s">
        <v>25</v>
      </c>
      <c r="C4" s="4" t="s">
        <v>37</v>
      </c>
      <c r="D4" s="4" t="s">
        <v>27</v>
      </c>
      <c r="E4" s="4" t="s">
        <v>28</v>
      </c>
      <c r="F4" s="5">
        <v>44418</v>
      </c>
      <c r="G4" s="5">
        <v>44420</v>
      </c>
      <c r="H4" s="4">
        <v>1</v>
      </c>
      <c r="I4" s="4">
        <v>2</v>
      </c>
      <c r="J4" s="4">
        <v>2</v>
      </c>
      <c r="K4" s="4" t="s">
        <v>29</v>
      </c>
      <c r="L4" s="4">
        <v>-758.07</v>
      </c>
      <c r="M4" s="4">
        <v>-758.07</v>
      </c>
      <c r="N4" s="4" t="s">
        <v>30</v>
      </c>
      <c r="O4" s="4" t="s">
        <v>31</v>
      </c>
      <c r="P4" s="4" t="s">
        <v>32</v>
      </c>
      <c r="Q4" s="4">
        <v>0</v>
      </c>
      <c r="R4" s="6">
        <v>44408</v>
      </c>
      <c r="S4" s="5">
        <v>44423</v>
      </c>
      <c r="T4" s="4" t="s">
        <v>33</v>
      </c>
      <c r="U4" s="4">
        <v>-758.07</v>
      </c>
      <c r="V4" s="4">
        <v>0</v>
      </c>
      <c r="W4" s="4">
        <v>0</v>
      </c>
      <c r="X4" s="4">
        <v>2214087</v>
      </c>
    </row>
    <row r="5" s="4" customFormat="1" spans="1:24">
      <c r="A5" s="4">
        <v>16035431303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44417</v>
      </c>
      <c r="G5" s="5">
        <v>44420</v>
      </c>
      <c r="H5" s="4">
        <v>1</v>
      </c>
      <c r="I5" s="4">
        <v>3</v>
      </c>
      <c r="J5" s="4">
        <v>3</v>
      </c>
      <c r="K5" s="4" t="s">
        <v>29</v>
      </c>
      <c r="L5" s="4">
        <v>416.67</v>
      </c>
      <c r="M5" s="4">
        <v>416.67</v>
      </c>
      <c r="N5" s="4" t="s">
        <v>40</v>
      </c>
      <c r="O5" s="4" t="s">
        <v>31</v>
      </c>
      <c r="P5" s="4" t="s">
        <v>32</v>
      </c>
      <c r="Q5" s="4">
        <v>0</v>
      </c>
      <c r="R5" s="6">
        <v>44416</v>
      </c>
      <c r="S5" s="5">
        <v>44423</v>
      </c>
      <c r="T5" s="4" t="s">
        <v>33</v>
      </c>
      <c r="U5" s="4">
        <v>416.67</v>
      </c>
      <c r="V5" s="4">
        <v>0</v>
      </c>
      <c r="W5" s="4">
        <v>0</v>
      </c>
      <c r="X5" s="4">
        <v>2219156</v>
      </c>
    </row>
    <row r="6" s="4" customFormat="1" spans="1:24">
      <c r="A6" s="4">
        <v>16040083605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44417</v>
      </c>
      <c r="G6" s="5">
        <v>44420</v>
      </c>
      <c r="H6" s="4">
        <v>1</v>
      </c>
      <c r="I6" s="4">
        <v>3</v>
      </c>
      <c r="J6" s="4">
        <v>3</v>
      </c>
      <c r="K6" s="4" t="s">
        <v>29</v>
      </c>
      <c r="L6" s="4">
        <v>414.12</v>
      </c>
      <c r="M6" s="4">
        <v>414.12</v>
      </c>
      <c r="N6" s="4" t="s">
        <v>43</v>
      </c>
      <c r="O6" s="4" t="s">
        <v>31</v>
      </c>
      <c r="P6" s="4" t="s">
        <v>32</v>
      </c>
      <c r="Q6" s="4">
        <v>0</v>
      </c>
      <c r="R6" s="6">
        <v>44417</v>
      </c>
      <c r="S6" s="5">
        <v>44423</v>
      </c>
      <c r="T6" s="4" t="s">
        <v>33</v>
      </c>
      <c r="U6" s="4">
        <v>414.12</v>
      </c>
      <c r="V6" s="4">
        <v>0</v>
      </c>
      <c r="W6" s="4">
        <v>0</v>
      </c>
      <c r="X6" s="4">
        <v>2219853</v>
      </c>
    </row>
    <row r="7" s="4" customFormat="1" spans="1:24">
      <c r="A7" s="4">
        <v>15984364380</v>
      </c>
      <c r="B7" s="4" t="s">
        <v>25</v>
      </c>
      <c r="C7" s="4" t="s">
        <v>44</v>
      </c>
      <c r="D7" s="4" t="s">
        <v>34</v>
      </c>
      <c r="E7" s="4" t="s">
        <v>35</v>
      </c>
      <c r="F7" s="5">
        <v>44419</v>
      </c>
      <c r="G7" s="5">
        <v>44420</v>
      </c>
      <c r="H7" s="4">
        <v>1</v>
      </c>
      <c r="I7" s="4">
        <v>1</v>
      </c>
      <c r="J7" s="4">
        <v>1</v>
      </c>
      <c r="K7" s="4" t="s">
        <v>29</v>
      </c>
      <c r="L7" s="4">
        <v>-446.88</v>
      </c>
      <c r="M7" s="4">
        <v>-446.88</v>
      </c>
      <c r="N7" s="4" t="s">
        <v>36</v>
      </c>
      <c r="O7" s="4" t="s">
        <v>31</v>
      </c>
      <c r="P7" s="4" t="s">
        <v>32</v>
      </c>
      <c r="Q7" s="4">
        <v>0</v>
      </c>
      <c r="R7" s="6">
        <v>44408</v>
      </c>
      <c r="S7" s="5">
        <v>44423</v>
      </c>
      <c r="T7" s="4" t="s">
        <v>33</v>
      </c>
      <c r="U7" s="4">
        <v>-446.88</v>
      </c>
      <c r="V7" s="4">
        <v>0</v>
      </c>
      <c r="W7" s="4">
        <v>0</v>
      </c>
      <c r="X7" s="4">
        <v>2214172</v>
      </c>
    </row>
    <row r="8" s="4" customFormat="1" spans="1:24">
      <c r="A8" s="4">
        <v>16041157081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44418</v>
      </c>
      <c r="G8" s="5">
        <v>44420</v>
      </c>
      <c r="H8" s="4">
        <v>1</v>
      </c>
      <c r="I8" s="4">
        <v>2</v>
      </c>
      <c r="J8" s="4">
        <v>2</v>
      </c>
      <c r="K8" s="4" t="s">
        <v>29</v>
      </c>
      <c r="L8" s="4">
        <v>436.46</v>
      </c>
      <c r="M8" s="4">
        <v>436.46</v>
      </c>
      <c r="N8" s="4" t="s">
        <v>47</v>
      </c>
      <c r="O8" s="4" t="s">
        <v>31</v>
      </c>
      <c r="P8" s="4" t="s">
        <v>32</v>
      </c>
      <c r="Q8" s="4">
        <v>0</v>
      </c>
      <c r="R8" s="6">
        <v>44417</v>
      </c>
      <c r="S8" s="5">
        <v>44423</v>
      </c>
      <c r="T8" s="4" t="s">
        <v>33</v>
      </c>
      <c r="U8" s="4">
        <v>436.46</v>
      </c>
      <c r="V8" s="4">
        <v>0</v>
      </c>
      <c r="W8" s="4">
        <v>0</v>
      </c>
      <c r="X8" s="4">
        <v>2220036</v>
      </c>
    </row>
    <row r="9" s="4" customFormat="1" spans="1:24">
      <c r="A9" s="4">
        <v>16046465822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44418</v>
      </c>
      <c r="G9" s="5">
        <v>44420</v>
      </c>
      <c r="H9" s="4">
        <v>1</v>
      </c>
      <c r="I9" s="4">
        <v>2</v>
      </c>
      <c r="J9" s="4">
        <v>2</v>
      </c>
      <c r="K9" s="4" t="s">
        <v>29</v>
      </c>
      <c r="L9" s="4">
        <v>395.82</v>
      </c>
      <c r="M9" s="4">
        <v>395.82</v>
      </c>
      <c r="N9" s="4" t="s">
        <v>50</v>
      </c>
      <c r="O9" s="4" t="s">
        <v>31</v>
      </c>
      <c r="P9" s="4" t="s">
        <v>32</v>
      </c>
      <c r="Q9" s="4">
        <v>0</v>
      </c>
      <c r="R9" s="6">
        <v>44418</v>
      </c>
      <c r="S9" s="5">
        <v>44423</v>
      </c>
      <c r="T9" s="4" t="s">
        <v>33</v>
      </c>
      <c r="U9" s="4">
        <v>395.82</v>
      </c>
      <c r="V9" s="4">
        <v>0</v>
      </c>
      <c r="W9" s="4">
        <v>0</v>
      </c>
      <c r="X9" s="4">
        <v>2220403</v>
      </c>
    </row>
    <row r="10" s="4" customFormat="1" spans="1:23">
      <c r="A10" s="4">
        <v>16048374255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44419</v>
      </c>
      <c r="G10" s="5">
        <v>44420</v>
      </c>
      <c r="H10" s="4">
        <v>1</v>
      </c>
      <c r="I10" s="4">
        <v>1</v>
      </c>
      <c r="J10" s="4">
        <v>1</v>
      </c>
      <c r="K10" s="4" t="s">
        <v>29</v>
      </c>
      <c r="L10" s="4">
        <v>216.48</v>
      </c>
      <c r="M10" s="4">
        <v>216.48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44419</v>
      </c>
      <c r="S10" s="5">
        <v>44423</v>
      </c>
      <c r="T10" s="4" t="s">
        <v>33</v>
      </c>
      <c r="U10" s="4">
        <v>216.48</v>
      </c>
      <c r="V10" s="4">
        <v>0</v>
      </c>
      <c r="W10" s="4">
        <v>0</v>
      </c>
    </row>
    <row r="11" s="4" customFormat="1" spans="1:24">
      <c r="A11" s="4">
        <v>16048434014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44419</v>
      </c>
      <c r="G11" s="5">
        <v>44420</v>
      </c>
      <c r="H11" s="4">
        <v>1</v>
      </c>
      <c r="I11" s="4">
        <v>1</v>
      </c>
      <c r="J11" s="4">
        <v>1</v>
      </c>
      <c r="K11" s="4" t="s">
        <v>29</v>
      </c>
      <c r="L11" s="4">
        <v>294.12</v>
      </c>
      <c r="M11" s="4">
        <v>294.12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44419</v>
      </c>
      <c r="S11" s="5">
        <v>44423</v>
      </c>
      <c r="T11" s="4" t="s">
        <v>33</v>
      </c>
      <c r="U11" s="4">
        <v>294.12</v>
      </c>
      <c r="V11" s="4">
        <v>0</v>
      </c>
      <c r="W11" s="4">
        <v>0</v>
      </c>
      <c r="X11" s="4">
        <v>2220772</v>
      </c>
    </row>
    <row r="12" s="4" customFormat="1" spans="1:24">
      <c r="A12" s="4">
        <v>16048434014</v>
      </c>
      <c r="B12" s="4" t="s">
        <v>25</v>
      </c>
      <c r="C12" s="4" t="s">
        <v>44</v>
      </c>
      <c r="D12" s="4" t="s">
        <v>54</v>
      </c>
      <c r="E12" s="4" t="s">
        <v>55</v>
      </c>
      <c r="F12" s="5">
        <v>44419</v>
      </c>
      <c r="G12" s="5">
        <v>44420</v>
      </c>
      <c r="H12" s="4">
        <v>1</v>
      </c>
      <c r="I12" s="4">
        <v>1</v>
      </c>
      <c r="J12" s="4">
        <v>1</v>
      </c>
      <c r="K12" s="4" t="s">
        <v>29</v>
      </c>
      <c r="L12" s="4">
        <v>-294.12</v>
      </c>
      <c r="M12" s="4">
        <v>-294.12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44419</v>
      </c>
      <c r="S12" s="5">
        <v>44423</v>
      </c>
      <c r="T12" s="4" t="s">
        <v>33</v>
      </c>
      <c r="U12" s="4">
        <v>-294.12</v>
      </c>
      <c r="V12" s="4">
        <v>0</v>
      </c>
      <c r="W12" s="4">
        <v>0</v>
      </c>
      <c r="X12" s="4">
        <v>2220772</v>
      </c>
    </row>
    <row r="13" s="4" customFormat="1" spans="1:24">
      <c r="A13" s="4">
        <v>16048480833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44419</v>
      </c>
      <c r="G13" s="5">
        <v>44420</v>
      </c>
      <c r="H13" s="4">
        <v>1</v>
      </c>
      <c r="I13" s="4">
        <v>1</v>
      </c>
      <c r="J13" s="4">
        <v>1</v>
      </c>
      <c r="K13" s="4" t="s">
        <v>29</v>
      </c>
      <c r="L13" s="4">
        <v>132.54</v>
      </c>
      <c r="M13" s="4">
        <v>132.54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44419</v>
      </c>
      <c r="S13" s="5">
        <v>44423</v>
      </c>
      <c r="T13" s="4" t="s">
        <v>33</v>
      </c>
      <c r="U13" s="4">
        <v>132.54</v>
      </c>
      <c r="V13" s="4">
        <v>0</v>
      </c>
      <c r="W13" s="4">
        <v>0</v>
      </c>
      <c r="X13" s="4">
        <v>2220786</v>
      </c>
    </row>
    <row r="14" s="4" customFormat="1" spans="1:24">
      <c r="A14" s="4">
        <v>16048596786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44419</v>
      </c>
      <c r="G14" s="5">
        <v>44420</v>
      </c>
      <c r="H14" s="4">
        <v>1</v>
      </c>
      <c r="I14" s="4">
        <v>1</v>
      </c>
      <c r="J14" s="4">
        <v>1</v>
      </c>
      <c r="K14" s="4" t="s">
        <v>29</v>
      </c>
      <c r="L14" s="4">
        <v>228.01</v>
      </c>
      <c r="M14" s="4">
        <v>228.01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44419</v>
      </c>
      <c r="S14" s="5">
        <v>44423</v>
      </c>
      <c r="T14" s="4" t="s">
        <v>33</v>
      </c>
      <c r="U14" s="4">
        <v>228.01</v>
      </c>
      <c r="V14" s="4">
        <v>0</v>
      </c>
      <c r="W14" s="4">
        <v>0</v>
      </c>
      <c r="X14" s="4">
        <v>2220805</v>
      </c>
    </row>
    <row r="15" s="4" customFormat="1" spans="1:23">
      <c r="A15" s="4">
        <v>16048374255</v>
      </c>
      <c r="B15" s="4" t="s">
        <v>25</v>
      </c>
      <c r="C15" s="4" t="s">
        <v>44</v>
      </c>
      <c r="D15" s="4" t="s">
        <v>51</v>
      </c>
      <c r="E15" s="4" t="s">
        <v>52</v>
      </c>
      <c r="F15" s="5">
        <v>44419</v>
      </c>
      <c r="G15" s="5">
        <v>44420</v>
      </c>
      <c r="H15" s="4">
        <v>1</v>
      </c>
      <c r="I15" s="4">
        <v>1</v>
      </c>
      <c r="J15" s="4">
        <v>1</v>
      </c>
      <c r="K15" s="4" t="s">
        <v>29</v>
      </c>
      <c r="L15" s="4">
        <v>-216.48</v>
      </c>
      <c r="M15" s="4">
        <v>-216.48</v>
      </c>
      <c r="N15" s="4" t="s">
        <v>53</v>
      </c>
      <c r="O15" s="4" t="s">
        <v>31</v>
      </c>
      <c r="P15" s="4" t="s">
        <v>32</v>
      </c>
      <c r="Q15" s="4">
        <v>0</v>
      </c>
      <c r="R15" s="6">
        <v>44419</v>
      </c>
      <c r="S15" s="5">
        <v>44423</v>
      </c>
      <c r="T15" s="4" t="s">
        <v>33</v>
      </c>
      <c r="U15" s="4">
        <v>-216.48</v>
      </c>
      <c r="V15" s="4">
        <v>0</v>
      </c>
      <c r="W15" s="4">
        <v>0</v>
      </c>
    </row>
    <row r="16" s="4" customFormat="1" spans="1:24">
      <c r="A16" s="4">
        <v>16049303119</v>
      </c>
      <c r="B16" s="4" t="s">
        <v>25</v>
      </c>
      <c r="C16" s="4" t="s">
        <v>26</v>
      </c>
      <c r="D16" s="4" t="s">
        <v>63</v>
      </c>
      <c r="E16" s="4" t="s">
        <v>64</v>
      </c>
      <c r="F16" s="5">
        <v>44419</v>
      </c>
      <c r="G16" s="5">
        <v>44420</v>
      </c>
      <c r="H16" s="4">
        <v>2</v>
      </c>
      <c r="I16" s="4">
        <v>1</v>
      </c>
      <c r="J16" s="4">
        <v>2</v>
      </c>
      <c r="K16" s="4" t="s">
        <v>29</v>
      </c>
      <c r="L16" s="4">
        <v>354.06</v>
      </c>
      <c r="M16" s="4">
        <v>354.06</v>
      </c>
      <c r="N16" s="4" t="s">
        <v>65</v>
      </c>
      <c r="O16" s="4" t="s">
        <v>31</v>
      </c>
      <c r="P16" s="4" t="s">
        <v>32</v>
      </c>
      <c r="Q16" s="4">
        <v>0</v>
      </c>
      <c r="R16" s="6">
        <v>44419</v>
      </c>
      <c r="S16" s="5">
        <v>44423</v>
      </c>
      <c r="T16" s="4" t="s">
        <v>33</v>
      </c>
      <c r="U16" s="4">
        <v>354.06</v>
      </c>
      <c r="V16" s="4">
        <v>0</v>
      </c>
      <c r="W16" s="4">
        <v>0</v>
      </c>
      <c r="X16" s="4">
        <v>2220914</v>
      </c>
    </row>
    <row r="17" s="4" customFormat="1" spans="1:24">
      <c r="A17" s="4">
        <v>16049354762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44419</v>
      </c>
      <c r="G17" s="5">
        <v>44420</v>
      </c>
      <c r="H17" s="4">
        <v>1</v>
      </c>
      <c r="I17" s="4">
        <v>1</v>
      </c>
      <c r="J17" s="4">
        <v>1</v>
      </c>
      <c r="K17" s="4" t="s">
        <v>29</v>
      </c>
      <c r="L17" s="4">
        <v>125.86</v>
      </c>
      <c r="M17" s="4">
        <v>125.86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44419</v>
      </c>
      <c r="S17" s="5">
        <v>44423</v>
      </c>
      <c r="T17" s="4" t="s">
        <v>33</v>
      </c>
      <c r="U17" s="4">
        <v>125.86</v>
      </c>
      <c r="V17" s="4">
        <v>0</v>
      </c>
      <c r="W17" s="4">
        <v>0</v>
      </c>
      <c r="X17" s="4">
        <v>2220921</v>
      </c>
    </row>
    <row r="18" s="4" customFormat="1" spans="1:24">
      <c r="A18" s="4">
        <v>16049357508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44419</v>
      </c>
      <c r="G18" s="5">
        <v>44420</v>
      </c>
      <c r="H18" s="4">
        <v>1</v>
      </c>
      <c r="I18" s="4">
        <v>1</v>
      </c>
      <c r="J18" s="4">
        <v>1</v>
      </c>
      <c r="K18" s="4" t="s">
        <v>29</v>
      </c>
      <c r="L18" s="4">
        <v>122.73</v>
      </c>
      <c r="M18" s="4">
        <v>122.73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44419</v>
      </c>
      <c r="S18" s="5">
        <v>44423</v>
      </c>
      <c r="T18" s="4" t="s">
        <v>33</v>
      </c>
      <c r="U18" s="4">
        <v>122.73</v>
      </c>
      <c r="V18" s="4">
        <v>0</v>
      </c>
      <c r="W18" s="4">
        <v>0</v>
      </c>
      <c r="X18" s="4">
        <v>2220922</v>
      </c>
    </row>
    <row r="19" s="4" customFormat="1" spans="1:24">
      <c r="A19" s="4">
        <v>16049303119</v>
      </c>
      <c r="B19" s="4" t="s">
        <v>25</v>
      </c>
      <c r="C19" s="4" t="s">
        <v>44</v>
      </c>
      <c r="D19" s="4" t="s">
        <v>63</v>
      </c>
      <c r="E19" s="4" t="s">
        <v>64</v>
      </c>
      <c r="F19" s="5">
        <v>44419</v>
      </c>
      <c r="G19" s="5">
        <v>44420</v>
      </c>
      <c r="H19" s="4">
        <v>2</v>
      </c>
      <c r="I19" s="4">
        <v>1</v>
      </c>
      <c r="J19" s="4">
        <v>2</v>
      </c>
      <c r="K19" s="4" t="s">
        <v>29</v>
      </c>
      <c r="L19" s="4">
        <v>-354.06</v>
      </c>
      <c r="M19" s="4">
        <v>-354.06</v>
      </c>
      <c r="N19" s="4" t="s">
        <v>65</v>
      </c>
      <c r="O19" s="4" t="s">
        <v>31</v>
      </c>
      <c r="P19" s="4" t="s">
        <v>32</v>
      </c>
      <c r="Q19" s="4">
        <v>0</v>
      </c>
      <c r="R19" s="6">
        <v>44419</v>
      </c>
      <c r="S19" s="5">
        <v>44423</v>
      </c>
      <c r="T19" s="4" t="s">
        <v>33</v>
      </c>
      <c r="U19" s="4">
        <v>-354.06</v>
      </c>
      <c r="V19" s="4">
        <v>0</v>
      </c>
      <c r="W19" s="4">
        <v>0</v>
      </c>
      <c r="X19" s="4">
        <v>2220914</v>
      </c>
    </row>
    <row r="20" s="4" customFormat="1" spans="1:24">
      <c r="A20" s="4">
        <v>16049384871</v>
      </c>
      <c r="B20" s="4" t="s">
        <v>25</v>
      </c>
      <c r="C20" s="4" t="s">
        <v>26</v>
      </c>
      <c r="D20" s="4" t="s">
        <v>72</v>
      </c>
      <c r="E20" s="4" t="s">
        <v>64</v>
      </c>
      <c r="F20" s="5">
        <v>44419</v>
      </c>
      <c r="G20" s="5">
        <v>44420</v>
      </c>
      <c r="H20" s="4">
        <v>1</v>
      </c>
      <c r="I20" s="4">
        <v>1</v>
      </c>
      <c r="J20" s="4">
        <v>1</v>
      </c>
      <c r="K20" s="4" t="s">
        <v>29</v>
      </c>
      <c r="L20" s="4">
        <v>326.83</v>
      </c>
      <c r="M20" s="4">
        <v>326.83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44419</v>
      </c>
      <c r="S20" s="5">
        <v>44423</v>
      </c>
      <c r="T20" s="4" t="s">
        <v>33</v>
      </c>
      <c r="U20" s="4">
        <v>326.83</v>
      </c>
      <c r="V20" s="4">
        <v>0</v>
      </c>
      <c r="W20" s="4">
        <v>0</v>
      </c>
      <c r="X20" s="4">
        <v>2220929</v>
      </c>
    </row>
    <row r="21" s="4" customFormat="1" spans="1:23">
      <c r="A21" s="4">
        <v>16049550484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44419</v>
      </c>
      <c r="G21" s="5">
        <v>44420</v>
      </c>
      <c r="H21" s="4">
        <v>1</v>
      </c>
      <c r="I21" s="4">
        <v>1</v>
      </c>
      <c r="J21" s="4">
        <v>1</v>
      </c>
      <c r="K21" s="4" t="s">
        <v>29</v>
      </c>
      <c r="L21" s="4">
        <v>191.48</v>
      </c>
      <c r="M21" s="4">
        <v>191.48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44419</v>
      </c>
      <c r="S21" s="5">
        <v>44423</v>
      </c>
      <c r="T21" s="4" t="s">
        <v>33</v>
      </c>
      <c r="U21" s="4">
        <v>191.48</v>
      </c>
      <c r="V21" s="4">
        <v>0</v>
      </c>
      <c r="W21" s="4">
        <v>0</v>
      </c>
    </row>
    <row r="22" s="4" customFormat="1" spans="1:24">
      <c r="A22" s="4">
        <v>16049587737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44419</v>
      </c>
      <c r="G22" s="5">
        <v>44420</v>
      </c>
      <c r="H22" s="4">
        <v>1</v>
      </c>
      <c r="I22" s="4">
        <v>1</v>
      </c>
      <c r="J22" s="4">
        <v>1</v>
      </c>
      <c r="K22" s="4" t="s">
        <v>29</v>
      </c>
      <c r="L22" s="4">
        <v>142.1</v>
      </c>
      <c r="M22" s="4">
        <v>142.1</v>
      </c>
      <c r="N22" s="4" t="s">
        <v>79</v>
      </c>
      <c r="O22" s="4" t="s">
        <v>31</v>
      </c>
      <c r="P22" s="4" t="s">
        <v>32</v>
      </c>
      <c r="Q22" s="4">
        <v>0</v>
      </c>
      <c r="R22" s="6">
        <v>44419</v>
      </c>
      <c r="S22" s="5">
        <v>44423</v>
      </c>
      <c r="T22" s="4" t="s">
        <v>33</v>
      </c>
      <c r="U22" s="4">
        <v>142.1</v>
      </c>
      <c r="V22" s="4">
        <v>0</v>
      </c>
      <c r="W22" s="4">
        <v>0</v>
      </c>
      <c r="X22" s="4">
        <v>2220959</v>
      </c>
    </row>
    <row r="23" s="4" customFormat="1" spans="1:23">
      <c r="A23" s="4">
        <v>16049667307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44419</v>
      </c>
      <c r="G23" s="5">
        <v>44420</v>
      </c>
      <c r="H23" s="4">
        <v>1</v>
      </c>
      <c r="I23" s="4">
        <v>1</v>
      </c>
      <c r="J23" s="4">
        <v>1</v>
      </c>
      <c r="K23" s="4" t="s">
        <v>29</v>
      </c>
      <c r="L23" s="4">
        <v>124.85</v>
      </c>
      <c r="M23" s="4">
        <v>124.85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44419</v>
      </c>
      <c r="S23" s="5">
        <v>44423</v>
      </c>
      <c r="T23" s="4" t="s">
        <v>33</v>
      </c>
      <c r="U23" s="4">
        <v>124.85</v>
      </c>
      <c r="V23" s="4">
        <v>0</v>
      </c>
      <c r="W23" s="4">
        <v>0</v>
      </c>
    </row>
    <row r="24" s="4" customFormat="1" spans="1:24">
      <c r="A24" s="4">
        <v>16049726080</v>
      </c>
      <c r="B24" s="4" t="s">
        <v>25</v>
      </c>
      <c r="C24" s="4" t="s">
        <v>26</v>
      </c>
      <c r="D24" s="4" t="s">
        <v>83</v>
      </c>
      <c r="E24" s="4" t="s">
        <v>84</v>
      </c>
      <c r="F24" s="5">
        <v>44419</v>
      </c>
      <c r="G24" s="5">
        <v>44420</v>
      </c>
      <c r="H24" s="4">
        <v>1</v>
      </c>
      <c r="I24" s="4">
        <v>1</v>
      </c>
      <c r="J24" s="4">
        <v>1</v>
      </c>
      <c r="K24" s="4" t="s">
        <v>29</v>
      </c>
      <c r="L24" s="4">
        <v>403.08</v>
      </c>
      <c r="M24" s="4">
        <v>403.08</v>
      </c>
      <c r="N24" s="4" t="s">
        <v>85</v>
      </c>
      <c r="O24" s="4" t="s">
        <v>31</v>
      </c>
      <c r="P24" s="4" t="s">
        <v>32</v>
      </c>
      <c r="Q24" s="4">
        <v>0</v>
      </c>
      <c r="R24" s="6">
        <v>44419</v>
      </c>
      <c r="S24" s="5">
        <v>44423</v>
      </c>
      <c r="T24" s="4" t="s">
        <v>33</v>
      </c>
      <c r="U24" s="4">
        <v>403.08</v>
      </c>
      <c r="V24" s="4">
        <v>0</v>
      </c>
      <c r="W24" s="4">
        <v>0</v>
      </c>
      <c r="X24" s="4">
        <v>2220987</v>
      </c>
    </row>
    <row r="25" s="4" customFormat="1" spans="1:23">
      <c r="A25" s="4">
        <v>16049787230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44419</v>
      </c>
      <c r="G25" s="5">
        <v>44420</v>
      </c>
      <c r="H25" s="4">
        <v>1</v>
      </c>
      <c r="I25" s="4">
        <v>1</v>
      </c>
      <c r="J25" s="4">
        <v>1</v>
      </c>
      <c r="K25" s="4" t="s">
        <v>29</v>
      </c>
      <c r="L25" s="4">
        <v>361.94</v>
      </c>
      <c r="M25" s="4">
        <v>361.94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44419</v>
      </c>
      <c r="S25" s="5">
        <v>44423</v>
      </c>
      <c r="T25" s="4" t="s">
        <v>33</v>
      </c>
      <c r="U25" s="4">
        <v>361.94</v>
      </c>
      <c r="V25" s="4">
        <v>0</v>
      </c>
      <c r="W25" s="4">
        <v>0</v>
      </c>
    </row>
    <row r="26" s="4" customFormat="1" spans="1:24">
      <c r="A26" s="4">
        <v>16049849983</v>
      </c>
      <c r="B26" s="4" t="s">
        <v>25</v>
      </c>
      <c r="C26" s="4" t="s">
        <v>26</v>
      </c>
      <c r="D26" s="4" t="s">
        <v>89</v>
      </c>
      <c r="E26" s="4" t="s">
        <v>67</v>
      </c>
      <c r="F26" s="5">
        <v>44419</v>
      </c>
      <c r="G26" s="5">
        <v>44420</v>
      </c>
      <c r="H26" s="4">
        <v>1</v>
      </c>
      <c r="I26" s="4">
        <v>1</v>
      </c>
      <c r="J26" s="4">
        <v>1</v>
      </c>
      <c r="K26" s="4" t="s">
        <v>29</v>
      </c>
      <c r="L26" s="4">
        <v>253.61</v>
      </c>
      <c r="M26" s="4">
        <v>253.61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44419</v>
      </c>
      <c r="S26" s="5">
        <v>44423</v>
      </c>
      <c r="T26" s="4" t="s">
        <v>33</v>
      </c>
      <c r="U26" s="4">
        <v>253.61</v>
      </c>
      <c r="V26" s="4">
        <v>0</v>
      </c>
      <c r="W26" s="4">
        <v>0</v>
      </c>
      <c r="X26" s="4">
        <v>2221009</v>
      </c>
    </row>
    <row r="27" s="4" customFormat="1" spans="1:24">
      <c r="A27" s="4">
        <v>16049384871</v>
      </c>
      <c r="B27" s="4" t="s">
        <v>25</v>
      </c>
      <c r="C27" s="4" t="s">
        <v>44</v>
      </c>
      <c r="D27" s="4" t="s">
        <v>72</v>
      </c>
      <c r="E27" s="4" t="s">
        <v>64</v>
      </c>
      <c r="F27" s="5">
        <v>44419</v>
      </c>
      <c r="G27" s="5">
        <v>44420</v>
      </c>
      <c r="H27" s="4">
        <v>1</v>
      </c>
      <c r="I27" s="4">
        <v>1</v>
      </c>
      <c r="J27" s="4">
        <v>1</v>
      </c>
      <c r="K27" s="4" t="s">
        <v>29</v>
      </c>
      <c r="L27" s="4">
        <v>-326.83</v>
      </c>
      <c r="M27" s="4">
        <v>-326.83</v>
      </c>
      <c r="N27" s="4" t="s">
        <v>73</v>
      </c>
      <c r="O27" s="4" t="s">
        <v>31</v>
      </c>
      <c r="P27" s="4" t="s">
        <v>32</v>
      </c>
      <c r="Q27" s="4">
        <v>0</v>
      </c>
      <c r="R27" s="6">
        <v>44419</v>
      </c>
      <c r="S27" s="5">
        <v>44423</v>
      </c>
      <c r="T27" s="4" t="s">
        <v>33</v>
      </c>
      <c r="U27" s="4">
        <v>-326.83</v>
      </c>
      <c r="V27" s="4">
        <v>0</v>
      </c>
      <c r="W27" s="4">
        <v>0</v>
      </c>
      <c r="X27" s="4">
        <v>2220929</v>
      </c>
    </row>
    <row r="28" s="4" customFormat="1" spans="1:24">
      <c r="A28" s="4">
        <v>16049915282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44419</v>
      </c>
      <c r="G28" s="5">
        <v>44420</v>
      </c>
      <c r="H28" s="4">
        <v>1</v>
      </c>
      <c r="I28" s="4">
        <v>1</v>
      </c>
      <c r="J28" s="4">
        <v>1</v>
      </c>
      <c r="K28" s="4" t="s">
        <v>29</v>
      </c>
      <c r="L28" s="4">
        <v>187.1</v>
      </c>
      <c r="M28" s="4">
        <v>187.1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44419</v>
      </c>
      <c r="S28" s="5">
        <v>44423</v>
      </c>
      <c r="T28" s="4" t="s">
        <v>33</v>
      </c>
      <c r="U28" s="4">
        <v>187.1</v>
      </c>
      <c r="V28" s="4">
        <v>0</v>
      </c>
      <c r="W28" s="4">
        <v>0</v>
      </c>
      <c r="X28" s="4">
        <v>2221020</v>
      </c>
    </row>
    <row r="29" s="4" customFormat="1" spans="1:24">
      <c r="A29" s="4">
        <v>16049925641</v>
      </c>
      <c r="B29" s="4" t="s">
        <v>25</v>
      </c>
      <c r="C29" s="4" t="s">
        <v>26</v>
      </c>
      <c r="D29" s="4" t="s">
        <v>94</v>
      </c>
      <c r="E29" s="4" t="s">
        <v>67</v>
      </c>
      <c r="F29" s="5">
        <v>44419</v>
      </c>
      <c r="G29" s="5">
        <v>44420</v>
      </c>
      <c r="H29" s="4">
        <v>1</v>
      </c>
      <c r="I29" s="4">
        <v>1</v>
      </c>
      <c r="J29" s="4">
        <v>1</v>
      </c>
      <c r="K29" s="4" t="s">
        <v>29</v>
      </c>
      <c r="L29" s="4">
        <v>180.01</v>
      </c>
      <c r="M29" s="4">
        <v>180.01</v>
      </c>
      <c r="N29" s="4" t="s">
        <v>95</v>
      </c>
      <c r="O29" s="4" t="s">
        <v>31</v>
      </c>
      <c r="P29" s="4" t="s">
        <v>32</v>
      </c>
      <c r="Q29" s="4">
        <v>0</v>
      </c>
      <c r="R29" s="6">
        <v>44419</v>
      </c>
      <c r="S29" s="5">
        <v>44423</v>
      </c>
      <c r="T29" s="4" t="s">
        <v>33</v>
      </c>
      <c r="U29" s="4">
        <v>180.01</v>
      </c>
      <c r="V29" s="4">
        <v>0</v>
      </c>
      <c r="W29" s="4">
        <v>0</v>
      </c>
      <c r="X29" s="4">
        <v>2221022</v>
      </c>
    </row>
    <row r="30" s="4" customFormat="1" spans="1:24">
      <c r="A30" s="4">
        <v>16049947773</v>
      </c>
      <c r="B30" s="4" t="s">
        <v>25</v>
      </c>
      <c r="C30" s="4" t="s">
        <v>26</v>
      </c>
      <c r="D30" s="4" t="s">
        <v>94</v>
      </c>
      <c r="E30" s="4" t="s">
        <v>67</v>
      </c>
      <c r="F30" s="5">
        <v>44419</v>
      </c>
      <c r="G30" s="5">
        <v>44420</v>
      </c>
      <c r="H30" s="4">
        <v>1</v>
      </c>
      <c r="I30" s="4">
        <v>1</v>
      </c>
      <c r="J30" s="4">
        <v>1</v>
      </c>
      <c r="K30" s="4" t="s">
        <v>29</v>
      </c>
      <c r="L30" s="4">
        <v>180.01</v>
      </c>
      <c r="M30" s="4">
        <v>180.01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44419</v>
      </c>
      <c r="S30" s="5">
        <v>44423</v>
      </c>
      <c r="T30" s="4" t="s">
        <v>33</v>
      </c>
      <c r="U30" s="4">
        <v>180.01</v>
      </c>
      <c r="V30" s="4">
        <v>0</v>
      </c>
      <c r="W30" s="4">
        <v>0</v>
      </c>
      <c r="X30" s="4">
        <v>2221026</v>
      </c>
    </row>
    <row r="31" s="4" customFormat="1" spans="1:24">
      <c r="A31" s="4">
        <v>16050111911</v>
      </c>
      <c r="B31" s="4" t="s">
        <v>25</v>
      </c>
      <c r="C31" s="4" t="s">
        <v>26</v>
      </c>
      <c r="D31" s="4" t="s">
        <v>97</v>
      </c>
      <c r="E31" s="4" t="s">
        <v>81</v>
      </c>
      <c r="F31" s="5">
        <v>44419</v>
      </c>
      <c r="G31" s="5">
        <v>44420</v>
      </c>
      <c r="H31" s="4">
        <v>1</v>
      </c>
      <c r="I31" s="4">
        <v>1</v>
      </c>
      <c r="J31" s="4">
        <v>1</v>
      </c>
      <c r="K31" s="4" t="s">
        <v>29</v>
      </c>
      <c r="L31" s="4">
        <v>295.97</v>
      </c>
      <c r="M31" s="4">
        <v>295.97</v>
      </c>
      <c r="N31" s="4" t="s">
        <v>98</v>
      </c>
      <c r="O31" s="4" t="s">
        <v>31</v>
      </c>
      <c r="P31" s="4" t="s">
        <v>32</v>
      </c>
      <c r="Q31" s="4">
        <v>0</v>
      </c>
      <c r="R31" s="6">
        <v>44419</v>
      </c>
      <c r="S31" s="5">
        <v>44423</v>
      </c>
      <c r="T31" s="4" t="s">
        <v>33</v>
      </c>
      <c r="U31" s="4">
        <v>295.97</v>
      </c>
      <c r="V31" s="4">
        <v>0</v>
      </c>
      <c r="W31" s="4">
        <v>0</v>
      </c>
      <c r="X31" s="4">
        <v>2221047</v>
      </c>
    </row>
    <row r="32" s="4" customFormat="1" spans="1:24">
      <c r="A32" s="4">
        <v>16050098304</v>
      </c>
      <c r="B32" s="4" t="s">
        <v>25</v>
      </c>
      <c r="C32" s="4" t="s">
        <v>26</v>
      </c>
      <c r="D32" s="4" t="s">
        <v>99</v>
      </c>
      <c r="E32" s="4" t="s">
        <v>100</v>
      </c>
      <c r="F32" s="5">
        <v>44419</v>
      </c>
      <c r="G32" s="5">
        <v>44420</v>
      </c>
      <c r="H32" s="4">
        <v>1</v>
      </c>
      <c r="I32" s="4">
        <v>1</v>
      </c>
      <c r="J32" s="4">
        <v>1</v>
      </c>
      <c r="K32" s="4" t="s">
        <v>29</v>
      </c>
      <c r="L32" s="4">
        <v>176.61</v>
      </c>
      <c r="M32" s="4">
        <v>176.61</v>
      </c>
      <c r="N32" s="4" t="s">
        <v>101</v>
      </c>
      <c r="O32" s="4" t="s">
        <v>31</v>
      </c>
      <c r="P32" s="4" t="s">
        <v>32</v>
      </c>
      <c r="Q32" s="4">
        <v>0</v>
      </c>
      <c r="R32" s="6">
        <v>44419</v>
      </c>
      <c r="S32" s="5">
        <v>44423</v>
      </c>
      <c r="T32" s="4" t="s">
        <v>33</v>
      </c>
      <c r="U32" s="4">
        <v>176.61</v>
      </c>
      <c r="V32" s="4">
        <v>0</v>
      </c>
      <c r="W32" s="4">
        <v>0</v>
      </c>
      <c r="X32" s="4">
        <v>2221049</v>
      </c>
    </row>
    <row r="33" s="4" customFormat="1" spans="1:24">
      <c r="A33" s="4">
        <v>16050132979</v>
      </c>
      <c r="B33" s="4" t="s">
        <v>25</v>
      </c>
      <c r="C33" s="4" t="s">
        <v>26</v>
      </c>
      <c r="D33" s="4" t="s">
        <v>102</v>
      </c>
      <c r="E33" s="4" t="s">
        <v>103</v>
      </c>
      <c r="F33" s="5">
        <v>44419</v>
      </c>
      <c r="G33" s="5">
        <v>44420</v>
      </c>
      <c r="H33" s="4">
        <v>1</v>
      </c>
      <c r="I33" s="4">
        <v>1</v>
      </c>
      <c r="J33" s="4">
        <v>1</v>
      </c>
      <c r="K33" s="4" t="s">
        <v>29</v>
      </c>
      <c r="L33" s="4">
        <v>318.71</v>
      </c>
      <c r="M33" s="4">
        <v>318.71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44419</v>
      </c>
      <c r="S33" s="5">
        <v>44423</v>
      </c>
      <c r="T33" s="4" t="s">
        <v>33</v>
      </c>
      <c r="U33" s="4">
        <v>318.71</v>
      </c>
      <c r="V33" s="4">
        <v>0</v>
      </c>
      <c r="W33" s="4">
        <v>0</v>
      </c>
      <c r="X33" s="4">
        <v>2221052</v>
      </c>
    </row>
    <row r="34" s="4" customFormat="1" spans="1:24">
      <c r="A34" s="4">
        <v>16050132979</v>
      </c>
      <c r="B34" s="4" t="s">
        <v>25</v>
      </c>
      <c r="C34" s="4" t="s">
        <v>44</v>
      </c>
      <c r="D34" s="4" t="s">
        <v>102</v>
      </c>
      <c r="E34" s="4" t="s">
        <v>103</v>
      </c>
      <c r="F34" s="5">
        <v>44419</v>
      </c>
      <c r="G34" s="5">
        <v>44420</v>
      </c>
      <c r="H34" s="4">
        <v>1</v>
      </c>
      <c r="I34" s="4">
        <v>1</v>
      </c>
      <c r="J34" s="4">
        <v>1</v>
      </c>
      <c r="K34" s="4" t="s">
        <v>29</v>
      </c>
      <c r="L34" s="4">
        <v>-318.71</v>
      </c>
      <c r="M34" s="4">
        <v>-318.71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44419</v>
      </c>
      <c r="S34" s="5">
        <v>44423</v>
      </c>
      <c r="T34" s="4" t="s">
        <v>33</v>
      </c>
      <c r="U34" s="4">
        <v>-318.71</v>
      </c>
      <c r="V34" s="4">
        <v>0</v>
      </c>
      <c r="W34" s="4">
        <v>0</v>
      </c>
      <c r="X34" s="4">
        <v>2221052</v>
      </c>
    </row>
    <row r="35" s="4" customFormat="1" spans="1:24">
      <c r="A35" s="4">
        <v>16050324069</v>
      </c>
      <c r="B35" s="4" t="s">
        <v>25</v>
      </c>
      <c r="C35" s="4" t="s">
        <v>26</v>
      </c>
      <c r="D35" s="4" t="s">
        <v>105</v>
      </c>
      <c r="E35" s="4" t="s">
        <v>106</v>
      </c>
      <c r="F35" s="5">
        <v>44419</v>
      </c>
      <c r="G35" s="5">
        <v>44420</v>
      </c>
      <c r="H35" s="4">
        <v>1</v>
      </c>
      <c r="I35" s="4">
        <v>1</v>
      </c>
      <c r="J35" s="4">
        <v>1</v>
      </c>
      <c r="K35" s="4" t="s">
        <v>29</v>
      </c>
      <c r="L35" s="4">
        <v>504.69</v>
      </c>
      <c r="M35" s="4">
        <v>504.69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44419</v>
      </c>
      <c r="S35" s="5">
        <v>44423</v>
      </c>
      <c r="T35" s="4" t="s">
        <v>33</v>
      </c>
      <c r="U35" s="4">
        <v>504.69</v>
      </c>
      <c r="V35" s="4">
        <v>0</v>
      </c>
      <c r="W35" s="4">
        <v>0</v>
      </c>
      <c r="X35" s="4">
        <v>2221070</v>
      </c>
    </row>
    <row r="36" s="4" customFormat="1" spans="1:24">
      <c r="A36" s="4">
        <v>16050356612</v>
      </c>
      <c r="B36" s="4" t="s">
        <v>25</v>
      </c>
      <c r="C36" s="4" t="s">
        <v>26</v>
      </c>
      <c r="D36" s="4" t="s">
        <v>108</v>
      </c>
      <c r="E36" s="4" t="s">
        <v>109</v>
      </c>
      <c r="F36" s="5">
        <v>44419</v>
      </c>
      <c r="G36" s="5">
        <v>44420</v>
      </c>
      <c r="H36" s="4">
        <v>1</v>
      </c>
      <c r="I36" s="4">
        <v>1</v>
      </c>
      <c r="J36" s="4">
        <v>1</v>
      </c>
      <c r="K36" s="4" t="s">
        <v>29</v>
      </c>
      <c r="L36" s="4">
        <v>605.96</v>
      </c>
      <c r="M36" s="4">
        <v>605.96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44419</v>
      </c>
      <c r="S36" s="5">
        <v>44423</v>
      </c>
      <c r="T36" s="4" t="s">
        <v>33</v>
      </c>
      <c r="U36" s="4">
        <v>605.96</v>
      </c>
      <c r="V36" s="4">
        <v>0</v>
      </c>
      <c r="W36" s="4">
        <v>0</v>
      </c>
      <c r="X36" s="4">
        <v>2221074</v>
      </c>
    </row>
    <row r="37" s="4" customFormat="1" spans="1:24">
      <c r="A37" s="4">
        <v>16050324069</v>
      </c>
      <c r="B37" s="4" t="s">
        <v>25</v>
      </c>
      <c r="C37" s="4" t="s">
        <v>44</v>
      </c>
      <c r="D37" s="4" t="s">
        <v>105</v>
      </c>
      <c r="E37" s="4" t="s">
        <v>106</v>
      </c>
      <c r="F37" s="5">
        <v>44419</v>
      </c>
      <c r="G37" s="5">
        <v>44420</v>
      </c>
      <c r="H37" s="4">
        <v>1</v>
      </c>
      <c r="I37" s="4">
        <v>1</v>
      </c>
      <c r="J37" s="4">
        <v>1</v>
      </c>
      <c r="K37" s="4" t="s">
        <v>29</v>
      </c>
      <c r="L37" s="4">
        <v>-504.69</v>
      </c>
      <c r="M37" s="4">
        <v>-504.69</v>
      </c>
      <c r="N37" s="4" t="s">
        <v>107</v>
      </c>
      <c r="O37" s="4" t="s">
        <v>31</v>
      </c>
      <c r="P37" s="4" t="s">
        <v>32</v>
      </c>
      <c r="Q37" s="4">
        <v>0</v>
      </c>
      <c r="R37" s="6">
        <v>44419</v>
      </c>
      <c r="S37" s="5">
        <v>44423</v>
      </c>
      <c r="T37" s="4" t="s">
        <v>33</v>
      </c>
      <c r="U37" s="4">
        <v>-504.69</v>
      </c>
      <c r="V37" s="4">
        <v>0</v>
      </c>
      <c r="W37" s="4">
        <v>0</v>
      </c>
      <c r="X37" s="4">
        <v>2221070</v>
      </c>
    </row>
    <row r="38" s="4" customFormat="1" spans="1:24">
      <c r="A38" s="4">
        <v>16050549958</v>
      </c>
      <c r="B38" s="4" t="s">
        <v>25</v>
      </c>
      <c r="C38" s="4" t="s">
        <v>26</v>
      </c>
      <c r="D38" s="4" t="s">
        <v>111</v>
      </c>
      <c r="E38" s="4" t="s">
        <v>112</v>
      </c>
      <c r="F38" s="5">
        <v>44419</v>
      </c>
      <c r="G38" s="5">
        <v>44420</v>
      </c>
      <c r="H38" s="4">
        <v>1</v>
      </c>
      <c r="I38" s="4">
        <v>1</v>
      </c>
      <c r="J38" s="4">
        <v>1</v>
      </c>
      <c r="K38" s="4" t="s">
        <v>29</v>
      </c>
      <c r="L38" s="4">
        <v>1988.54</v>
      </c>
      <c r="M38" s="4">
        <v>1988.54</v>
      </c>
      <c r="N38" s="4" t="s">
        <v>113</v>
      </c>
      <c r="O38" s="4" t="s">
        <v>31</v>
      </c>
      <c r="P38" s="4" t="s">
        <v>32</v>
      </c>
      <c r="Q38" s="4">
        <v>0</v>
      </c>
      <c r="R38" s="6">
        <v>44419</v>
      </c>
      <c r="S38" s="5">
        <v>44423</v>
      </c>
      <c r="T38" s="4" t="s">
        <v>33</v>
      </c>
      <c r="U38" s="4">
        <v>1988.54</v>
      </c>
      <c r="V38" s="4">
        <v>0</v>
      </c>
      <c r="W38" s="4">
        <v>0</v>
      </c>
      <c r="X38" s="4">
        <v>2221123</v>
      </c>
    </row>
    <row r="39" s="4" customFormat="1" spans="1:24">
      <c r="A39" s="4">
        <v>16053591020</v>
      </c>
      <c r="B39" s="4" t="s">
        <v>25</v>
      </c>
      <c r="C39" s="4" t="s">
        <v>26</v>
      </c>
      <c r="D39" s="4" t="s">
        <v>114</v>
      </c>
      <c r="E39" s="4" t="s">
        <v>75</v>
      </c>
      <c r="F39" s="5">
        <v>44419</v>
      </c>
      <c r="G39" s="5">
        <v>44420</v>
      </c>
      <c r="H39" s="4">
        <v>1</v>
      </c>
      <c r="I39" s="4">
        <v>1</v>
      </c>
      <c r="J39" s="4">
        <v>1</v>
      </c>
      <c r="K39" s="4" t="s">
        <v>29</v>
      </c>
      <c r="L39" s="4">
        <v>194.53</v>
      </c>
      <c r="M39" s="4">
        <v>194.53</v>
      </c>
      <c r="N39" s="4" t="s">
        <v>115</v>
      </c>
      <c r="O39" s="4" t="s">
        <v>31</v>
      </c>
      <c r="P39" s="4" t="s">
        <v>32</v>
      </c>
      <c r="Q39" s="4">
        <v>0</v>
      </c>
      <c r="R39" s="6">
        <v>44419</v>
      </c>
      <c r="S39" s="5">
        <v>44423</v>
      </c>
      <c r="T39" s="4" t="s">
        <v>33</v>
      </c>
      <c r="U39" s="4">
        <v>194.53</v>
      </c>
      <c r="V39" s="4">
        <v>0</v>
      </c>
      <c r="W39" s="4">
        <v>0</v>
      </c>
      <c r="X39" s="4">
        <v>2221146</v>
      </c>
    </row>
    <row r="40" s="4" customFormat="1" spans="1:24">
      <c r="A40" s="4">
        <v>16053620826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44419</v>
      </c>
      <c r="G40" s="5">
        <v>44420</v>
      </c>
      <c r="H40" s="4">
        <v>1</v>
      </c>
      <c r="I40" s="4">
        <v>1</v>
      </c>
      <c r="J40" s="4">
        <v>1</v>
      </c>
      <c r="K40" s="4" t="s">
        <v>29</v>
      </c>
      <c r="L40" s="4">
        <v>320.57</v>
      </c>
      <c r="M40" s="4">
        <v>320.57</v>
      </c>
      <c r="N40" s="4" t="s">
        <v>118</v>
      </c>
      <c r="O40" s="4" t="s">
        <v>31</v>
      </c>
      <c r="P40" s="4" t="s">
        <v>32</v>
      </c>
      <c r="Q40" s="4">
        <v>0</v>
      </c>
      <c r="R40" s="6">
        <v>44419</v>
      </c>
      <c r="S40" s="5">
        <v>44423</v>
      </c>
      <c r="T40" s="4" t="s">
        <v>33</v>
      </c>
      <c r="U40" s="4">
        <v>320.57</v>
      </c>
      <c r="V40" s="4">
        <v>0</v>
      </c>
      <c r="W40" s="4">
        <v>0</v>
      </c>
      <c r="X40" s="4">
        <v>2221149</v>
      </c>
    </row>
    <row r="41" s="4" customFormat="1" spans="1:24">
      <c r="A41" s="4">
        <v>16053894598</v>
      </c>
      <c r="B41" s="4" t="s">
        <v>25</v>
      </c>
      <c r="C41" s="4" t="s">
        <v>26</v>
      </c>
      <c r="D41" s="4" t="s">
        <v>119</v>
      </c>
      <c r="E41" s="4" t="s">
        <v>120</v>
      </c>
      <c r="F41" s="5">
        <v>44419</v>
      </c>
      <c r="G41" s="5">
        <v>44420</v>
      </c>
      <c r="H41" s="4">
        <v>1</v>
      </c>
      <c r="I41" s="4">
        <v>1</v>
      </c>
      <c r="J41" s="4">
        <v>1</v>
      </c>
      <c r="K41" s="4" t="s">
        <v>29</v>
      </c>
      <c r="L41" s="4">
        <v>208.45</v>
      </c>
      <c r="M41" s="4">
        <v>208.45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44419</v>
      </c>
      <c r="S41" s="5">
        <v>44423</v>
      </c>
      <c r="T41" s="4" t="s">
        <v>33</v>
      </c>
      <c r="U41" s="4">
        <v>208.45</v>
      </c>
      <c r="V41" s="4">
        <v>0</v>
      </c>
      <c r="W41" s="4">
        <v>0</v>
      </c>
      <c r="X41" s="4">
        <v>2221165</v>
      </c>
    </row>
    <row r="42" s="4" customFormat="1" spans="1:24">
      <c r="A42" s="4">
        <v>16053999232</v>
      </c>
      <c r="B42" s="4" t="s">
        <v>25</v>
      </c>
      <c r="C42" s="4" t="s">
        <v>26</v>
      </c>
      <c r="D42" s="4" t="s">
        <v>94</v>
      </c>
      <c r="E42" s="4" t="s">
        <v>67</v>
      </c>
      <c r="F42" s="5">
        <v>44419</v>
      </c>
      <c r="G42" s="5">
        <v>44420</v>
      </c>
      <c r="H42" s="4">
        <v>1</v>
      </c>
      <c r="I42" s="4">
        <v>1</v>
      </c>
      <c r="J42" s="4">
        <v>1</v>
      </c>
      <c r="K42" s="4" t="s">
        <v>29</v>
      </c>
      <c r="L42" s="4">
        <v>180.01</v>
      </c>
      <c r="M42" s="4">
        <v>180.01</v>
      </c>
      <c r="N42" s="4" t="s">
        <v>122</v>
      </c>
      <c r="O42" s="4" t="s">
        <v>31</v>
      </c>
      <c r="P42" s="4" t="s">
        <v>32</v>
      </c>
      <c r="Q42" s="4">
        <v>0</v>
      </c>
      <c r="R42" s="6">
        <v>44419</v>
      </c>
      <c r="S42" s="5">
        <v>44423</v>
      </c>
      <c r="T42" s="4" t="s">
        <v>33</v>
      </c>
      <c r="U42" s="4">
        <v>180.01</v>
      </c>
      <c r="V42" s="4">
        <v>0</v>
      </c>
      <c r="W42" s="4">
        <v>0</v>
      </c>
      <c r="X42" s="4">
        <v>2221176</v>
      </c>
    </row>
    <row r="43" s="4" customFormat="1" spans="1:24">
      <c r="A43" s="4">
        <v>16054287280</v>
      </c>
      <c r="B43" s="4" t="s">
        <v>25</v>
      </c>
      <c r="C43" s="4" t="s">
        <v>26</v>
      </c>
      <c r="D43" s="4" t="s">
        <v>123</v>
      </c>
      <c r="E43" s="4" t="s">
        <v>58</v>
      </c>
      <c r="F43" s="5">
        <v>44419</v>
      </c>
      <c r="G43" s="5">
        <v>44420</v>
      </c>
      <c r="H43" s="4">
        <v>1</v>
      </c>
      <c r="I43" s="4">
        <v>1</v>
      </c>
      <c r="J43" s="4">
        <v>1</v>
      </c>
      <c r="K43" s="4" t="s">
        <v>29</v>
      </c>
      <c r="L43" s="4">
        <v>357.24</v>
      </c>
      <c r="M43" s="4">
        <v>357.24</v>
      </c>
      <c r="N43" s="4" t="s">
        <v>124</v>
      </c>
      <c r="O43" s="4" t="s">
        <v>31</v>
      </c>
      <c r="P43" s="4" t="s">
        <v>32</v>
      </c>
      <c r="Q43" s="4">
        <v>0</v>
      </c>
      <c r="R43" s="6">
        <v>44419</v>
      </c>
      <c r="S43" s="5">
        <v>44423</v>
      </c>
      <c r="T43" s="4" t="s">
        <v>33</v>
      </c>
      <c r="U43" s="4">
        <v>357.24</v>
      </c>
      <c r="V43" s="4">
        <v>0</v>
      </c>
      <c r="W43" s="4">
        <v>0</v>
      </c>
      <c r="X43" s="4">
        <v>2221210</v>
      </c>
    </row>
    <row r="44" s="4" customFormat="1" spans="1:24">
      <c r="A44" s="4">
        <v>16050549958</v>
      </c>
      <c r="B44" s="4" t="s">
        <v>25</v>
      </c>
      <c r="C44" s="4" t="s">
        <v>44</v>
      </c>
      <c r="D44" s="4" t="s">
        <v>111</v>
      </c>
      <c r="E44" s="4" t="s">
        <v>112</v>
      </c>
      <c r="F44" s="5">
        <v>44419</v>
      </c>
      <c r="G44" s="5">
        <v>44420</v>
      </c>
      <c r="H44" s="4">
        <v>1</v>
      </c>
      <c r="I44" s="4">
        <v>1</v>
      </c>
      <c r="J44" s="4">
        <v>1</v>
      </c>
      <c r="K44" s="4" t="s">
        <v>29</v>
      </c>
      <c r="L44" s="4">
        <v>-1988.54</v>
      </c>
      <c r="M44" s="4">
        <v>-1988.54</v>
      </c>
      <c r="N44" s="4" t="s">
        <v>113</v>
      </c>
      <c r="O44" s="4" t="s">
        <v>31</v>
      </c>
      <c r="P44" s="4" t="s">
        <v>32</v>
      </c>
      <c r="Q44" s="4">
        <v>0</v>
      </c>
      <c r="R44" s="6">
        <v>44419</v>
      </c>
      <c r="S44" s="5">
        <v>44423</v>
      </c>
      <c r="T44" s="4" t="s">
        <v>33</v>
      </c>
      <c r="U44" s="4">
        <v>-1988.54</v>
      </c>
      <c r="V44" s="4">
        <v>0</v>
      </c>
      <c r="W44" s="4">
        <v>0</v>
      </c>
      <c r="X44" s="4">
        <v>2221123</v>
      </c>
    </row>
    <row r="45" s="4" customFormat="1" spans="1:24">
      <c r="A45" s="4">
        <v>16054788037</v>
      </c>
      <c r="B45" s="4" t="s">
        <v>25</v>
      </c>
      <c r="C45" s="4" t="s">
        <v>26</v>
      </c>
      <c r="D45" s="4" t="s">
        <v>125</v>
      </c>
      <c r="E45" s="4" t="s">
        <v>126</v>
      </c>
      <c r="F45" s="5">
        <v>44419</v>
      </c>
      <c r="G45" s="5">
        <v>44420</v>
      </c>
      <c r="H45" s="4">
        <v>1</v>
      </c>
      <c r="I45" s="4">
        <v>1</v>
      </c>
      <c r="J45" s="4">
        <v>1</v>
      </c>
      <c r="K45" s="4" t="s">
        <v>29</v>
      </c>
      <c r="L45" s="4">
        <v>212.9</v>
      </c>
      <c r="M45" s="4">
        <v>212.9</v>
      </c>
      <c r="N45" s="4" t="s">
        <v>127</v>
      </c>
      <c r="O45" s="4" t="s">
        <v>31</v>
      </c>
      <c r="P45" s="4" t="s">
        <v>32</v>
      </c>
      <c r="Q45" s="4">
        <v>0</v>
      </c>
      <c r="R45" s="6">
        <v>44419</v>
      </c>
      <c r="S45" s="5">
        <v>44423</v>
      </c>
      <c r="T45" s="4" t="s">
        <v>33</v>
      </c>
      <c r="U45" s="4">
        <v>212.9</v>
      </c>
      <c r="V45" s="4">
        <v>0</v>
      </c>
      <c r="W45" s="4">
        <v>0</v>
      </c>
      <c r="X45" s="4">
        <v>2221245</v>
      </c>
    </row>
    <row r="46" s="4" customFormat="1" spans="1:24">
      <c r="A46" s="4">
        <v>16054864761</v>
      </c>
      <c r="B46" s="4" t="s">
        <v>25</v>
      </c>
      <c r="C46" s="4" t="s">
        <v>26</v>
      </c>
      <c r="D46" s="4" t="s">
        <v>128</v>
      </c>
      <c r="E46" s="4" t="s">
        <v>129</v>
      </c>
      <c r="F46" s="5">
        <v>44419</v>
      </c>
      <c r="G46" s="5">
        <v>44420</v>
      </c>
      <c r="H46" s="4">
        <v>1</v>
      </c>
      <c r="I46" s="4">
        <v>1</v>
      </c>
      <c r="J46" s="4">
        <v>1</v>
      </c>
      <c r="K46" s="4" t="s">
        <v>29</v>
      </c>
      <c r="L46" s="4">
        <v>258.83</v>
      </c>
      <c r="M46" s="4">
        <v>258.83</v>
      </c>
      <c r="N46" s="4" t="s">
        <v>130</v>
      </c>
      <c r="O46" s="4" t="s">
        <v>31</v>
      </c>
      <c r="P46" s="4" t="s">
        <v>32</v>
      </c>
      <c r="Q46" s="4">
        <v>0</v>
      </c>
      <c r="R46" s="6">
        <v>44419</v>
      </c>
      <c r="S46" s="5">
        <v>44423</v>
      </c>
      <c r="T46" s="4" t="s">
        <v>33</v>
      </c>
      <c r="U46" s="4">
        <v>258.83</v>
      </c>
      <c r="V46" s="4">
        <v>0</v>
      </c>
      <c r="W46" s="4">
        <v>0</v>
      </c>
      <c r="X46" s="4">
        <v>2221254</v>
      </c>
    </row>
    <row r="47" s="4" customFormat="1" spans="1:24">
      <c r="A47" s="4">
        <v>16054896286</v>
      </c>
      <c r="B47" s="4" t="s">
        <v>25</v>
      </c>
      <c r="C47" s="4" t="s">
        <v>26</v>
      </c>
      <c r="D47" s="4" t="s">
        <v>131</v>
      </c>
      <c r="E47" s="4" t="s">
        <v>58</v>
      </c>
      <c r="F47" s="5">
        <v>44419</v>
      </c>
      <c r="G47" s="5">
        <v>44420</v>
      </c>
      <c r="H47" s="4">
        <v>1</v>
      </c>
      <c r="I47" s="4">
        <v>1</v>
      </c>
      <c r="J47" s="4">
        <v>1</v>
      </c>
      <c r="K47" s="4" t="s">
        <v>29</v>
      </c>
      <c r="L47" s="4">
        <v>483.81</v>
      </c>
      <c r="M47" s="4">
        <v>483.81</v>
      </c>
      <c r="N47" s="4" t="s">
        <v>132</v>
      </c>
      <c r="O47" s="4" t="s">
        <v>31</v>
      </c>
      <c r="P47" s="4" t="s">
        <v>32</v>
      </c>
      <c r="Q47" s="4">
        <v>0</v>
      </c>
      <c r="R47" s="6">
        <v>44419</v>
      </c>
      <c r="S47" s="5">
        <v>44423</v>
      </c>
      <c r="T47" s="4" t="s">
        <v>33</v>
      </c>
      <c r="U47" s="4">
        <v>483.81</v>
      </c>
      <c r="V47" s="4">
        <v>0</v>
      </c>
      <c r="W47" s="4">
        <v>0</v>
      </c>
      <c r="X47" s="4">
        <v>2221256</v>
      </c>
    </row>
    <row r="48" s="4" customFormat="1" spans="1:24">
      <c r="A48" s="4">
        <v>16054925911</v>
      </c>
      <c r="B48" s="4" t="s">
        <v>25</v>
      </c>
      <c r="C48" s="4" t="s">
        <v>26</v>
      </c>
      <c r="D48" s="4" t="s">
        <v>128</v>
      </c>
      <c r="E48" s="4" t="s">
        <v>129</v>
      </c>
      <c r="F48" s="5">
        <v>44419</v>
      </c>
      <c r="G48" s="5">
        <v>44420</v>
      </c>
      <c r="H48" s="4">
        <v>1</v>
      </c>
      <c r="I48" s="4">
        <v>1</v>
      </c>
      <c r="J48" s="4">
        <v>1</v>
      </c>
      <c r="K48" s="4" t="s">
        <v>29</v>
      </c>
      <c r="L48" s="4">
        <v>258.83</v>
      </c>
      <c r="M48" s="4">
        <v>258.83</v>
      </c>
      <c r="N48" s="4" t="s">
        <v>133</v>
      </c>
      <c r="O48" s="4" t="s">
        <v>31</v>
      </c>
      <c r="P48" s="4" t="s">
        <v>32</v>
      </c>
      <c r="Q48" s="4">
        <v>0</v>
      </c>
      <c r="R48" s="6">
        <v>44419</v>
      </c>
      <c r="S48" s="5">
        <v>44423</v>
      </c>
      <c r="T48" s="4" t="s">
        <v>33</v>
      </c>
      <c r="U48" s="4">
        <v>258.83</v>
      </c>
      <c r="V48" s="4">
        <v>0</v>
      </c>
      <c r="W48" s="4">
        <v>0</v>
      </c>
      <c r="X48" s="4">
        <v>2221258</v>
      </c>
    </row>
    <row r="49" s="4" customFormat="1" spans="1:24">
      <c r="A49" s="4">
        <v>16054972645</v>
      </c>
      <c r="B49" s="4" t="s">
        <v>25</v>
      </c>
      <c r="C49" s="4" t="s">
        <v>26</v>
      </c>
      <c r="D49" s="4" t="s">
        <v>134</v>
      </c>
      <c r="E49" s="4" t="s">
        <v>135</v>
      </c>
      <c r="F49" s="5">
        <v>44419</v>
      </c>
      <c r="G49" s="5">
        <v>44420</v>
      </c>
      <c r="H49" s="4">
        <v>1</v>
      </c>
      <c r="I49" s="4">
        <v>1</v>
      </c>
      <c r="J49" s="4">
        <v>1</v>
      </c>
      <c r="K49" s="4" t="s">
        <v>29</v>
      </c>
      <c r="L49" s="4">
        <v>157.33</v>
      </c>
      <c r="M49" s="4">
        <v>157.33</v>
      </c>
      <c r="N49" s="4" t="s">
        <v>136</v>
      </c>
      <c r="O49" s="4" t="s">
        <v>31</v>
      </c>
      <c r="P49" s="4" t="s">
        <v>32</v>
      </c>
      <c r="Q49" s="4">
        <v>0</v>
      </c>
      <c r="R49" s="6">
        <v>44419</v>
      </c>
      <c r="S49" s="5">
        <v>44423</v>
      </c>
      <c r="T49" s="4" t="s">
        <v>33</v>
      </c>
      <c r="U49" s="4">
        <v>157.33</v>
      </c>
      <c r="V49" s="4">
        <v>0</v>
      </c>
      <c r="W49" s="4">
        <v>0</v>
      </c>
      <c r="X49" s="4">
        <v>2221268</v>
      </c>
    </row>
    <row r="50" s="4" customFormat="1" spans="1:24">
      <c r="A50" s="4">
        <v>16055138407</v>
      </c>
      <c r="B50" s="4" t="s">
        <v>25</v>
      </c>
      <c r="C50" s="4" t="s">
        <v>26</v>
      </c>
      <c r="D50" s="4" t="s">
        <v>137</v>
      </c>
      <c r="E50" s="4" t="s">
        <v>138</v>
      </c>
      <c r="F50" s="5">
        <v>44419</v>
      </c>
      <c r="G50" s="5">
        <v>44420</v>
      </c>
      <c r="H50" s="4">
        <v>1</v>
      </c>
      <c r="I50" s="4">
        <v>1</v>
      </c>
      <c r="J50" s="4">
        <v>1</v>
      </c>
      <c r="K50" s="4" t="s">
        <v>29</v>
      </c>
      <c r="L50" s="4">
        <v>215.08</v>
      </c>
      <c r="M50" s="4">
        <v>215.08</v>
      </c>
      <c r="N50" s="4" t="s">
        <v>139</v>
      </c>
      <c r="O50" s="4" t="s">
        <v>31</v>
      </c>
      <c r="P50" s="4" t="s">
        <v>32</v>
      </c>
      <c r="Q50" s="4">
        <v>0</v>
      </c>
      <c r="R50" s="6">
        <v>44419</v>
      </c>
      <c r="S50" s="5">
        <v>44423</v>
      </c>
      <c r="T50" s="4" t="s">
        <v>33</v>
      </c>
      <c r="U50" s="4">
        <v>215.08</v>
      </c>
      <c r="V50" s="4">
        <v>0</v>
      </c>
      <c r="W50" s="4">
        <v>0</v>
      </c>
      <c r="X50" s="4">
        <v>2221289</v>
      </c>
    </row>
    <row r="51" s="4" customFormat="1" spans="1:24">
      <c r="A51" s="4">
        <v>16055176044</v>
      </c>
      <c r="B51" s="4" t="s">
        <v>25</v>
      </c>
      <c r="C51" s="4" t="s">
        <v>26</v>
      </c>
      <c r="D51" s="4" t="s">
        <v>140</v>
      </c>
      <c r="E51" s="4" t="s">
        <v>141</v>
      </c>
      <c r="F51" s="5">
        <v>44419</v>
      </c>
      <c r="G51" s="5">
        <v>44420</v>
      </c>
      <c r="H51" s="4">
        <v>2</v>
      </c>
      <c r="I51" s="4">
        <v>1</v>
      </c>
      <c r="J51" s="4">
        <v>2</v>
      </c>
      <c r="K51" s="4" t="s">
        <v>29</v>
      </c>
      <c r="L51" s="4">
        <v>1208.42</v>
      </c>
      <c r="M51" s="4">
        <v>1208.42</v>
      </c>
      <c r="N51" s="4" t="s">
        <v>142</v>
      </c>
      <c r="O51" s="4" t="s">
        <v>31</v>
      </c>
      <c r="P51" s="4" t="s">
        <v>32</v>
      </c>
      <c r="Q51" s="4">
        <v>0</v>
      </c>
      <c r="R51" s="6">
        <v>44419</v>
      </c>
      <c r="S51" s="5">
        <v>44423</v>
      </c>
      <c r="T51" s="4" t="s">
        <v>33</v>
      </c>
      <c r="U51" s="4">
        <v>1208.42</v>
      </c>
      <c r="V51" s="4">
        <v>0</v>
      </c>
      <c r="W51" s="4">
        <v>0</v>
      </c>
      <c r="X51" s="4">
        <v>2221293</v>
      </c>
    </row>
    <row r="52" s="4" customFormat="1" spans="1:24">
      <c r="A52" s="4">
        <v>15242037220</v>
      </c>
      <c r="B52" s="4" t="s">
        <v>25</v>
      </c>
      <c r="C52" s="4" t="s">
        <v>143</v>
      </c>
      <c r="D52" s="4" t="s">
        <v>144</v>
      </c>
      <c r="E52" s="4" t="s">
        <v>145</v>
      </c>
      <c r="F52" s="5">
        <v>44334</v>
      </c>
      <c r="G52" s="5">
        <v>44335</v>
      </c>
      <c r="H52" s="4">
        <v>1</v>
      </c>
      <c r="I52" s="4">
        <v>1</v>
      </c>
      <c r="J52" s="4">
        <v>1</v>
      </c>
      <c r="K52" s="4" t="s">
        <v>29</v>
      </c>
      <c r="L52" s="4">
        <v>-80</v>
      </c>
      <c r="M52" s="4">
        <v>-80</v>
      </c>
      <c r="N52" s="4" t="s">
        <v>146</v>
      </c>
      <c r="O52" s="4" t="s">
        <v>31</v>
      </c>
      <c r="P52" s="4" t="s">
        <v>32</v>
      </c>
      <c r="Q52" s="4">
        <v>0</v>
      </c>
      <c r="R52" s="6">
        <v>44334</v>
      </c>
      <c r="S52" s="5">
        <v>44423</v>
      </c>
      <c r="T52" s="4"/>
      <c r="U52" s="4">
        <v>0</v>
      </c>
      <c r="V52" s="4">
        <v>0</v>
      </c>
      <c r="W52" s="4">
        <v>0</v>
      </c>
      <c r="X52" s="4">
        <v>2121952</v>
      </c>
    </row>
    <row r="53" s="4" customFormat="1" spans="1:24">
      <c r="A53" s="4">
        <v>15244261178</v>
      </c>
      <c r="B53" s="4" t="s">
        <v>25</v>
      </c>
      <c r="C53" s="4" t="s">
        <v>143</v>
      </c>
      <c r="D53" s="4" t="s">
        <v>147</v>
      </c>
      <c r="E53" s="4" t="s">
        <v>58</v>
      </c>
      <c r="F53" s="5">
        <v>44335</v>
      </c>
      <c r="G53" s="5">
        <v>44336</v>
      </c>
      <c r="H53" s="4">
        <v>1</v>
      </c>
      <c r="I53" s="4">
        <v>1</v>
      </c>
      <c r="J53" s="4">
        <v>1</v>
      </c>
      <c r="K53" s="4" t="s">
        <v>29</v>
      </c>
      <c r="L53" s="4">
        <v>-176</v>
      </c>
      <c r="M53" s="4">
        <v>-176</v>
      </c>
      <c r="N53" s="4" t="s">
        <v>148</v>
      </c>
      <c r="O53" s="4" t="s">
        <v>31</v>
      </c>
      <c r="P53" s="4" t="s">
        <v>32</v>
      </c>
      <c r="Q53" s="4">
        <v>0</v>
      </c>
      <c r="R53" s="6">
        <v>44335</v>
      </c>
      <c r="S53" s="5">
        <v>44423</v>
      </c>
      <c r="T53" s="4"/>
      <c r="U53" s="4">
        <v>0</v>
      </c>
      <c r="V53" s="4">
        <v>0</v>
      </c>
      <c r="W53" s="4">
        <v>0</v>
      </c>
      <c r="X53" s="4">
        <v>2122689</v>
      </c>
    </row>
    <row r="54" s="4" customFormat="1" spans="1:24">
      <c r="A54" s="4">
        <v>15656200635</v>
      </c>
      <c r="B54" s="4" t="s">
        <v>25</v>
      </c>
      <c r="C54" s="4" t="s">
        <v>143</v>
      </c>
      <c r="D54" s="4" t="s">
        <v>149</v>
      </c>
      <c r="E54" s="4" t="s">
        <v>58</v>
      </c>
      <c r="F54" s="5">
        <v>44378</v>
      </c>
      <c r="G54" s="5">
        <v>44380</v>
      </c>
      <c r="H54" s="4">
        <v>1</v>
      </c>
      <c r="I54" s="4">
        <v>2</v>
      </c>
      <c r="J54" s="4">
        <v>2</v>
      </c>
      <c r="K54" s="4" t="s">
        <v>29</v>
      </c>
      <c r="L54" s="4">
        <v>-924</v>
      </c>
      <c r="M54" s="4">
        <v>-924</v>
      </c>
      <c r="N54" s="4" t="s">
        <v>150</v>
      </c>
      <c r="O54" s="4" t="s">
        <v>31</v>
      </c>
      <c r="P54" s="4" t="s">
        <v>32</v>
      </c>
      <c r="Q54" s="4">
        <v>0</v>
      </c>
      <c r="R54" s="6">
        <v>44377</v>
      </c>
      <c r="S54" s="5">
        <v>44423</v>
      </c>
      <c r="T54" s="4"/>
      <c r="U54" s="4">
        <v>0</v>
      </c>
      <c r="V54" s="4">
        <v>0</v>
      </c>
      <c r="W54" s="4">
        <v>0</v>
      </c>
      <c r="X54" s="4">
        <v>2177992</v>
      </c>
    </row>
    <row r="55" s="4" customFormat="1" spans="1:24">
      <c r="A55" s="4">
        <v>15715108366</v>
      </c>
      <c r="B55" s="4" t="s">
        <v>25</v>
      </c>
      <c r="C55" s="4" t="s">
        <v>143</v>
      </c>
      <c r="D55" s="4" t="s">
        <v>151</v>
      </c>
      <c r="E55" s="4" t="s">
        <v>152</v>
      </c>
      <c r="F55" s="5">
        <v>44383</v>
      </c>
      <c r="G55" s="5">
        <v>44384</v>
      </c>
      <c r="H55" s="4">
        <v>1</v>
      </c>
      <c r="I55" s="4">
        <v>1</v>
      </c>
      <c r="J55" s="4">
        <v>1</v>
      </c>
      <c r="K55" s="4" t="s">
        <v>29</v>
      </c>
      <c r="L55" s="4">
        <v>-260</v>
      </c>
      <c r="M55" s="4">
        <v>-260</v>
      </c>
      <c r="N55" s="4" t="s">
        <v>153</v>
      </c>
      <c r="O55" s="4" t="s">
        <v>31</v>
      </c>
      <c r="P55" s="4" t="s">
        <v>32</v>
      </c>
      <c r="Q55" s="4">
        <v>0</v>
      </c>
      <c r="R55" s="6">
        <v>44383</v>
      </c>
      <c r="S55" s="5">
        <v>44423</v>
      </c>
      <c r="T55" s="4"/>
      <c r="U55" s="4">
        <v>0</v>
      </c>
      <c r="V55" s="4">
        <v>0</v>
      </c>
      <c r="W55" s="4">
        <v>0</v>
      </c>
      <c r="X55" s="4">
        <v>2185492</v>
      </c>
    </row>
    <row r="56" s="4" customFormat="1" spans="1:23">
      <c r="A56" s="4">
        <v>15747920499</v>
      </c>
      <c r="B56" s="4" t="s">
        <v>25</v>
      </c>
      <c r="C56" s="4" t="s">
        <v>143</v>
      </c>
      <c r="D56" s="4" t="s">
        <v>154</v>
      </c>
      <c r="E56" s="4" t="s">
        <v>155</v>
      </c>
      <c r="F56" s="5">
        <v>44386</v>
      </c>
      <c r="G56" s="5">
        <v>44387</v>
      </c>
      <c r="H56" s="4">
        <v>1</v>
      </c>
      <c r="I56" s="4">
        <v>1</v>
      </c>
      <c r="J56" s="4">
        <v>1</v>
      </c>
      <c r="K56" s="4" t="s">
        <v>29</v>
      </c>
      <c r="L56" s="4">
        <v>-308</v>
      </c>
      <c r="M56" s="4">
        <v>-308</v>
      </c>
      <c r="N56" s="4" t="s">
        <v>156</v>
      </c>
      <c r="O56" s="4" t="s">
        <v>31</v>
      </c>
      <c r="P56" s="4" t="s">
        <v>32</v>
      </c>
      <c r="Q56" s="4">
        <v>0</v>
      </c>
      <c r="R56" s="6">
        <v>44386</v>
      </c>
      <c r="S56" s="5">
        <v>44423</v>
      </c>
      <c r="T56" s="4"/>
      <c r="U56" s="4">
        <v>0</v>
      </c>
      <c r="V56" s="4">
        <v>0</v>
      </c>
      <c r="W56" s="4">
        <v>0</v>
      </c>
    </row>
    <row r="57" s="4" customFormat="1" spans="1:24">
      <c r="A57" s="4">
        <v>15775210161</v>
      </c>
      <c r="B57" s="4" t="s">
        <v>25</v>
      </c>
      <c r="C57" s="4" t="s">
        <v>143</v>
      </c>
      <c r="D57" s="4" t="s">
        <v>157</v>
      </c>
      <c r="E57" s="4" t="s">
        <v>158</v>
      </c>
      <c r="F57" s="5">
        <v>44389</v>
      </c>
      <c r="G57" s="5">
        <v>44390</v>
      </c>
      <c r="H57" s="4">
        <v>1</v>
      </c>
      <c r="I57" s="4">
        <v>1</v>
      </c>
      <c r="J57" s="4">
        <v>1</v>
      </c>
      <c r="K57" s="4" t="s">
        <v>29</v>
      </c>
      <c r="L57" s="4">
        <v>-872</v>
      </c>
      <c r="M57" s="4">
        <v>-872</v>
      </c>
      <c r="N57" s="4" t="s">
        <v>159</v>
      </c>
      <c r="O57" s="4" t="s">
        <v>31</v>
      </c>
      <c r="P57" s="4" t="s">
        <v>32</v>
      </c>
      <c r="Q57" s="4">
        <v>0</v>
      </c>
      <c r="R57" s="6">
        <v>44389</v>
      </c>
      <c r="S57" s="5">
        <v>44423</v>
      </c>
      <c r="T57" s="4"/>
      <c r="U57" s="4">
        <v>0</v>
      </c>
      <c r="V57" s="4">
        <v>0</v>
      </c>
      <c r="W57" s="4">
        <v>0</v>
      </c>
      <c r="X57" s="4">
        <v>2193698</v>
      </c>
    </row>
    <row r="58" s="4" customFormat="1" spans="1:24">
      <c r="A58" s="4">
        <v>15806102283</v>
      </c>
      <c r="B58" s="4" t="s">
        <v>25</v>
      </c>
      <c r="C58" s="4" t="s">
        <v>143</v>
      </c>
      <c r="D58" s="4" t="s">
        <v>160</v>
      </c>
      <c r="E58" s="4" t="s">
        <v>52</v>
      </c>
      <c r="F58" s="5">
        <v>44391</v>
      </c>
      <c r="G58" s="5">
        <v>44392</v>
      </c>
      <c r="H58" s="4">
        <v>1</v>
      </c>
      <c r="I58" s="4">
        <v>1</v>
      </c>
      <c r="J58" s="4">
        <v>1</v>
      </c>
      <c r="K58" s="4" t="s">
        <v>29</v>
      </c>
      <c r="L58" s="4">
        <v>-864</v>
      </c>
      <c r="M58" s="4">
        <v>-864</v>
      </c>
      <c r="N58" s="4" t="s">
        <v>161</v>
      </c>
      <c r="O58" s="4" t="s">
        <v>31</v>
      </c>
      <c r="P58" s="4" t="s">
        <v>32</v>
      </c>
      <c r="Q58" s="4">
        <v>0</v>
      </c>
      <c r="R58" s="6">
        <v>44391</v>
      </c>
      <c r="S58" s="5">
        <v>44423</v>
      </c>
      <c r="T58" s="4"/>
      <c r="U58" s="4">
        <v>0</v>
      </c>
      <c r="V58" s="4">
        <v>0</v>
      </c>
      <c r="W58" s="4">
        <v>0</v>
      </c>
      <c r="X58" s="4">
        <v>2197070</v>
      </c>
    </row>
    <row r="59" s="4" customFormat="1" spans="1:24">
      <c r="A59" s="4">
        <v>15794232972</v>
      </c>
      <c r="B59" s="4" t="s">
        <v>25</v>
      </c>
      <c r="C59" s="4" t="s">
        <v>143</v>
      </c>
      <c r="D59" s="4" t="s">
        <v>162</v>
      </c>
      <c r="E59" s="4" t="s">
        <v>163</v>
      </c>
      <c r="F59" s="5">
        <v>44391</v>
      </c>
      <c r="G59" s="5">
        <v>44392</v>
      </c>
      <c r="H59" s="4">
        <v>1</v>
      </c>
      <c r="I59" s="4">
        <v>1</v>
      </c>
      <c r="J59" s="4">
        <v>1</v>
      </c>
      <c r="K59" s="4" t="s">
        <v>29</v>
      </c>
      <c r="L59" s="4">
        <v>-1230</v>
      </c>
      <c r="M59" s="4">
        <v>-1230</v>
      </c>
      <c r="N59" s="4" t="s">
        <v>164</v>
      </c>
      <c r="O59" s="4" t="s">
        <v>31</v>
      </c>
      <c r="P59" s="4" t="s">
        <v>32</v>
      </c>
      <c r="Q59" s="4">
        <v>0</v>
      </c>
      <c r="R59" s="6">
        <v>44391</v>
      </c>
      <c r="S59" s="5">
        <v>44423</v>
      </c>
      <c r="T59" s="4"/>
      <c r="U59" s="4">
        <v>0</v>
      </c>
      <c r="V59" s="4">
        <v>0</v>
      </c>
      <c r="W59" s="4">
        <v>0</v>
      </c>
      <c r="X59" s="4">
        <v>2195880</v>
      </c>
    </row>
    <row r="60" s="4" customFormat="1" spans="1:23">
      <c r="A60" s="4">
        <v>15816694110</v>
      </c>
      <c r="B60" s="4" t="s">
        <v>25</v>
      </c>
      <c r="C60" s="4" t="s">
        <v>143</v>
      </c>
      <c r="D60" s="4" t="s">
        <v>165</v>
      </c>
      <c r="E60" s="4" t="s">
        <v>166</v>
      </c>
      <c r="F60" s="5">
        <v>44392</v>
      </c>
      <c r="G60" s="5">
        <v>44393</v>
      </c>
      <c r="H60" s="4">
        <v>2</v>
      </c>
      <c r="I60" s="4">
        <v>1</v>
      </c>
      <c r="J60" s="4">
        <v>2</v>
      </c>
      <c r="K60" s="4" t="s">
        <v>29</v>
      </c>
      <c r="L60" s="4">
        <v>-5248</v>
      </c>
      <c r="M60" s="4">
        <v>-5248</v>
      </c>
      <c r="N60" s="4" t="s">
        <v>167</v>
      </c>
      <c r="O60" s="4" t="s">
        <v>31</v>
      </c>
      <c r="P60" s="4" t="s">
        <v>32</v>
      </c>
      <c r="Q60" s="4">
        <v>0</v>
      </c>
      <c r="R60" s="6">
        <v>44392</v>
      </c>
      <c r="S60" s="5">
        <v>44423</v>
      </c>
      <c r="T60" s="4"/>
      <c r="U60" s="4">
        <v>0</v>
      </c>
      <c r="V60" s="4">
        <v>0</v>
      </c>
      <c r="W60" s="4">
        <v>0</v>
      </c>
    </row>
    <row r="61" s="4" customFormat="1" spans="1:23">
      <c r="A61" s="4">
        <v>15816694103</v>
      </c>
      <c r="B61" s="4" t="s">
        <v>25</v>
      </c>
      <c r="C61" s="4" t="s">
        <v>143</v>
      </c>
      <c r="D61" s="4" t="s">
        <v>165</v>
      </c>
      <c r="E61" s="4" t="s">
        <v>168</v>
      </c>
      <c r="F61" s="5">
        <v>44392</v>
      </c>
      <c r="G61" s="5">
        <v>44393</v>
      </c>
      <c r="H61" s="4">
        <v>1</v>
      </c>
      <c r="I61" s="4">
        <v>1</v>
      </c>
      <c r="J61" s="4">
        <v>1</v>
      </c>
      <c r="K61" s="4" t="s">
        <v>29</v>
      </c>
      <c r="L61" s="4">
        <v>-1896</v>
      </c>
      <c r="M61" s="4">
        <v>-1896</v>
      </c>
      <c r="N61" s="4" t="s">
        <v>169</v>
      </c>
      <c r="O61" s="4" t="s">
        <v>31</v>
      </c>
      <c r="P61" s="4" t="s">
        <v>32</v>
      </c>
      <c r="Q61" s="4">
        <v>0</v>
      </c>
      <c r="R61" s="6">
        <v>44392</v>
      </c>
      <c r="S61" s="5">
        <v>44423</v>
      </c>
      <c r="T61" s="4"/>
      <c r="U61" s="4">
        <v>0</v>
      </c>
      <c r="V61" s="4">
        <v>0</v>
      </c>
      <c r="W61" s="4">
        <v>0</v>
      </c>
    </row>
    <row r="62" s="4" customFormat="1" spans="1:23">
      <c r="A62" s="4">
        <v>15887589194</v>
      </c>
      <c r="B62" s="4" t="s">
        <v>25</v>
      </c>
      <c r="C62" s="4" t="s">
        <v>143</v>
      </c>
      <c r="D62" s="4" t="s">
        <v>170</v>
      </c>
      <c r="E62" s="4" t="s">
        <v>171</v>
      </c>
      <c r="F62" s="5">
        <v>44399</v>
      </c>
      <c r="G62" s="5">
        <v>44400</v>
      </c>
      <c r="H62" s="4">
        <v>1</v>
      </c>
      <c r="I62" s="4">
        <v>1</v>
      </c>
      <c r="J62" s="4">
        <v>1</v>
      </c>
      <c r="K62" s="4" t="s">
        <v>29</v>
      </c>
      <c r="L62" s="4">
        <v>-690</v>
      </c>
      <c r="M62" s="4">
        <v>-690</v>
      </c>
      <c r="N62" s="4" t="s">
        <v>172</v>
      </c>
      <c r="O62" s="4" t="s">
        <v>31</v>
      </c>
      <c r="P62" s="4" t="s">
        <v>32</v>
      </c>
      <c r="Q62" s="4">
        <v>0</v>
      </c>
      <c r="R62" s="6">
        <v>44398</v>
      </c>
      <c r="S62" s="5">
        <v>44423</v>
      </c>
      <c r="T62" s="4"/>
      <c r="U62" s="4">
        <v>0</v>
      </c>
      <c r="V62" s="4">
        <v>0</v>
      </c>
      <c r="W62" s="4">
        <v>0</v>
      </c>
    </row>
    <row r="63" s="4" customFormat="1" spans="1:24">
      <c r="A63" s="4">
        <v>15898177429</v>
      </c>
      <c r="B63" s="4" t="s">
        <v>25</v>
      </c>
      <c r="C63" s="4" t="s">
        <v>143</v>
      </c>
      <c r="D63" s="4" t="s">
        <v>173</v>
      </c>
      <c r="E63" s="4" t="s">
        <v>174</v>
      </c>
      <c r="F63" s="5">
        <v>44399</v>
      </c>
      <c r="G63" s="5">
        <v>44400</v>
      </c>
      <c r="H63" s="4">
        <v>1</v>
      </c>
      <c r="I63" s="4">
        <v>1</v>
      </c>
      <c r="J63" s="4">
        <v>1</v>
      </c>
      <c r="K63" s="4" t="s">
        <v>29</v>
      </c>
      <c r="L63" s="4">
        <v>-1218</v>
      </c>
      <c r="M63" s="4">
        <v>-1218</v>
      </c>
      <c r="N63" s="4" t="s">
        <v>175</v>
      </c>
      <c r="O63" s="4" t="s">
        <v>31</v>
      </c>
      <c r="P63" s="4" t="s">
        <v>32</v>
      </c>
      <c r="Q63" s="4">
        <v>0</v>
      </c>
      <c r="R63" s="6">
        <v>44399</v>
      </c>
      <c r="S63" s="5">
        <v>44423</v>
      </c>
      <c r="T63" s="4"/>
      <c r="U63" s="4">
        <v>0</v>
      </c>
      <c r="V63" s="4">
        <v>0</v>
      </c>
      <c r="W63" s="4">
        <v>0</v>
      </c>
      <c r="X63" s="4">
        <v>2205760</v>
      </c>
    </row>
    <row r="64" s="4" customFormat="1" spans="1:24">
      <c r="A64" s="4">
        <v>15912007232</v>
      </c>
      <c r="B64" s="4" t="s">
        <v>25</v>
      </c>
      <c r="C64" s="4" t="s">
        <v>143</v>
      </c>
      <c r="D64" s="4" t="s">
        <v>176</v>
      </c>
      <c r="E64" s="4" t="s">
        <v>177</v>
      </c>
      <c r="F64" s="5">
        <v>44400</v>
      </c>
      <c r="G64" s="5">
        <v>44401</v>
      </c>
      <c r="H64" s="4">
        <v>1</v>
      </c>
      <c r="I64" s="4">
        <v>1</v>
      </c>
      <c r="J64" s="4">
        <v>1</v>
      </c>
      <c r="K64" s="4" t="s">
        <v>29</v>
      </c>
      <c r="L64" s="4">
        <v>-664</v>
      </c>
      <c r="M64" s="4">
        <v>-664</v>
      </c>
      <c r="N64" s="4" t="s">
        <v>178</v>
      </c>
      <c r="O64" s="4" t="s">
        <v>31</v>
      </c>
      <c r="P64" s="4" t="s">
        <v>32</v>
      </c>
      <c r="Q64" s="4">
        <v>0</v>
      </c>
      <c r="R64" s="6">
        <v>44400</v>
      </c>
      <c r="S64" s="5">
        <v>44423</v>
      </c>
      <c r="T64" s="4"/>
      <c r="U64" s="4">
        <v>0</v>
      </c>
      <c r="V64" s="4">
        <v>0</v>
      </c>
      <c r="W64" s="4">
        <v>0</v>
      </c>
      <c r="X64" s="4">
        <v>2206905</v>
      </c>
    </row>
    <row r="65" s="4" customFormat="1" spans="1:24">
      <c r="A65" s="4">
        <v>14691973700</v>
      </c>
      <c r="B65" s="4" t="s">
        <v>25</v>
      </c>
      <c r="C65" s="4" t="s">
        <v>179</v>
      </c>
      <c r="D65" s="4" t="s">
        <v>180</v>
      </c>
      <c r="E65" s="4" t="s">
        <v>181</v>
      </c>
      <c r="F65" s="5">
        <v>44280</v>
      </c>
      <c r="G65" s="5">
        <v>44281</v>
      </c>
      <c r="H65" s="4">
        <v>1</v>
      </c>
      <c r="I65" s="4">
        <v>1</v>
      </c>
      <c r="J65" s="4">
        <v>1</v>
      </c>
      <c r="K65" s="4" t="s">
        <v>29</v>
      </c>
      <c r="L65" s="4">
        <v>102</v>
      </c>
      <c r="M65" s="4">
        <v>102</v>
      </c>
      <c r="N65" s="4" t="s">
        <v>182</v>
      </c>
      <c r="O65" s="4" t="s">
        <v>31</v>
      </c>
      <c r="P65" s="4" t="s">
        <v>32</v>
      </c>
      <c r="Q65" s="4">
        <v>0</v>
      </c>
      <c r="R65" s="6">
        <v>44280</v>
      </c>
      <c r="S65" s="5">
        <v>44423</v>
      </c>
      <c r="T65" s="4" t="s">
        <v>33</v>
      </c>
      <c r="U65" s="4">
        <v>102</v>
      </c>
      <c r="V65" s="4">
        <v>0</v>
      </c>
      <c r="W65" s="4">
        <v>0</v>
      </c>
      <c r="X65" s="4">
        <v>2033870</v>
      </c>
    </row>
    <row r="66" s="4" customFormat="1" spans="1:24">
      <c r="A66" s="4">
        <v>16038561393</v>
      </c>
      <c r="B66" s="4" t="s">
        <v>25</v>
      </c>
      <c r="C66" s="4" t="s">
        <v>26</v>
      </c>
      <c r="D66" s="4" t="s">
        <v>183</v>
      </c>
      <c r="E66" s="4" t="s">
        <v>184</v>
      </c>
      <c r="F66" s="5">
        <v>44420</v>
      </c>
      <c r="G66" s="5">
        <v>44421</v>
      </c>
      <c r="H66" s="4">
        <v>1</v>
      </c>
      <c r="I66" s="4">
        <v>1</v>
      </c>
      <c r="J66" s="4">
        <v>1</v>
      </c>
      <c r="K66" s="4" t="s">
        <v>29</v>
      </c>
      <c r="L66" s="4">
        <v>183.56</v>
      </c>
      <c r="M66" s="4">
        <v>183.56</v>
      </c>
      <c r="N66" s="4" t="s">
        <v>185</v>
      </c>
      <c r="O66" s="4" t="s">
        <v>186</v>
      </c>
      <c r="P66" s="4" t="s">
        <v>32</v>
      </c>
      <c r="Q66" s="4">
        <v>0</v>
      </c>
      <c r="R66" s="6">
        <v>44417</v>
      </c>
      <c r="S66" s="5">
        <v>44424</v>
      </c>
      <c r="T66" s="4" t="s">
        <v>33</v>
      </c>
      <c r="U66" s="4">
        <v>183.56</v>
      </c>
      <c r="V66" s="4">
        <v>0</v>
      </c>
      <c r="W66" s="4">
        <v>0</v>
      </c>
      <c r="X66" s="4">
        <v>2219623</v>
      </c>
    </row>
    <row r="67" s="4" customFormat="1" spans="1:24">
      <c r="A67" s="4">
        <v>16038621771</v>
      </c>
      <c r="B67" s="4" t="s">
        <v>25</v>
      </c>
      <c r="C67" s="4" t="s">
        <v>26</v>
      </c>
      <c r="D67" s="4" t="s">
        <v>45</v>
      </c>
      <c r="E67" s="4" t="s">
        <v>46</v>
      </c>
      <c r="F67" s="5">
        <v>44420</v>
      </c>
      <c r="G67" s="5">
        <v>44421</v>
      </c>
      <c r="H67" s="4">
        <v>2</v>
      </c>
      <c r="I67" s="4">
        <v>1</v>
      </c>
      <c r="J67" s="4">
        <v>2</v>
      </c>
      <c r="K67" s="4" t="s">
        <v>29</v>
      </c>
      <c r="L67" s="4">
        <v>436.46</v>
      </c>
      <c r="M67" s="4">
        <v>436.46</v>
      </c>
      <c r="N67" s="4" t="s">
        <v>187</v>
      </c>
      <c r="O67" s="4" t="s">
        <v>186</v>
      </c>
      <c r="P67" s="4" t="s">
        <v>32</v>
      </c>
      <c r="Q67" s="4">
        <v>0</v>
      </c>
      <c r="R67" s="6">
        <v>44417</v>
      </c>
      <c r="S67" s="5">
        <v>44424</v>
      </c>
      <c r="T67" s="4" t="s">
        <v>33</v>
      </c>
      <c r="U67" s="4">
        <v>436.46</v>
      </c>
      <c r="V67" s="4">
        <v>0</v>
      </c>
      <c r="W67" s="4">
        <v>0</v>
      </c>
      <c r="X67" s="4">
        <v>2219635</v>
      </c>
    </row>
    <row r="68" s="4" customFormat="1" spans="1:24">
      <c r="A68" s="4">
        <v>16040183670</v>
      </c>
      <c r="B68" s="4" t="s">
        <v>25</v>
      </c>
      <c r="C68" s="4" t="s">
        <v>26</v>
      </c>
      <c r="D68" s="4" t="s">
        <v>188</v>
      </c>
      <c r="E68" s="4" t="s">
        <v>189</v>
      </c>
      <c r="F68" s="5">
        <v>44418</v>
      </c>
      <c r="G68" s="5">
        <v>44421</v>
      </c>
      <c r="H68" s="4">
        <v>1</v>
      </c>
      <c r="I68" s="4">
        <v>3</v>
      </c>
      <c r="J68" s="4">
        <v>3</v>
      </c>
      <c r="K68" s="4" t="s">
        <v>29</v>
      </c>
      <c r="L68" s="4">
        <v>2979.4</v>
      </c>
      <c r="M68" s="4">
        <v>2979.4</v>
      </c>
      <c r="N68" s="4" t="s">
        <v>190</v>
      </c>
      <c r="O68" s="4" t="s">
        <v>186</v>
      </c>
      <c r="P68" s="4" t="s">
        <v>32</v>
      </c>
      <c r="Q68" s="4">
        <v>0</v>
      </c>
      <c r="R68" s="6">
        <v>44417</v>
      </c>
      <c r="S68" s="5">
        <v>44424</v>
      </c>
      <c r="T68" s="4" t="s">
        <v>33</v>
      </c>
      <c r="U68" s="4">
        <v>2979.4</v>
      </c>
      <c r="V68" s="4">
        <v>0</v>
      </c>
      <c r="W68" s="4">
        <v>0</v>
      </c>
      <c r="X68" s="4">
        <v>2219873</v>
      </c>
    </row>
    <row r="69" s="4" customFormat="1" spans="1:23">
      <c r="A69" s="4">
        <v>16041078412</v>
      </c>
      <c r="B69" s="4" t="s">
        <v>25</v>
      </c>
      <c r="C69" s="4" t="s">
        <v>26</v>
      </c>
      <c r="D69" s="4" t="s">
        <v>191</v>
      </c>
      <c r="E69" s="4" t="s">
        <v>192</v>
      </c>
      <c r="F69" s="5">
        <v>44419</v>
      </c>
      <c r="G69" s="5">
        <v>44421</v>
      </c>
      <c r="H69" s="4">
        <v>1</v>
      </c>
      <c r="I69" s="4">
        <v>2</v>
      </c>
      <c r="J69" s="4">
        <v>2</v>
      </c>
      <c r="K69" s="4" t="s">
        <v>29</v>
      </c>
      <c r="L69" s="4">
        <v>1222.29</v>
      </c>
      <c r="M69" s="4">
        <v>1222.29</v>
      </c>
      <c r="N69" s="4" t="s">
        <v>193</v>
      </c>
      <c r="O69" s="4" t="s">
        <v>186</v>
      </c>
      <c r="P69" s="4" t="s">
        <v>32</v>
      </c>
      <c r="Q69" s="4">
        <v>0</v>
      </c>
      <c r="R69" s="6">
        <v>44417</v>
      </c>
      <c r="S69" s="5">
        <v>44424</v>
      </c>
      <c r="T69" s="4" t="s">
        <v>33</v>
      </c>
      <c r="U69" s="4">
        <v>1222.29</v>
      </c>
      <c r="V69" s="4">
        <v>0</v>
      </c>
      <c r="W69" s="4">
        <v>0</v>
      </c>
    </row>
    <row r="70" s="4" customFormat="1" spans="1:24">
      <c r="A70" s="4">
        <v>16045329494</v>
      </c>
      <c r="B70" s="4" t="s">
        <v>25</v>
      </c>
      <c r="C70" s="4" t="s">
        <v>26</v>
      </c>
      <c r="D70" s="4" t="s">
        <v>194</v>
      </c>
      <c r="E70" s="4" t="s">
        <v>184</v>
      </c>
      <c r="F70" s="5">
        <v>44418</v>
      </c>
      <c r="G70" s="5">
        <v>44421</v>
      </c>
      <c r="H70" s="4">
        <v>1</v>
      </c>
      <c r="I70" s="4">
        <v>3</v>
      </c>
      <c r="J70" s="4">
        <v>3</v>
      </c>
      <c r="K70" s="4" t="s">
        <v>29</v>
      </c>
      <c r="L70" s="4">
        <v>373.74</v>
      </c>
      <c r="M70" s="4">
        <v>373.74</v>
      </c>
      <c r="N70" s="4" t="s">
        <v>195</v>
      </c>
      <c r="O70" s="4" t="s">
        <v>186</v>
      </c>
      <c r="P70" s="4" t="s">
        <v>32</v>
      </c>
      <c r="Q70" s="4">
        <v>0</v>
      </c>
      <c r="R70" s="6">
        <v>44418</v>
      </c>
      <c r="S70" s="5">
        <v>44424</v>
      </c>
      <c r="T70" s="4" t="s">
        <v>33</v>
      </c>
      <c r="U70" s="4">
        <v>373.74</v>
      </c>
      <c r="V70" s="4">
        <v>0</v>
      </c>
      <c r="W70" s="4">
        <v>0</v>
      </c>
      <c r="X70" s="4">
        <v>2220259</v>
      </c>
    </row>
    <row r="71" s="4" customFormat="1" spans="1:24">
      <c r="A71" s="4">
        <v>16047882345</v>
      </c>
      <c r="B71" s="4" t="s">
        <v>25</v>
      </c>
      <c r="C71" s="4" t="s">
        <v>26</v>
      </c>
      <c r="D71" s="4" t="s">
        <v>196</v>
      </c>
      <c r="E71" s="4" t="s">
        <v>197</v>
      </c>
      <c r="F71" s="5">
        <v>44420</v>
      </c>
      <c r="G71" s="5">
        <v>44421</v>
      </c>
      <c r="H71" s="4">
        <v>1</v>
      </c>
      <c r="I71" s="4">
        <v>1</v>
      </c>
      <c r="J71" s="4">
        <v>1</v>
      </c>
      <c r="K71" s="4" t="s">
        <v>29</v>
      </c>
      <c r="L71" s="4">
        <v>259.84</v>
      </c>
      <c r="M71" s="4">
        <v>259.84</v>
      </c>
      <c r="N71" s="4" t="s">
        <v>198</v>
      </c>
      <c r="O71" s="4" t="s">
        <v>186</v>
      </c>
      <c r="P71" s="4" t="s">
        <v>32</v>
      </c>
      <c r="Q71" s="4">
        <v>0</v>
      </c>
      <c r="R71" s="6">
        <v>44418</v>
      </c>
      <c r="S71" s="5">
        <v>44424</v>
      </c>
      <c r="T71" s="4" t="s">
        <v>33</v>
      </c>
      <c r="U71" s="4">
        <v>259.84</v>
      </c>
      <c r="V71" s="4">
        <v>0</v>
      </c>
      <c r="W71" s="4">
        <v>0</v>
      </c>
      <c r="X71" s="4">
        <v>2220645</v>
      </c>
    </row>
    <row r="72" s="4" customFormat="1" spans="1:24">
      <c r="A72" s="4">
        <v>16048810233</v>
      </c>
      <c r="B72" s="4" t="s">
        <v>25</v>
      </c>
      <c r="C72" s="4" t="s">
        <v>26</v>
      </c>
      <c r="D72" s="4" t="s">
        <v>199</v>
      </c>
      <c r="E72" s="4" t="s">
        <v>52</v>
      </c>
      <c r="F72" s="5">
        <v>44419</v>
      </c>
      <c r="G72" s="5">
        <v>44421</v>
      </c>
      <c r="H72" s="4">
        <v>1</v>
      </c>
      <c r="I72" s="4">
        <v>2</v>
      </c>
      <c r="J72" s="4">
        <v>2</v>
      </c>
      <c r="K72" s="4" t="s">
        <v>29</v>
      </c>
      <c r="L72" s="4">
        <v>573.12</v>
      </c>
      <c r="M72" s="4">
        <v>573.12</v>
      </c>
      <c r="N72" s="4" t="s">
        <v>200</v>
      </c>
      <c r="O72" s="4" t="s">
        <v>186</v>
      </c>
      <c r="P72" s="4" t="s">
        <v>32</v>
      </c>
      <c r="Q72" s="4">
        <v>0</v>
      </c>
      <c r="R72" s="6">
        <v>44419</v>
      </c>
      <c r="S72" s="5">
        <v>44424</v>
      </c>
      <c r="T72" s="4" t="s">
        <v>33</v>
      </c>
      <c r="U72" s="4">
        <v>573.12</v>
      </c>
      <c r="V72" s="4">
        <v>0</v>
      </c>
      <c r="W72" s="4">
        <v>0</v>
      </c>
      <c r="X72" s="4">
        <v>2220837</v>
      </c>
    </row>
    <row r="73" s="4" customFormat="1" spans="1:24">
      <c r="A73" s="4">
        <v>16049019310</v>
      </c>
      <c r="B73" s="4" t="s">
        <v>25</v>
      </c>
      <c r="C73" s="4" t="s">
        <v>26</v>
      </c>
      <c r="D73" s="4" t="s">
        <v>201</v>
      </c>
      <c r="E73" s="4" t="s">
        <v>67</v>
      </c>
      <c r="F73" s="5">
        <v>44420</v>
      </c>
      <c r="G73" s="5">
        <v>44421</v>
      </c>
      <c r="H73" s="4">
        <v>1</v>
      </c>
      <c r="I73" s="4">
        <v>1</v>
      </c>
      <c r="J73" s="4">
        <v>1</v>
      </c>
      <c r="K73" s="4" t="s">
        <v>29</v>
      </c>
      <c r="L73" s="4">
        <v>222.71</v>
      </c>
      <c r="M73" s="4">
        <v>222.71</v>
      </c>
      <c r="N73" s="4" t="s">
        <v>202</v>
      </c>
      <c r="O73" s="4" t="s">
        <v>186</v>
      </c>
      <c r="P73" s="4" t="s">
        <v>32</v>
      </c>
      <c r="Q73" s="4">
        <v>0</v>
      </c>
      <c r="R73" s="6">
        <v>44419</v>
      </c>
      <c r="S73" s="5">
        <v>44424</v>
      </c>
      <c r="T73" s="4" t="s">
        <v>33</v>
      </c>
      <c r="U73" s="4">
        <v>222.71</v>
      </c>
      <c r="V73" s="4">
        <v>0</v>
      </c>
      <c r="W73" s="4">
        <v>0</v>
      </c>
      <c r="X73" s="4">
        <v>2220880</v>
      </c>
    </row>
    <row r="74" s="4" customFormat="1" spans="1:24">
      <c r="A74" s="4">
        <v>16047882345</v>
      </c>
      <c r="B74" s="4" t="s">
        <v>25</v>
      </c>
      <c r="C74" s="4" t="s">
        <v>44</v>
      </c>
      <c r="D74" s="4" t="s">
        <v>196</v>
      </c>
      <c r="E74" s="4" t="s">
        <v>197</v>
      </c>
      <c r="F74" s="5">
        <v>44420</v>
      </c>
      <c r="G74" s="5">
        <v>44421</v>
      </c>
      <c r="H74" s="4">
        <v>1</v>
      </c>
      <c r="I74" s="4">
        <v>1</v>
      </c>
      <c r="J74" s="4">
        <v>1</v>
      </c>
      <c r="K74" s="4" t="s">
        <v>29</v>
      </c>
      <c r="L74" s="4">
        <v>-259.84</v>
      </c>
      <c r="M74" s="4">
        <v>-259.84</v>
      </c>
      <c r="N74" s="4" t="s">
        <v>198</v>
      </c>
      <c r="O74" s="4" t="s">
        <v>186</v>
      </c>
      <c r="P74" s="4" t="s">
        <v>32</v>
      </c>
      <c r="Q74" s="4">
        <v>0</v>
      </c>
      <c r="R74" s="6">
        <v>44418</v>
      </c>
      <c r="S74" s="5">
        <v>44424</v>
      </c>
      <c r="T74" s="4" t="s">
        <v>33</v>
      </c>
      <c r="U74" s="4">
        <v>-259.84</v>
      </c>
      <c r="V74" s="4">
        <v>0</v>
      </c>
      <c r="W74" s="4">
        <v>0</v>
      </c>
      <c r="X74" s="4">
        <v>2220645</v>
      </c>
    </row>
    <row r="75" s="4" customFormat="1" spans="1:24">
      <c r="A75" s="4">
        <v>16038621771</v>
      </c>
      <c r="B75" s="4" t="s">
        <v>25</v>
      </c>
      <c r="C75" s="4" t="s">
        <v>44</v>
      </c>
      <c r="D75" s="4" t="s">
        <v>45</v>
      </c>
      <c r="E75" s="4" t="s">
        <v>46</v>
      </c>
      <c r="F75" s="5">
        <v>44420</v>
      </c>
      <c r="G75" s="5">
        <v>44421</v>
      </c>
      <c r="H75" s="4">
        <v>2</v>
      </c>
      <c r="I75" s="4">
        <v>1</v>
      </c>
      <c r="J75" s="4">
        <v>2</v>
      </c>
      <c r="K75" s="4" t="s">
        <v>29</v>
      </c>
      <c r="L75" s="4">
        <v>-436.46</v>
      </c>
      <c r="M75" s="4">
        <v>-436.46</v>
      </c>
      <c r="N75" s="4" t="s">
        <v>187</v>
      </c>
      <c r="O75" s="4" t="s">
        <v>186</v>
      </c>
      <c r="P75" s="4" t="s">
        <v>32</v>
      </c>
      <c r="Q75" s="4">
        <v>0</v>
      </c>
      <c r="R75" s="6">
        <v>44417</v>
      </c>
      <c r="S75" s="5">
        <v>44424</v>
      </c>
      <c r="T75" s="4" t="s">
        <v>33</v>
      </c>
      <c r="U75" s="4">
        <v>-436.46</v>
      </c>
      <c r="V75" s="4">
        <v>0</v>
      </c>
      <c r="W75" s="4">
        <v>0</v>
      </c>
      <c r="X75" s="4">
        <v>2219635</v>
      </c>
    </row>
    <row r="76" s="4" customFormat="1" spans="1:24">
      <c r="A76" s="4">
        <v>16054536116</v>
      </c>
      <c r="B76" s="4" t="s">
        <v>25</v>
      </c>
      <c r="C76" s="4" t="s">
        <v>26</v>
      </c>
      <c r="D76" s="4" t="s">
        <v>203</v>
      </c>
      <c r="E76" s="4" t="s">
        <v>204</v>
      </c>
      <c r="F76" s="5">
        <v>44419</v>
      </c>
      <c r="G76" s="5">
        <v>44421</v>
      </c>
      <c r="H76" s="4">
        <v>1</v>
      </c>
      <c r="I76" s="4">
        <v>2</v>
      </c>
      <c r="J76" s="4">
        <v>2</v>
      </c>
      <c r="K76" s="4" t="s">
        <v>29</v>
      </c>
      <c r="L76" s="4">
        <v>933.81</v>
      </c>
      <c r="M76" s="4">
        <v>933.81</v>
      </c>
      <c r="N76" s="4" t="s">
        <v>205</v>
      </c>
      <c r="O76" s="4" t="s">
        <v>186</v>
      </c>
      <c r="P76" s="4" t="s">
        <v>32</v>
      </c>
      <c r="Q76" s="4">
        <v>0</v>
      </c>
      <c r="R76" s="6">
        <v>44419</v>
      </c>
      <c r="S76" s="5">
        <v>44424</v>
      </c>
      <c r="T76" s="4" t="s">
        <v>33</v>
      </c>
      <c r="U76" s="4">
        <v>933.81</v>
      </c>
      <c r="V76" s="4">
        <v>0</v>
      </c>
      <c r="W76" s="4">
        <v>0</v>
      </c>
      <c r="X76" s="4">
        <v>2221226</v>
      </c>
    </row>
    <row r="77" s="4" customFormat="1" spans="1:24">
      <c r="A77" s="4">
        <v>16055620224</v>
      </c>
      <c r="B77" s="4" t="s">
        <v>25</v>
      </c>
      <c r="C77" s="4" t="s">
        <v>26</v>
      </c>
      <c r="D77" s="4" t="s">
        <v>206</v>
      </c>
      <c r="E77" s="4" t="s">
        <v>67</v>
      </c>
      <c r="F77" s="5">
        <v>44420</v>
      </c>
      <c r="G77" s="5">
        <v>44421</v>
      </c>
      <c r="H77" s="4">
        <v>1</v>
      </c>
      <c r="I77" s="4">
        <v>1</v>
      </c>
      <c r="J77" s="4">
        <v>1</v>
      </c>
      <c r="K77" s="4" t="s">
        <v>29</v>
      </c>
      <c r="L77" s="4">
        <v>101.15</v>
      </c>
      <c r="M77" s="4">
        <v>101.15</v>
      </c>
      <c r="N77" s="4" t="s">
        <v>207</v>
      </c>
      <c r="O77" s="4" t="s">
        <v>186</v>
      </c>
      <c r="P77" s="4" t="s">
        <v>32</v>
      </c>
      <c r="Q77" s="4">
        <v>0</v>
      </c>
      <c r="R77" s="6">
        <v>44420</v>
      </c>
      <c r="S77" s="5">
        <v>44424</v>
      </c>
      <c r="T77" s="4" t="s">
        <v>33</v>
      </c>
      <c r="U77" s="4">
        <v>101.15</v>
      </c>
      <c r="V77" s="4">
        <v>0</v>
      </c>
      <c r="W77" s="4">
        <v>0</v>
      </c>
      <c r="X77" s="4">
        <v>2221410</v>
      </c>
    </row>
    <row r="78" s="4" customFormat="1" spans="1:24">
      <c r="A78" s="4">
        <v>16055686142</v>
      </c>
      <c r="B78" s="4" t="s">
        <v>25</v>
      </c>
      <c r="C78" s="4" t="s">
        <v>26</v>
      </c>
      <c r="D78" s="4" t="s">
        <v>69</v>
      </c>
      <c r="E78" s="4" t="s">
        <v>75</v>
      </c>
      <c r="F78" s="5">
        <v>44420</v>
      </c>
      <c r="G78" s="5">
        <v>44421</v>
      </c>
      <c r="H78" s="4">
        <v>1</v>
      </c>
      <c r="I78" s="4">
        <v>1</v>
      </c>
      <c r="J78" s="4">
        <v>1</v>
      </c>
      <c r="K78" s="4" t="s">
        <v>29</v>
      </c>
      <c r="L78" s="4">
        <v>122.73</v>
      </c>
      <c r="M78" s="4">
        <v>122.73</v>
      </c>
      <c r="N78" s="4" t="s">
        <v>208</v>
      </c>
      <c r="O78" s="4" t="s">
        <v>186</v>
      </c>
      <c r="P78" s="4" t="s">
        <v>32</v>
      </c>
      <c r="Q78" s="4">
        <v>0</v>
      </c>
      <c r="R78" s="6">
        <v>44420</v>
      </c>
      <c r="S78" s="5">
        <v>44424</v>
      </c>
      <c r="T78" s="4" t="s">
        <v>33</v>
      </c>
      <c r="U78" s="4">
        <v>122.73</v>
      </c>
      <c r="V78" s="4">
        <v>0</v>
      </c>
      <c r="W78" s="4">
        <v>0</v>
      </c>
      <c r="X78" s="4">
        <v>2221431</v>
      </c>
    </row>
    <row r="79" s="4" customFormat="1" spans="1:24">
      <c r="A79" s="4">
        <v>16055770609</v>
      </c>
      <c r="B79" s="4" t="s">
        <v>25</v>
      </c>
      <c r="C79" s="4" t="s">
        <v>26</v>
      </c>
      <c r="D79" s="4" t="s">
        <v>57</v>
      </c>
      <c r="E79" s="4" t="s">
        <v>58</v>
      </c>
      <c r="F79" s="5">
        <v>44420</v>
      </c>
      <c r="G79" s="5">
        <v>44421</v>
      </c>
      <c r="H79" s="4">
        <v>1</v>
      </c>
      <c r="I79" s="4">
        <v>1</v>
      </c>
      <c r="J79" s="4">
        <v>1</v>
      </c>
      <c r="K79" s="4" t="s">
        <v>29</v>
      </c>
      <c r="L79" s="4">
        <v>132.55</v>
      </c>
      <c r="M79" s="4">
        <v>132.55</v>
      </c>
      <c r="N79" s="4" t="s">
        <v>59</v>
      </c>
      <c r="O79" s="4" t="s">
        <v>186</v>
      </c>
      <c r="P79" s="4" t="s">
        <v>32</v>
      </c>
      <c r="Q79" s="4">
        <v>0</v>
      </c>
      <c r="R79" s="6">
        <v>44420</v>
      </c>
      <c r="S79" s="5">
        <v>44424</v>
      </c>
      <c r="T79" s="4" t="s">
        <v>33</v>
      </c>
      <c r="U79" s="4">
        <v>132.55</v>
      </c>
      <c r="V79" s="4">
        <v>0</v>
      </c>
      <c r="W79" s="4">
        <v>0</v>
      </c>
      <c r="X79" s="4">
        <v>2221447</v>
      </c>
    </row>
    <row r="80" s="4" customFormat="1" spans="1:24">
      <c r="A80" s="4">
        <v>16055935924</v>
      </c>
      <c r="B80" s="4" t="s">
        <v>25</v>
      </c>
      <c r="C80" s="4" t="s">
        <v>26</v>
      </c>
      <c r="D80" s="4" t="s">
        <v>209</v>
      </c>
      <c r="E80" s="4" t="s">
        <v>92</v>
      </c>
      <c r="F80" s="5">
        <v>44420</v>
      </c>
      <c r="G80" s="5">
        <v>44421</v>
      </c>
      <c r="H80" s="4">
        <v>1</v>
      </c>
      <c r="I80" s="4">
        <v>1</v>
      </c>
      <c r="J80" s="4">
        <v>1</v>
      </c>
      <c r="K80" s="4" t="s">
        <v>29</v>
      </c>
      <c r="L80" s="4">
        <v>235.29</v>
      </c>
      <c r="M80" s="4">
        <v>235.29</v>
      </c>
      <c r="N80" s="4" t="s">
        <v>210</v>
      </c>
      <c r="O80" s="4" t="s">
        <v>186</v>
      </c>
      <c r="P80" s="4" t="s">
        <v>32</v>
      </c>
      <c r="Q80" s="4">
        <v>0</v>
      </c>
      <c r="R80" s="6">
        <v>44420</v>
      </c>
      <c r="S80" s="5">
        <v>44424</v>
      </c>
      <c r="T80" s="4" t="s">
        <v>33</v>
      </c>
      <c r="U80" s="4">
        <v>235.29</v>
      </c>
      <c r="V80" s="4">
        <v>0</v>
      </c>
      <c r="W80" s="4">
        <v>0</v>
      </c>
      <c r="X80" s="4">
        <v>2221485</v>
      </c>
    </row>
    <row r="81" s="4" customFormat="1" spans="1:24">
      <c r="A81" s="4">
        <v>16056001298</v>
      </c>
      <c r="B81" s="4" t="s">
        <v>25</v>
      </c>
      <c r="C81" s="4" t="s">
        <v>26</v>
      </c>
      <c r="D81" s="4" t="s">
        <v>211</v>
      </c>
      <c r="E81" s="4" t="s">
        <v>212</v>
      </c>
      <c r="F81" s="5">
        <v>44420</v>
      </c>
      <c r="G81" s="5">
        <v>44421</v>
      </c>
      <c r="H81" s="4">
        <v>1</v>
      </c>
      <c r="I81" s="4">
        <v>1</v>
      </c>
      <c r="J81" s="4">
        <v>1</v>
      </c>
      <c r="K81" s="4" t="s">
        <v>29</v>
      </c>
      <c r="L81" s="4">
        <v>182.89</v>
      </c>
      <c r="M81" s="4">
        <v>182.89</v>
      </c>
      <c r="N81" s="4" t="s">
        <v>213</v>
      </c>
      <c r="O81" s="4" t="s">
        <v>186</v>
      </c>
      <c r="P81" s="4" t="s">
        <v>32</v>
      </c>
      <c r="Q81" s="4">
        <v>0</v>
      </c>
      <c r="R81" s="6">
        <v>44420</v>
      </c>
      <c r="S81" s="5">
        <v>44424</v>
      </c>
      <c r="T81" s="4" t="s">
        <v>33</v>
      </c>
      <c r="U81" s="4">
        <v>182.89</v>
      </c>
      <c r="V81" s="4">
        <v>0</v>
      </c>
      <c r="W81" s="4">
        <v>0</v>
      </c>
      <c r="X81" s="4">
        <v>2221496</v>
      </c>
    </row>
    <row r="82" s="4" customFormat="1" spans="1:24">
      <c r="A82" s="4">
        <v>16056129399</v>
      </c>
      <c r="B82" s="4" t="s">
        <v>25</v>
      </c>
      <c r="C82" s="4" t="s">
        <v>26</v>
      </c>
      <c r="D82" s="4" t="s">
        <v>214</v>
      </c>
      <c r="E82" s="4" t="s">
        <v>212</v>
      </c>
      <c r="F82" s="5">
        <v>44420</v>
      </c>
      <c r="G82" s="5">
        <v>44421</v>
      </c>
      <c r="H82" s="4">
        <v>1</v>
      </c>
      <c r="I82" s="4">
        <v>1</v>
      </c>
      <c r="J82" s="4">
        <v>1</v>
      </c>
      <c r="K82" s="4" t="s">
        <v>29</v>
      </c>
      <c r="L82" s="4">
        <v>175.67</v>
      </c>
      <c r="M82" s="4">
        <v>175.67</v>
      </c>
      <c r="N82" s="4" t="s">
        <v>215</v>
      </c>
      <c r="O82" s="4" t="s">
        <v>186</v>
      </c>
      <c r="P82" s="4" t="s">
        <v>32</v>
      </c>
      <c r="Q82" s="4">
        <v>0</v>
      </c>
      <c r="R82" s="6">
        <v>44420</v>
      </c>
      <c r="S82" s="5">
        <v>44424</v>
      </c>
      <c r="T82" s="4" t="s">
        <v>33</v>
      </c>
      <c r="U82" s="4">
        <v>175.67</v>
      </c>
      <c r="V82" s="4">
        <v>0</v>
      </c>
      <c r="W82" s="4">
        <v>0</v>
      </c>
      <c r="X82" s="4">
        <v>2221517</v>
      </c>
    </row>
    <row r="83" s="4" customFormat="1" spans="1:24">
      <c r="A83" s="4">
        <v>16056431483</v>
      </c>
      <c r="B83" s="4" t="s">
        <v>25</v>
      </c>
      <c r="C83" s="4" t="s">
        <v>26</v>
      </c>
      <c r="D83" s="4" t="s">
        <v>41</v>
      </c>
      <c r="E83" s="4" t="s">
        <v>42</v>
      </c>
      <c r="F83" s="5">
        <v>44420</v>
      </c>
      <c r="G83" s="5">
        <v>44421</v>
      </c>
      <c r="H83" s="4">
        <v>1</v>
      </c>
      <c r="I83" s="4">
        <v>1</v>
      </c>
      <c r="J83" s="4">
        <v>1</v>
      </c>
      <c r="K83" s="4" t="s">
        <v>29</v>
      </c>
      <c r="L83" s="4">
        <v>138.04</v>
      </c>
      <c r="M83" s="4">
        <v>138.04</v>
      </c>
      <c r="N83" s="4" t="s">
        <v>43</v>
      </c>
      <c r="O83" s="4" t="s">
        <v>186</v>
      </c>
      <c r="P83" s="4" t="s">
        <v>32</v>
      </c>
      <c r="Q83" s="4">
        <v>0</v>
      </c>
      <c r="R83" s="6">
        <v>44420</v>
      </c>
      <c r="S83" s="5">
        <v>44424</v>
      </c>
      <c r="T83" s="4" t="s">
        <v>33</v>
      </c>
      <c r="U83" s="4">
        <v>138.04</v>
      </c>
      <c r="V83" s="4">
        <v>0</v>
      </c>
      <c r="W83" s="4">
        <v>0</v>
      </c>
      <c r="X83" s="4">
        <v>2221588</v>
      </c>
    </row>
    <row r="84" s="4" customFormat="1" spans="1:24">
      <c r="A84" s="4">
        <v>16038561393</v>
      </c>
      <c r="B84" s="4" t="s">
        <v>25</v>
      </c>
      <c r="C84" s="4" t="s">
        <v>44</v>
      </c>
      <c r="D84" s="4" t="s">
        <v>183</v>
      </c>
      <c r="E84" s="4" t="s">
        <v>184</v>
      </c>
      <c r="F84" s="5">
        <v>44420</v>
      </c>
      <c r="G84" s="5">
        <v>44421</v>
      </c>
      <c r="H84" s="4">
        <v>1</v>
      </c>
      <c r="I84" s="4">
        <v>1</v>
      </c>
      <c r="J84" s="4">
        <v>1</v>
      </c>
      <c r="K84" s="4" t="s">
        <v>29</v>
      </c>
      <c r="L84" s="4">
        <v>-183.56</v>
      </c>
      <c r="M84" s="4">
        <v>-183.56</v>
      </c>
      <c r="N84" s="4" t="s">
        <v>185</v>
      </c>
      <c r="O84" s="4" t="s">
        <v>186</v>
      </c>
      <c r="P84" s="4" t="s">
        <v>32</v>
      </c>
      <c r="Q84" s="4">
        <v>0</v>
      </c>
      <c r="R84" s="6">
        <v>44417</v>
      </c>
      <c r="S84" s="5">
        <v>44424</v>
      </c>
      <c r="T84" s="4" t="s">
        <v>33</v>
      </c>
      <c r="U84" s="4">
        <v>-183.56</v>
      </c>
      <c r="V84" s="4">
        <v>0</v>
      </c>
      <c r="W84" s="4">
        <v>0</v>
      </c>
      <c r="X84" s="4">
        <v>2219623</v>
      </c>
    </row>
    <row r="85" s="4" customFormat="1" spans="1:24">
      <c r="A85" s="4">
        <v>16056588039</v>
      </c>
      <c r="B85" s="4" t="s">
        <v>25</v>
      </c>
      <c r="C85" s="4" t="s">
        <v>26</v>
      </c>
      <c r="D85" s="4" t="s">
        <v>216</v>
      </c>
      <c r="E85" s="4" t="s">
        <v>217</v>
      </c>
      <c r="F85" s="5">
        <v>44420</v>
      </c>
      <c r="G85" s="5">
        <v>44421</v>
      </c>
      <c r="H85" s="4">
        <v>1</v>
      </c>
      <c r="I85" s="4">
        <v>1</v>
      </c>
      <c r="J85" s="4">
        <v>1</v>
      </c>
      <c r="K85" s="4" t="s">
        <v>29</v>
      </c>
      <c r="L85" s="4">
        <v>116.73</v>
      </c>
      <c r="M85" s="4">
        <v>116.73</v>
      </c>
      <c r="N85" s="4" t="s">
        <v>218</v>
      </c>
      <c r="O85" s="4" t="s">
        <v>186</v>
      </c>
      <c r="P85" s="4" t="s">
        <v>32</v>
      </c>
      <c r="Q85" s="4">
        <v>0</v>
      </c>
      <c r="R85" s="6">
        <v>44420</v>
      </c>
      <c r="S85" s="5">
        <v>44424</v>
      </c>
      <c r="T85" s="4" t="s">
        <v>33</v>
      </c>
      <c r="U85" s="4">
        <v>116.73</v>
      </c>
      <c r="V85" s="4">
        <v>0</v>
      </c>
      <c r="W85" s="4">
        <v>0</v>
      </c>
      <c r="X85" s="4">
        <v>2221618</v>
      </c>
    </row>
    <row r="86" s="4" customFormat="1" spans="1:24">
      <c r="A86" s="4">
        <v>16056886389</v>
      </c>
      <c r="B86" s="4" t="s">
        <v>25</v>
      </c>
      <c r="C86" s="4" t="s">
        <v>26</v>
      </c>
      <c r="D86" s="4" t="s">
        <v>72</v>
      </c>
      <c r="E86" s="4" t="s">
        <v>177</v>
      </c>
      <c r="F86" s="5">
        <v>44420</v>
      </c>
      <c r="G86" s="5">
        <v>44421</v>
      </c>
      <c r="H86" s="4">
        <v>1</v>
      </c>
      <c r="I86" s="4">
        <v>1</v>
      </c>
      <c r="J86" s="4">
        <v>1</v>
      </c>
      <c r="K86" s="4" t="s">
        <v>29</v>
      </c>
      <c r="L86" s="4">
        <v>343.95</v>
      </c>
      <c r="M86" s="4">
        <v>343.95</v>
      </c>
      <c r="N86" s="4" t="s">
        <v>219</v>
      </c>
      <c r="O86" s="4" t="s">
        <v>186</v>
      </c>
      <c r="P86" s="4" t="s">
        <v>32</v>
      </c>
      <c r="Q86" s="4">
        <v>0</v>
      </c>
      <c r="R86" s="6">
        <v>44420</v>
      </c>
      <c r="S86" s="5">
        <v>44424</v>
      </c>
      <c r="T86" s="4" t="s">
        <v>33</v>
      </c>
      <c r="U86" s="4">
        <v>343.95</v>
      </c>
      <c r="V86" s="4">
        <v>0</v>
      </c>
      <c r="W86" s="4">
        <v>0</v>
      </c>
      <c r="X86" s="4">
        <v>2221680</v>
      </c>
    </row>
    <row r="87" s="4" customFormat="1" spans="1:24">
      <c r="A87" s="4">
        <v>16056928619</v>
      </c>
      <c r="B87" s="4" t="s">
        <v>25</v>
      </c>
      <c r="C87" s="4" t="s">
        <v>26</v>
      </c>
      <c r="D87" s="4" t="s">
        <v>220</v>
      </c>
      <c r="E87" s="4" t="s">
        <v>212</v>
      </c>
      <c r="F87" s="5">
        <v>44420</v>
      </c>
      <c r="G87" s="5">
        <v>44421</v>
      </c>
      <c r="H87" s="4">
        <v>1</v>
      </c>
      <c r="I87" s="4">
        <v>1</v>
      </c>
      <c r="J87" s="4">
        <v>1</v>
      </c>
      <c r="K87" s="4" t="s">
        <v>29</v>
      </c>
      <c r="L87" s="4">
        <v>130.94</v>
      </c>
      <c r="M87" s="4">
        <v>130.94</v>
      </c>
      <c r="N87" s="4" t="s">
        <v>221</v>
      </c>
      <c r="O87" s="4" t="s">
        <v>186</v>
      </c>
      <c r="P87" s="4" t="s">
        <v>32</v>
      </c>
      <c r="Q87" s="4">
        <v>0</v>
      </c>
      <c r="R87" s="6">
        <v>44420</v>
      </c>
      <c r="S87" s="5">
        <v>44424</v>
      </c>
      <c r="T87" s="4" t="s">
        <v>33</v>
      </c>
      <c r="U87" s="4">
        <v>130.94</v>
      </c>
      <c r="V87" s="4">
        <v>0</v>
      </c>
      <c r="W87" s="4">
        <v>0</v>
      </c>
      <c r="X87" s="4">
        <v>2221689</v>
      </c>
    </row>
    <row r="88" s="4" customFormat="1" spans="1:24">
      <c r="A88" s="4">
        <v>16056738622</v>
      </c>
      <c r="B88" s="4" t="s">
        <v>25</v>
      </c>
      <c r="C88" s="4" t="s">
        <v>26</v>
      </c>
      <c r="D88" s="4" t="s">
        <v>77</v>
      </c>
      <c r="E88" s="4" t="s">
        <v>78</v>
      </c>
      <c r="F88" s="5">
        <v>44420</v>
      </c>
      <c r="G88" s="5">
        <v>44421</v>
      </c>
      <c r="H88" s="4">
        <v>1</v>
      </c>
      <c r="I88" s="4">
        <v>1</v>
      </c>
      <c r="J88" s="4">
        <v>1</v>
      </c>
      <c r="K88" s="4" t="s">
        <v>29</v>
      </c>
      <c r="L88" s="4">
        <v>142.1</v>
      </c>
      <c r="M88" s="4">
        <v>142.1</v>
      </c>
      <c r="N88" s="4" t="s">
        <v>222</v>
      </c>
      <c r="O88" s="4" t="s">
        <v>186</v>
      </c>
      <c r="P88" s="4" t="s">
        <v>32</v>
      </c>
      <c r="Q88" s="4">
        <v>0</v>
      </c>
      <c r="R88" s="6">
        <v>44420</v>
      </c>
      <c r="S88" s="5">
        <v>44424</v>
      </c>
      <c r="T88" s="4" t="s">
        <v>33</v>
      </c>
      <c r="U88" s="4">
        <v>142.1</v>
      </c>
      <c r="V88" s="4">
        <v>0</v>
      </c>
      <c r="W88" s="4">
        <v>0</v>
      </c>
      <c r="X88" s="4">
        <v>2221693</v>
      </c>
    </row>
    <row r="89" s="4" customFormat="1" spans="1:24">
      <c r="A89" s="4">
        <v>16057022461</v>
      </c>
      <c r="B89" s="4" t="s">
        <v>25</v>
      </c>
      <c r="C89" s="4" t="s">
        <v>26</v>
      </c>
      <c r="D89" s="4" t="s">
        <v>89</v>
      </c>
      <c r="E89" s="4" t="s">
        <v>67</v>
      </c>
      <c r="F89" s="5">
        <v>44420</v>
      </c>
      <c r="G89" s="5">
        <v>44421</v>
      </c>
      <c r="H89" s="4">
        <v>1</v>
      </c>
      <c r="I89" s="4">
        <v>1</v>
      </c>
      <c r="J89" s="4">
        <v>1</v>
      </c>
      <c r="K89" s="4" t="s">
        <v>29</v>
      </c>
      <c r="L89" s="4">
        <v>257.28</v>
      </c>
      <c r="M89" s="4">
        <v>257.28</v>
      </c>
      <c r="N89" s="4" t="s">
        <v>223</v>
      </c>
      <c r="O89" s="4" t="s">
        <v>186</v>
      </c>
      <c r="P89" s="4" t="s">
        <v>32</v>
      </c>
      <c r="Q89" s="4">
        <v>0</v>
      </c>
      <c r="R89" s="6">
        <v>44420</v>
      </c>
      <c r="S89" s="5">
        <v>44424</v>
      </c>
      <c r="T89" s="4" t="s">
        <v>33</v>
      </c>
      <c r="U89" s="4">
        <v>257.28</v>
      </c>
      <c r="V89" s="4">
        <v>0</v>
      </c>
      <c r="W89" s="4">
        <v>0</v>
      </c>
      <c r="X89" s="4">
        <v>2221712</v>
      </c>
    </row>
    <row r="90" s="4" customFormat="1" spans="1:24">
      <c r="A90" s="4">
        <v>16057109690</v>
      </c>
      <c r="B90" s="4" t="s">
        <v>25</v>
      </c>
      <c r="C90" s="4" t="s">
        <v>26</v>
      </c>
      <c r="D90" s="4" t="s">
        <v>89</v>
      </c>
      <c r="E90" s="4" t="s">
        <v>67</v>
      </c>
      <c r="F90" s="5">
        <v>44420</v>
      </c>
      <c r="G90" s="5">
        <v>44421</v>
      </c>
      <c r="H90" s="4">
        <v>1</v>
      </c>
      <c r="I90" s="4">
        <v>1</v>
      </c>
      <c r="J90" s="4">
        <v>1</v>
      </c>
      <c r="K90" s="4" t="s">
        <v>29</v>
      </c>
      <c r="L90" s="4">
        <v>257.28</v>
      </c>
      <c r="M90" s="4">
        <v>257.28</v>
      </c>
      <c r="N90" s="4" t="s">
        <v>224</v>
      </c>
      <c r="O90" s="4" t="s">
        <v>186</v>
      </c>
      <c r="P90" s="4" t="s">
        <v>32</v>
      </c>
      <c r="Q90" s="4">
        <v>0</v>
      </c>
      <c r="R90" s="6">
        <v>44420</v>
      </c>
      <c r="S90" s="5">
        <v>44424</v>
      </c>
      <c r="T90" s="4" t="s">
        <v>33</v>
      </c>
      <c r="U90" s="4">
        <v>257.28</v>
      </c>
      <c r="V90" s="4">
        <v>0</v>
      </c>
      <c r="W90" s="4">
        <v>0</v>
      </c>
      <c r="X90" s="4">
        <v>2221741</v>
      </c>
    </row>
    <row r="91" s="4" customFormat="1" spans="1:24">
      <c r="A91" s="4">
        <v>16057153144</v>
      </c>
      <c r="B91" s="4" t="s">
        <v>25</v>
      </c>
      <c r="C91" s="4" t="s">
        <v>26</v>
      </c>
      <c r="D91" s="4" t="s">
        <v>225</v>
      </c>
      <c r="E91" s="4" t="s">
        <v>226</v>
      </c>
      <c r="F91" s="5">
        <v>44420</v>
      </c>
      <c r="G91" s="5">
        <v>44421</v>
      </c>
      <c r="H91" s="4">
        <v>1</v>
      </c>
      <c r="I91" s="4">
        <v>1</v>
      </c>
      <c r="J91" s="4">
        <v>1</v>
      </c>
      <c r="K91" s="4" t="s">
        <v>29</v>
      </c>
      <c r="L91" s="4">
        <v>266.37</v>
      </c>
      <c r="M91" s="4">
        <v>266.37</v>
      </c>
      <c r="N91" s="4" t="s">
        <v>227</v>
      </c>
      <c r="O91" s="4" t="s">
        <v>186</v>
      </c>
      <c r="P91" s="4" t="s">
        <v>32</v>
      </c>
      <c r="Q91" s="4">
        <v>0</v>
      </c>
      <c r="R91" s="6">
        <v>44420</v>
      </c>
      <c r="S91" s="5">
        <v>44424</v>
      </c>
      <c r="T91" s="4" t="s">
        <v>33</v>
      </c>
      <c r="U91" s="4">
        <v>266.37</v>
      </c>
      <c r="V91" s="4">
        <v>0</v>
      </c>
      <c r="W91" s="4">
        <v>0</v>
      </c>
      <c r="X91" s="4">
        <v>2221784</v>
      </c>
    </row>
    <row r="92" s="4" customFormat="1" spans="1:24">
      <c r="A92" s="4">
        <v>16057294446</v>
      </c>
      <c r="B92" s="4" t="s">
        <v>25</v>
      </c>
      <c r="C92" s="4" t="s">
        <v>26</v>
      </c>
      <c r="D92" s="4" t="s">
        <v>57</v>
      </c>
      <c r="E92" s="4" t="s">
        <v>58</v>
      </c>
      <c r="F92" s="5">
        <v>44420</v>
      </c>
      <c r="G92" s="5">
        <v>44421</v>
      </c>
      <c r="H92" s="4">
        <v>1</v>
      </c>
      <c r="I92" s="4">
        <v>1</v>
      </c>
      <c r="J92" s="4">
        <v>1</v>
      </c>
      <c r="K92" s="4" t="s">
        <v>29</v>
      </c>
      <c r="L92" s="4">
        <v>132.55</v>
      </c>
      <c r="M92" s="4">
        <v>132.55</v>
      </c>
      <c r="N92" s="4" t="s">
        <v>228</v>
      </c>
      <c r="O92" s="4" t="s">
        <v>186</v>
      </c>
      <c r="P92" s="4" t="s">
        <v>32</v>
      </c>
      <c r="Q92" s="4">
        <v>0</v>
      </c>
      <c r="R92" s="6">
        <v>44420</v>
      </c>
      <c r="S92" s="5">
        <v>44424</v>
      </c>
      <c r="T92" s="4" t="s">
        <v>33</v>
      </c>
      <c r="U92" s="4">
        <v>132.55</v>
      </c>
      <c r="V92" s="4">
        <v>0</v>
      </c>
      <c r="W92" s="4">
        <v>0</v>
      </c>
      <c r="X92" s="4">
        <v>2221793</v>
      </c>
    </row>
    <row r="93" s="4" customFormat="1" spans="1:24">
      <c r="A93" s="4">
        <v>16056886389</v>
      </c>
      <c r="B93" s="4" t="s">
        <v>25</v>
      </c>
      <c r="C93" s="4" t="s">
        <v>44</v>
      </c>
      <c r="D93" s="4" t="s">
        <v>72</v>
      </c>
      <c r="E93" s="4" t="s">
        <v>177</v>
      </c>
      <c r="F93" s="5">
        <v>44420</v>
      </c>
      <c r="G93" s="5">
        <v>44421</v>
      </c>
      <c r="H93" s="4">
        <v>1</v>
      </c>
      <c r="I93" s="4">
        <v>1</v>
      </c>
      <c r="J93" s="4">
        <v>1</v>
      </c>
      <c r="K93" s="4" t="s">
        <v>29</v>
      </c>
      <c r="L93" s="4">
        <v>-343.95</v>
      </c>
      <c r="M93" s="4">
        <v>-343.95</v>
      </c>
      <c r="N93" s="4" t="s">
        <v>219</v>
      </c>
      <c r="O93" s="4" t="s">
        <v>186</v>
      </c>
      <c r="P93" s="4" t="s">
        <v>32</v>
      </c>
      <c r="Q93" s="4">
        <v>0</v>
      </c>
      <c r="R93" s="6">
        <v>44420</v>
      </c>
      <c r="S93" s="5">
        <v>44424</v>
      </c>
      <c r="T93" s="4" t="s">
        <v>33</v>
      </c>
      <c r="U93" s="4">
        <v>-343.95</v>
      </c>
      <c r="V93" s="4">
        <v>0</v>
      </c>
      <c r="W93" s="4">
        <v>0</v>
      </c>
      <c r="X93" s="4">
        <v>2221680</v>
      </c>
    </row>
    <row r="94" s="4" customFormat="1" spans="1:24">
      <c r="A94" s="4">
        <v>16057334718</v>
      </c>
      <c r="B94" s="4" t="s">
        <v>25</v>
      </c>
      <c r="C94" s="4" t="s">
        <v>26</v>
      </c>
      <c r="D94" s="4" t="s">
        <v>229</v>
      </c>
      <c r="E94" s="4" t="s">
        <v>230</v>
      </c>
      <c r="F94" s="5">
        <v>44420</v>
      </c>
      <c r="G94" s="5">
        <v>44421</v>
      </c>
      <c r="H94" s="4">
        <v>1</v>
      </c>
      <c r="I94" s="4">
        <v>1</v>
      </c>
      <c r="J94" s="4">
        <v>1</v>
      </c>
      <c r="K94" s="4" t="s">
        <v>29</v>
      </c>
      <c r="L94" s="4">
        <v>117.74</v>
      </c>
      <c r="M94" s="4">
        <v>117.74</v>
      </c>
      <c r="N94" s="4" t="s">
        <v>231</v>
      </c>
      <c r="O94" s="4" t="s">
        <v>186</v>
      </c>
      <c r="P94" s="4" t="s">
        <v>32</v>
      </c>
      <c r="Q94" s="4">
        <v>0</v>
      </c>
      <c r="R94" s="6">
        <v>44420</v>
      </c>
      <c r="S94" s="5">
        <v>44424</v>
      </c>
      <c r="T94" s="4" t="s">
        <v>33</v>
      </c>
      <c r="U94" s="4">
        <v>117.74</v>
      </c>
      <c r="V94" s="4">
        <v>0</v>
      </c>
      <c r="W94" s="4">
        <v>0</v>
      </c>
      <c r="X94" s="4">
        <v>2221807</v>
      </c>
    </row>
    <row r="95" s="4" customFormat="1" spans="1:24">
      <c r="A95" s="4">
        <v>16057517796</v>
      </c>
      <c r="B95" s="4" t="s">
        <v>25</v>
      </c>
      <c r="C95" s="4" t="s">
        <v>26</v>
      </c>
      <c r="D95" s="4" t="s">
        <v>232</v>
      </c>
      <c r="E95" s="4" t="s">
        <v>233</v>
      </c>
      <c r="F95" s="5">
        <v>44420</v>
      </c>
      <c r="G95" s="5">
        <v>44421</v>
      </c>
      <c r="H95" s="4">
        <v>1</v>
      </c>
      <c r="I95" s="4">
        <v>1</v>
      </c>
      <c r="J95" s="4">
        <v>1</v>
      </c>
      <c r="K95" s="4" t="s">
        <v>29</v>
      </c>
      <c r="L95" s="4">
        <v>138.91</v>
      </c>
      <c r="M95" s="4">
        <v>138.91</v>
      </c>
      <c r="N95" s="4" t="s">
        <v>234</v>
      </c>
      <c r="O95" s="4" t="s">
        <v>186</v>
      </c>
      <c r="P95" s="4" t="s">
        <v>32</v>
      </c>
      <c r="Q95" s="4">
        <v>0</v>
      </c>
      <c r="R95" s="6">
        <v>44420</v>
      </c>
      <c r="S95" s="5">
        <v>44424</v>
      </c>
      <c r="T95" s="4" t="s">
        <v>33</v>
      </c>
      <c r="U95" s="4">
        <v>138.91</v>
      </c>
      <c r="V95" s="4">
        <v>0</v>
      </c>
      <c r="W95" s="4">
        <v>0</v>
      </c>
      <c r="X95" s="4">
        <v>2221861</v>
      </c>
    </row>
    <row r="96" s="4" customFormat="1" spans="1:24">
      <c r="A96" s="4">
        <v>16057517796</v>
      </c>
      <c r="B96" s="4" t="s">
        <v>25</v>
      </c>
      <c r="C96" s="4" t="s">
        <v>44</v>
      </c>
      <c r="D96" s="4" t="s">
        <v>232</v>
      </c>
      <c r="E96" s="4" t="s">
        <v>233</v>
      </c>
      <c r="F96" s="5">
        <v>44420</v>
      </c>
      <c r="G96" s="5">
        <v>44421</v>
      </c>
      <c r="H96" s="4">
        <v>1</v>
      </c>
      <c r="I96" s="4">
        <v>1</v>
      </c>
      <c r="J96" s="4">
        <v>1</v>
      </c>
      <c r="K96" s="4" t="s">
        <v>29</v>
      </c>
      <c r="L96" s="4">
        <v>-138.91</v>
      </c>
      <c r="M96" s="4">
        <v>-138.91</v>
      </c>
      <c r="N96" s="4" t="s">
        <v>234</v>
      </c>
      <c r="O96" s="4" t="s">
        <v>186</v>
      </c>
      <c r="P96" s="4" t="s">
        <v>32</v>
      </c>
      <c r="Q96" s="4">
        <v>0</v>
      </c>
      <c r="R96" s="6">
        <v>44420</v>
      </c>
      <c r="S96" s="5">
        <v>44424</v>
      </c>
      <c r="T96" s="4" t="s">
        <v>33</v>
      </c>
      <c r="U96" s="4">
        <v>-138.91</v>
      </c>
      <c r="V96" s="4">
        <v>0</v>
      </c>
      <c r="W96" s="4">
        <v>0</v>
      </c>
      <c r="X96" s="4">
        <v>2221861</v>
      </c>
    </row>
    <row r="97" s="4" customFormat="1" spans="1:24">
      <c r="A97" s="4">
        <v>16057643922</v>
      </c>
      <c r="B97" s="4" t="s">
        <v>25</v>
      </c>
      <c r="C97" s="4" t="s">
        <v>26</v>
      </c>
      <c r="D97" s="4" t="s">
        <v>235</v>
      </c>
      <c r="E97" s="4" t="s">
        <v>64</v>
      </c>
      <c r="F97" s="5">
        <v>44420</v>
      </c>
      <c r="G97" s="5">
        <v>44421</v>
      </c>
      <c r="H97" s="4">
        <v>1</v>
      </c>
      <c r="I97" s="4">
        <v>1</v>
      </c>
      <c r="J97" s="4">
        <v>1</v>
      </c>
      <c r="K97" s="4" t="s">
        <v>29</v>
      </c>
      <c r="L97" s="4">
        <v>204.95</v>
      </c>
      <c r="M97" s="4">
        <v>204.95</v>
      </c>
      <c r="N97" s="4" t="s">
        <v>236</v>
      </c>
      <c r="O97" s="4" t="s">
        <v>186</v>
      </c>
      <c r="P97" s="4" t="s">
        <v>32</v>
      </c>
      <c r="Q97" s="4">
        <v>0</v>
      </c>
      <c r="R97" s="6">
        <v>44420</v>
      </c>
      <c r="S97" s="5">
        <v>44424</v>
      </c>
      <c r="T97" s="4" t="s">
        <v>33</v>
      </c>
      <c r="U97" s="4">
        <v>204.95</v>
      </c>
      <c r="V97" s="4">
        <v>0</v>
      </c>
      <c r="W97" s="4">
        <v>0</v>
      </c>
      <c r="X97" s="4">
        <v>2221895</v>
      </c>
    </row>
    <row r="98" s="4" customFormat="1" spans="1:24">
      <c r="A98" s="4">
        <v>16057671235</v>
      </c>
      <c r="B98" s="4" t="s">
        <v>25</v>
      </c>
      <c r="C98" s="4" t="s">
        <v>26</v>
      </c>
      <c r="D98" s="4" t="s">
        <v>89</v>
      </c>
      <c r="E98" s="4" t="s">
        <v>67</v>
      </c>
      <c r="F98" s="5">
        <v>44420</v>
      </c>
      <c r="G98" s="5">
        <v>44421</v>
      </c>
      <c r="H98" s="4">
        <v>1</v>
      </c>
      <c r="I98" s="4">
        <v>1</v>
      </c>
      <c r="J98" s="4">
        <v>1</v>
      </c>
      <c r="K98" s="4" t="s">
        <v>29</v>
      </c>
      <c r="L98" s="4">
        <v>257.28</v>
      </c>
      <c r="M98" s="4">
        <v>257.28</v>
      </c>
      <c r="N98" s="4" t="s">
        <v>237</v>
      </c>
      <c r="O98" s="4" t="s">
        <v>186</v>
      </c>
      <c r="P98" s="4" t="s">
        <v>32</v>
      </c>
      <c r="Q98" s="4">
        <v>0</v>
      </c>
      <c r="R98" s="6">
        <v>44420</v>
      </c>
      <c r="S98" s="5">
        <v>44424</v>
      </c>
      <c r="T98" s="4" t="s">
        <v>33</v>
      </c>
      <c r="U98" s="4">
        <v>257.28</v>
      </c>
      <c r="V98" s="4">
        <v>0</v>
      </c>
      <c r="W98" s="4">
        <v>0</v>
      </c>
      <c r="X98" s="4">
        <v>2221904</v>
      </c>
    </row>
    <row r="99" s="4" customFormat="1" spans="1:24">
      <c r="A99" s="4">
        <v>16057723597</v>
      </c>
      <c r="B99" s="4" t="s">
        <v>25</v>
      </c>
      <c r="C99" s="4" t="s">
        <v>26</v>
      </c>
      <c r="D99" s="4" t="s">
        <v>238</v>
      </c>
      <c r="E99" s="4" t="s">
        <v>239</v>
      </c>
      <c r="F99" s="5">
        <v>44420</v>
      </c>
      <c r="G99" s="5">
        <v>44421</v>
      </c>
      <c r="H99" s="4">
        <v>1</v>
      </c>
      <c r="I99" s="4">
        <v>1</v>
      </c>
      <c r="J99" s="4">
        <v>1</v>
      </c>
      <c r="K99" s="4" t="s">
        <v>29</v>
      </c>
      <c r="L99" s="4">
        <v>109.62</v>
      </c>
      <c r="M99" s="4">
        <v>109.62</v>
      </c>
      <c r="N99" s="4" t="s">
        <v>240</v>
      </c>
      <c r="O99" s="4" t="s">
        <v>186</v>
      </c>
      <c r="P99" s="4" t="s">
        <v>32</v>
      </c>
      <c r="Q99" s="4">
        <v>0</v>
      </c>
      <c r="R99" s="6">
        <v>44420</v>
      </c>
      <c r="S99" s="5">
        <v>44424</v>
      </c>
      <c r="T99" s="4" t="s">
        <v>33</v>
      </c>
      <c r="U99" s="4">
        <v>109.62</v>
      </c>
      <c r="V99" s="4">
        <v>0</v>
      </c>
      <c r="W99" s="4">
        <v>0</v>
      </c>
      <c r="X99" s="4">
        <v>2221923</v>
      </c>
    </row>
    <row r="100" s="4" customFormat="1" spans="1:24">
      <c r="A100" s="4">
        <v>16057844472</v>
      </c>
      <c r="B100" s="4" t="s">
        <v>25</v>
      </c>
      <c r="C100" s="4" t="s">
        <v>26</v>
      </c>
      <c r="D100" s="4" t="s">
        <v>241</v>
      </c>
      <c r="E100" s="4" t="s">
        <v>242</v>
      </c>
      <c r="F100" s="5">
        <v>44420</v>
      </c>
      <c r="G100" s="5">
        <v>44421</v>
      </c>
      <c r="H100" s="4">
        <v>1</v>
      </c>
      <c r="I100" s="4">
        <v>1</v>
      </c>
      <c r="J100" s="4">
        <v>1</v>
      </c>
      <c r="K100" s="4" t="s">
        <v>29</v>
      </c>
      <c r="L100" s="4">
        <v>226.35</v>
      </c>
      <c r="M100" s="4">
        <v>226.35</v>
      </c>
      <c r="N100" s="4" t="s">
        <v>243</v>
      </c>
      <c r="O100" s="4" t="s">
        <v>186</v>
      </c>
      <c r="P100" s="4" t="s">
        <v>32</v>
      </c>
      <c r="Q100" s="4">
        <v>0</v>
      </c>
      <c r="R100" s="6">
        <v>44420</v>
      </c>
      <c r="S100" s="5">
        <v>44424</v>
      </c>
      <c r="T100" s="4" t="s">
        <v>33</v>
      </c>
      <c r="U100" s="4">
        <v>226.35</v>
      </c>
      <c r="V100" s="4">
        <v>0</v>
      </c>
      <c r="W100" s="4">
        <v>0</v>
      </c>
      <c r="X100" s="4">
        <v>2221967</v>
      </c>
    </row>
    <row r="101" s="4" customFormat="1" spans="1:24">
      <c r="A101" s="4">
        <v>16057844472</v>
      </c>
      <c r="B101" s="4" t="s">
        <v>25</v>
      </c>
      <c r="C101" s="4" t="s">
        <v>44</v>
      </c>
      <c r="D101" s="4" t="s">
        <v>241</v>
      </c>
      <c r="E101" s="4" t="s">
        <v>242</v>
      </c>
      <c r="F101" s="5">
        <v>44420</v>
      </c>
      <c r="G101" s="5">
        <v>44421</v>
      </c>
      <c r="H101" s="4">
        <v>1</v>
      </c>
      <c r="I101" s="4">
        <v>1</v>
      </c>
      <c r="J101" s="4">
        <v>1</v>
      </c>
      <c r="K101" s="4" t="s">
        <v>29</v>
      </c>
      <c r="L101" s="4">
        <v>-226.35</v>
      </c>
      <c r="M101" s="4">
        <v>-226.35</v>
      </c>
      <c r="N101" s="4" t="s">
        <v>243</v>
      </c>
      <c r="O101" s="4" t="s">
        <v>186</v>
      </c>
      <c r="P101" s="4" t="s">
        <v>32</v>
      </c>
      <c r="Q101" s="4">
        <v>0</v>
      </c>
      <c r="R101" s="6">
        <v>44420</v>
      </c>
      <c r="S101" s="5">
        <v>44424</v>
      </c>
      <c r="T101" s="4" t="s">
        <v>33</v>
      </c>
      <c r="U101" s="4">
        <v>-226.35</v>
      </c>
      <c r="V101" s="4">
        <v>0</v>
      </c>
      <c r="W101" s="4">
        <v>0</v>
      </c>
      <c r="X101" s="4">
        <v>2221967</v>
      </c>
    </row>
    <row r="102" s="4" customFormat="1" spans="1:24">
      <c r="A102" s="4">
        <v>16057916577</v>
      </c>
      <c r="B102" s="4" t="s">
        <v>25</v>
      </c>
      <c r="C102" s="4" t="s">
        <v>26</v>
      </c>
      <c r="D102" s="4" t="s">
        <v>244</v>
      </c>
      <c r="E102" s="4" t="s">
        <v>174</v>
      </c>
      <c r="F102" s="5">
        <v>44420</v>
      </c>
      <c r="G102" s="5">
        <v>44421</v>
      </c>
      <c r="H102" s="4">
        <v>1</v>
      </c>
      <c r="I102" s="4">
        <v>1</v>
      </c>
      <c r="J102" s="4">
        <v>1</v>
      </c>
      <c r="K102" s="4" t="s">
        <v>29</v>
      </c>
      <c r="L102" s="4">
        <v>321.4</v>
      </c>
      <c r="M102" s="4">
        <v>321.4</v>
      </c>
      <c r="N102" s="4" t="s">
        <v>245</v>
      </c>
      <c r="O102" s="4" t="s">
        <v>186</v>
      </c>
      <c r="P102" s="4" t="s">
        <v>32</v>
      </c>
      <c r="Q102" s="4">
        <v>0</v>
      </c>
      <c r="R102" s="6">
        <v>44420</v>
      </c>
      <c r="S102" s="5">
        <v>44424</v>
      </c>
      <c r="T102" s="4" t="s">
        <v>33</v>
      </c>
      <c r="U102" s="4">
        <v>321.4</v>
      </c>
      <c r="V102" s="4">
        <v>0</v>
      </c>
      <c r="W102" s="4">
        <v>0</v>
      </c>
      <c r="X102" s="4">
        <v>2221987</v>
      </c>
    </row>
    <row r="103" s="4" customFormat="1" spans="1:24">
      <c r="A103" s="4">
        <v>16057924989</v>
      </c>
      <c r="B103" s="4" t="s">
        <v>25</v>
      </c>
      <c r="C103" s="4" t="s">
        <v>26</v>
      </c>
      <c r="D103" s="4" t="s">
        <v>246</v>
      </c>
      <c r="E103" s="4" t="s">
        <v>67</v>
      </c>
      <c r="F103" s="5">
        <v>44420</v>
      </c>
      <c r="G103" s="5">
        <v>44421</v>
      </c>
      <c r="H103" s="4">
        <v>1</v>
      </c>
      <c r="I103" s="4">
        <v>1</v>
      </c>
      <c r="J103" s="4">
        <v>1</v>
      </c>
      <c r="K103" s="4" t="s">
        <v>29</v>
      </c>
      <c r="L103" s="4">
        <v>89.43</v>
      </c>
      <c r="M103" s="4">
        <v>89.43</v>
      </c>
      <c r="N103" s="4" t="s">
        <v>247</v>
      </c>
      <c r="O103" s="4" t="s">
        <v>186</v>
      </c>
      <c r="P103" s="4" t="s">
        <v>32</v>
      </c>
      <c r="Q103" s="4">
        <v>0</v>
      </c>
      <c r="R103" s="6">
        <v>44420</v>
      </c>
      <c r="S103" s="5">
        <v>44424</v>
      </c>
      <c r="T103" s="4" t="s">
        <v>33</v>
      </c>
      <c r="U103" s="4">
        <v>89.43</v>
      </c>
      <c r="V103" s="4">
        <v>0</v>
      </c>
      <c r="W103" s="4">
        <v>0</v>
      </c>
      <c r="X103" s="4">
        <v>2221992</v>
      </c>
    </row>
    <row r="104" s="4" customFormat="1" spans="1:24">
      <c r="A104" s="4">
        <v>16058018251</v>
      </c>
      <c r="B104" s="4" t="s">
        <v>25</v>
      </c>
      <c r="C104" s="4" t="s">
        <v>26</v>
      </c>
      <c r="D104" s="4" t="s">
        <v>248</v>
      </c>
      <c r="E104" s="4" t="s">
        <v>58</v>
      </c>
      <c r="F104" s="5">
        <v>44420</v>
      </c>
      <c r="G104" s="5">
        <v>44421</v>
      </c>
      <c r="H104" s="4">
        <v>1</v>
      </c>
      <c r="I104" s="4">
        <v>1</v>
      </c>
      <c r="J104" s="4">
        <v>1</v>
      </c>
      <c r="K104" s="4" t="s">
        <v>29</v>
      </c>
      <c r="L104" s="4">
        <v>227.8</v>
      </c>
      <c r="M104" s="4">
        <v>227.8</v>
      </c>
      <c r="N104" s="4" t="s">
        <v>249</v>
      </c>
      <c r="O104" s="4" t="s">
        <v>186</v>
      </c>
      <c r="P104" s="4" t="s">
        <v>32</v>
      </c>
      <c r="Q104" s="4">
        <v>0</v>
      </c>
      <c r="R104" s="6">
        <v>44420</v>
      </c>
      <c r="S104" s="5">
        <v>44424</v>
      </c>
      <c r="T104" s="4" t="s">
        <v>33</v>
      </c>
      <c r="U104" s="4">
        <v>227.8</v>
      </c>
      <c r="V104" s="4">
        <v>0</v>
      </c>
      <c r="W104" s="4">
        <v>0</v>
      </c>
      <c r="X104" s="4">
        <v>2222015</v>
      </c>
    </row>
    <row r="105" s="4" customFormat="1" spans="1:24">
      <c r="A105" s="4">
        <v>16058131101</v>
      </c>
      <c r="B105" s="4" t="s">
        <v>25</v>
      </c>
      <c r="C105" s="4" t="s">
        <v>26</v>
      </c>
      <c r="D105" s="4" t="s">
        <v>250</v>
      </c>
      <c r="E105" s="4" t="s">
        <v>251</v>
      </c>
      <c r="F105" s="5">
        <v>44420</v>
      </c>
      <c r="G105" s="5">
        <v>44421</v>
      </c>
      <c r="H105" s="4">
        <v>1</v>
      </c>
      <c r="I105" s="4">
        <v>1</v>
      </c>
      <c r="J105" s="4">
        <v>1</v>
      </c>
      <c r="K105" s="4" t="s">
        <v>29</v>
      </c>
      <c r="L105" s="4">
        <v>162.37</v>
      </c>
      <c r="M105" s="4">
        <v>162.37</v>
      </c>
      <c r="N105" s="4" t="s">
        <v>252</v>
      </c>
      <c r="O105" s="4" t="s">
        <v>186</v>
      </c>
      <c r="P105" s="4" t="s">
        <v>32</v>
      </c>
      <c r="Q105" s="4">
        <v>0</v>
      </c>
      <c r="R105" s="6">
        <v>44420</v>
      </c>
      <c r="S105" s="5">
        <v>44424</v>
      </c>
      <c r="T105" s="4" t="s">
        <v>33</v>
      </c>
      <c r="U105" s="4">
        <v>162.37</v>
      </c>
      <c r="V105" s="4">
        <v>0</v>
      </c>
      <c r="W105" s="4">
        <v>0</v>
      </c>
      <c r="X105" s="4">
        <v>2222060</v>
      </c>
    </row>
    <row r="106" s="4" customFormat="1" spans="1:24">
      <c r="A106" s="4">
        <v>16058614479</v>
      </c>
      <c r="B106" s="4" t="s">
        <v>25</v>
      </c>
      <c r="C106" s="4" t="s">
        <v>26</v>
      </c>
      <c r="D106" s="4" t="s">
        <v>60</v>
      </c>
      <c r="E106" s="4" t="s">
        <v>253</v>
      </c>
      <c r="F106" s="5">
        <v>44420</v>
      </c>
      <c r="G106" s="5">
        <v>44421</v>
      </c>
      <c r="H106" s="4">
        <v>1</v>
      </c>
      <c r="I106" s="4">
        <v>1</v>
      </c>
      <c r="J106" s="4">
        <v>1</v>
      </c>
      <c r="K106" s="4" t="s">
        <v>29</v>
      </c>
      <c r="L106" s="4">
        <v>331.11</v>
      </c>
      <c r="M106" s="4">
        <v>331.11</v>
      </c>
      <c r="N106" s="4" t="s">
        <v>254</v>
      </c>
      <c r="O106" s="4" t="s">
        <v>186</v>
      </c>
      <c r="P106" s="4" t="s">
        <v>32</v>
      </c>
      <c r="Q106" s="4">
        <v>0</v>
      </c>
      <c r="R106" s="6">
        <v>44420</v>
      </c>
      <c r="S106" s="5">
        <v>44424</v>
      </c>
      <c r="T106" s="4" t="s">
        <v>33</v>
      </c>
      <c r="U106" s="4">
        <v>331.11</v>
      </c>
      <c r="V106" s="4">
        <v>0</v>
      </c>
      <c r="W106" s="4">
        <v>0</v>
      </c>
      <c r="X106" s="4">
        <v>2222181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workbookViewId="0">
      <selection activeCell="H109" sqref="H109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spans="1:10">
      <c r="A2" s="4">
        <v>15983898233</v>
      </c>
      <c r="B2" s="5">
        <v>44418</v>
      </c>
      <c r="C2" s="5">
        <v>44420</v>
      </c>
      <c r="D2" s="4">
        <v>78.65</v>
      </c>
      <c r="E2" s="4" t="str">
        <f>VLOOKUP(A2,HOP!A:L,12,0)</f>
        <v>83.00</v>
      </c>
      <c r="F2" s="4" t="str">
        <f>VLOOKUP(A2,HOP!A:C,3,0)</f>
        <v>2214087</v>
      </c>
      <c r="G2" s="4">
        <f>D2-E2</f>
        <v>-4.34999999999999</v>
      </c>
      <c r="H2" s="4" t="str">
        <f>$H$1&amp;F2</f>
        <v>，2214087</v>
      </c>
      <c r="I2" s="4" t="str">
        <f>VLOOKUP(A2,HOP!A:T,20,0)</f>
        <v>直连</v>
      </c>
      <c r="J2" s="4" t="s">
        <v>256</v>
      </c>
    </row>
    <row r="3" s="4" customFormat="1" hidden="1" spans="1:9">
      <c r="A3" s="4">
        <v>15984364380</v>
      </c>
      <c r="B3" s="5">
        <v>44419</v>
      </c>
      <c r="C3" s="5">
        <v>44420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16035431303</v>
      </c>
      <c r="B4" s="5">
        <v>44417</v>
      </c>
      <c r="C4" s="5">
        <v>44420</v>
      </c>
      <c r="D4" s="4">
        <v>416.67</v>
      </c>
      <c r="E4" s="4" t="str">
        <f>VLOOKUP(A4,HOP!A:L,12,0)</f>
        <v>416.67</v>
      </c>
      <c r="F4" s="4" t="str">
        <f>VLOOKUP(A4,HOP!A:C,3,0)</f>
        <v>2219156</v>
      </c>
      <c r="G4" s="4">
        <f>D4-E4</f>
        <v>0</v>
      </c>
      <c r="H4" s="4" t="str">
        <f>$H$1&amp;F4</f>
        <v>，2219156</v>
      </c>
      <c r="I4" s="4" t="str">
        <f>VLOOKUP(A4,HOP!A:T,20,0)</f>
        <v>直连</v>
      </c>
    </row>
    <row r="5" s="4" customFormat="1" hidden="1" spans="1:9">
      <c r="A5" s="4">
        <v>16040083605</v>
      </c>
      <c r="B5" s="5">
        <v>44417</v>
      </c>
      <c r="C5" s="5">
        <v>44420</v>
      </c>
      <c r="D5" s="4">
        <v>414.12</v>
      </c>
      <c r="E5" s="4" t="str">
        <f>VLOOKUP(A5,HOP!A:L,12,0)</f>
        <v>414.12</v>
      </c>
      <c r="F5" s="4" t="str">
        <f>VLOOKUP(A5,HOP!A:C,3,0)</f>
        <v>2219853</v>
      </c>
      <c r="G5" s="4">
        <f>D5-E5</f>
        <v>0</v>
      </c>
      <c r="H5" s="4" t="str">
        <f>$H$1&amp;F5</f>
        <v>，2219853</v>
      </c>
      <c r="I5" s="4" t="str">
        <f>VLOOKUP(A5,HOP!A:T,20,0)</f>
        <v>直连</v>
      </c>
    </row>
    <row r="6" s="4" customFormat="1" hidden="1" spans="1:9">
      <c r="A6" s="4">
        <v>16041157081</v>
      </c>
      <c r="B6" s="5">
        <v>44418</v>
      </c>
      <c r="C6" s="5">
        <v>44420</v>
      </c>
      <c r="D6" s="4">
        <v>436.46</v>
      </c>
      <c r="E6" s="4" t="str">
        <f>VLOOKUP(A6,HOP!A:L,12,0)</f>
        <v>436.46</v>
      </c>
      <c r="F6" s="4" t="str">
        <f>VLOOKUP(A6,HOP!A:C,3,0)</f>
        <v>2220036</v>
      </c>
      <c r="G6" s="4">
        <f>D6-E6</f>
        <v>0</v>
      </c>
      <c r="H6" s="4" t="str">
        <f>$H$1&amp;F6</f>
        <v>，2220036</v>
      </c>
      <c r="I6" s="4" t="str">
        <f>VLOOKUP(A6,HOP!A:T,20,0)</f>
        <v>直连</v>
      </c>
    </row>
    <row r="7" s="4" customFormat="1" hidden="1" spans="1:9">
      <c r="A7" s="4">
        <v>16046465822</v>
      </c>
      <c r="B7" s="5">
        <v>44418</v>
      </c>
      <c r="C7" s="5">
        <v>44420</v>
      </c>
      <c r="D7" s="4">
        <v>395.82</v>
      </c>
      <c r="E7" s="4" t="str">
        <f>VLOOKUP(A7,HOP!A:L,12,0)</f>
        <v>395.82</v>
      </c>
      <c r="F7" s="4" t="str">
        <f>VLOOKUP(A7,HOP!A:C,3,0)</f>
        <v>2220403</v>
      </c>
      <c r="G7" s="4">
        <f>D7-E7</f>
        <v>0</v>
      </c>
      <c r="H7" s="4" t="str">
        <f>$H$1&amp;F7</f>
        <v>，2220403</v>
      </c>
      <c r="I7" s="4" t="str">
        <f>VLOOKUP(A7,HOP!A:T,20,0)</f>
        <v>直连</v>
      </c>
    </row>
    <row r="8" s="4" customFormat="1" hidden="1" spans="1:9">
      <c r="A8" s="4">
        <v>16048374255</v>
      </c>
      <c r="B8" s="5">
        <v>44419</v>
      </c>
      <c r="C8" s="5">
        <v>44420</v>
      </c>
      <c r="D8" s="4">
        <v>0</v>
      </c>
      <c r="E8" s="4" t="str">
        <f>VLOOKUP(A8,HOP!A:L,12,0)</f>
        <v>0.00</v>
      </c>
      <c r="F8" s="4" t="str">
        <f>VLOOKUP(A8,HOP!A:C,3,0)</f>
        <v>2220745</v>
      </c>
      <c r="G8" s="4">
        <f>D8-E8</f>
        <v>0</v>
      </c>
      <c r="H8" s="4" t="str">
        <f>$H$1&amp;F8</f>
        <v>，2220745</v>
      </c>
      <c r="I8" s="4" t="str">
        <f>VLOOKUP(A8,HOP!A:T,20,0)</f>
        <v>直连</v>
      </c>
    </row>
    <row r="9" s="4" customFormat="1" hidden="1" spans="1:9">
      <c r="A9" s="4">
        <v>16048434014</v>
      </c>
      <c r="B9" s="5">
        <v>44419</v>
      </c>
      <c r="C9" s="5">
        <v>44420</v>
      </c>
      <c r="D9" s="4">
        <v>0</v>
      </c>
      <c r="E9" s="4" t="str">
        <f>VLOOKUP(A9,HOP!A:L,12,0)</f>
        <v>0.00</v>
      </c>
      <c r="F9" s="4" t="str">
        <f>VLOOKUP(A9,HOP!A:C,3,0)</f>
        <v>2220772</v>
      </c>
      <c r="G9" s="4">
        <f>D9-E9</f>
        <v>0</v>
      </c>
      <c r="H9" s="4" t="str">
        <f>$H$1&amp;F9</f>
        <v>，2220772</v>
      </c>
      <c r="I9" s="4" t="str">
        <f>VLOOKUP(A9,HOP!A:T,20,0)</f>
        <v>直连</v>
      </c>
    </row>
    <row r="10" s="4" customFormat="1" hidden="1" spans="1:9">
      <c r="A10" s="4">
        <v>16048480833</v>
      </c>
      <c r="B10" s="5">
        <v>44419</v>
      </c>
      <c r="C10" s="5">
        <v>44420</v>
      </c>
      <c r="D10" s="4">
        <v>132.54</v>
      </c>
      <c r="E10" s="4" t="str">
        <f>VLOOKUP(A10,HOP!A:L,12,0)</f>
        <v>132.54</v>
      </c>
      <c r="F10" s="4" t="str">
        <f>VLOOKUP(A10,HOP!A:C,3,0)</f>
        <v>2220786</v>
      </c>
      <c r="G10" s="4">
        <f>D10-E10</f>
        <v>0</v>
      </c>
      <c r="H10" s="4" t="str">
        <f>$H$1&amp;F10</f>
        <v>，2220786</v>
      </c>
      <c r="I10" s="4" t="str">
        <f>VLOOKUP(A10,HOP!A:T,20,0)</f>
        <v>直连</v>
      </c>
    </row>
    <row r="11" s="4" customFormat="1" hidden="1" spans="1:9">
      <c r="A11" s="4">
        <v>16048596786</v>
      </c>
      <c r="B11" s="5">
        <v>44419</v>
      </c>
      <c r="C11" s="5">
        <v>44420</v>
      </c>
      <c r="D11" s="4">
        <v>228.01</v>
      </c>
      <c r="E11" s="4" t="str">
        <f>VLOOKUP(A11,HOP!A:L,12,0)</f>
        <v>228.01</v>
      </c>
      <c r="F11" s="4" t="str">
        <f>VLOOKUP(A11,HOP!A:C,3,0)</f>
        <v>2220805</v>
      </c>
      <c r="G11" s="4">
        <f>D11-E11</f>
        <v>0</v>
      </c>
      <c r="H11" s="4" t="str">
        <f>$H$1&amp;F11</f>
        <v>，2220805</v>
      </c>
      <c r="I11" s="4" t="str">
        <f>VLOOKUP(A11,HOP!A:T,20,0)</f>
        <v>直连</v>
      </c>
    </row>
    <row r="12" s="4" customFormat="1" hidden="1" spans="1:9">
      <c r="A12" s="4">
        <v>16049303119</v>
      </c>
      <c r="B12" s="5">
        <v>44419</v>
      </c>
      <c r="C12" s="5">
        <v>44420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hidden="1" spans="1:9">
      <c r="A13" s="4">
        <v>16049354762</v>
      </c>
      <c r="B13" s="5">
        <v>44419</v>
      </c>
      <c r="C13" s="5">
        <v>44420</v>
      </c>
      <c r="D13" s="4">
        <v>125.86</v>
      </c>
      <c r="E13" s="4" t="str">
        <f>VLOOKUP(A13,HOP!A:L,12,0)</f>
        <v>125.86</v>
      </c>
      <c r="F13" s="4" t="str">
        <f>VLOOKUP(A13,HOP!A:C,3,0)</f>
        <v>2220921</v>
      </c>
      <c r="G13" s="4">
        <f>D13-E13</f>
        <v>0</v>
      </c>
      <c r="H13" s="4" t="str">
        <f>$H$1&amp;F13</f>
        <v>，2220921</v>
      </c>
      <c r="I13" s="4" t="str">
        <f>VLOOKUP(A13,HOP!A:T,20,0)</f>
        <v>直连</v>
      </c>
    </row>
    <row r="14" s="4" customFormat="1" hidden="1" spans="1:9">
      <c r="A14" s="4">
        <v>16049357508</v>
      </c>
      <c r="B14" s="5">
        <v>44419</v>
      </c>
      <c r="C14" s="5">
        <v>44420</v>
      </c>
      <c r="D14" s="4">
        <v>122.73</v>
      </c>
      <c r="E14" s="4" t="str">
        <f>VLOOKUP(A14,HOP!A:L,12,0)</f>
        <v>122.73</v>
      </c>
      <c r="F14" s="4" t="str">
        <f>VLOOKUP(A14,HOP!A:C,3,0)</f>
        <v>2220922</v>
      </c>
      <c r="G14" s="4">
        <f>D14-E14</f>
        <v>0</v>
      </c>
      <c r="H14" s="4" t="str">
        <f>$H$1&amp;F14</f>
        <v>，2220922</v>
      </c>
      <c r="I14" s="4" t="str">
        <f>VLOOKUP(A14,HOP!A:T,20,0)</f>
        <v>直连</v>
      </c>
    </row>
    <row r="15" s="4" customFormat="1" hidden="1" spans="1:9">
      <c r="A15" s="4">
        <v>16049384871</v>
      </c>
      <c r="B15" s="5">
        <v>44419</v>
      </c>
      <c r="C15" s="5">
        <v>44420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ref="G15:G29" si="0">D15-E15</f>
        <v>#N/A</v>
      </c>
      <c r="H15" s="4" t="e">
        <f t="shared" ref="H15:H29" si="1">$H$1&amp;F15</f>
        <v>#N/A</v>
      </c>
      <c r="I15" s="4" t="e">
        <f>VLOOKUP(A15,HOP!A:T,20,0)</f>
        <v>#N/A</v>
      </c>
    </row>
    <row r="16" s="4" customFormat="1" hidden="1" spans="1:9">
      <c r="A16" s="4">
        <v>16049550484</v>
      </c>
      <c r="B16" s="5">
        <v>44419</v>
      </c>
      <c r="C16" s="5">
        <v>44420</v>
      </c>
      <c r="D16" s="4">
        <v>191.48</v>
      </c>
      <c r="E16" s="4" t="str">
        <f>VLOOKUP(A16,HOP!A:L,12,0)</f>
        <v>191.48</v>
      </c>
      <c r="F16" s="4" t="str">
        <f>VLOOKUP(A16,HOP!A:C,3,0)</f>
        <v>2220953</v>
      </c>
      <c r="G16" s="4">
        <f t="shared" si="0"/>
        <v>0</v>
      </c>
      <c r="H16" s="4" t="str">
        <f t="shared" si="1"/>
        <v>，2220953</v>
      </c>
      <c r="I16" s="4" t="str">
        <f>VLOOKUP(A16,HOP!A:T,20,0)</f>
        <v>直连</v>
      </c>
    </row>
    <row r="17" s="4" customFormat="1" hidden="1" spans="1:9">
      <c r="A17" s="4">
        <v>16049587737</v>
      </c>
      <c r="B17" s="5">
        <v>44419</v>
      </c>
      <c r="C17" s="5">
        <v>44420</v>
      </c>
      <c r="D17" s="4">
        <v>142.1</v>
      </c>
      <c r="E17" s="4" t="str">
        <f>VLOOKUP(A17,HOP!A:L,12,0)</f>
        <v>142.10</v>
      </c>
      <c r="F17" s="4" t="str">
        <f>VLOOKUP(A17,HOP!A:C,3,0)</f>
        <v>2220959</v>
      </c>
      <c r="G17" s="4">
        <f t="shared" si="0"/>
        <v>0</v>
      </c>
      <c r="H17" s="4" t="str">
        <f t="shared" si="1"/>
        <v>，2220959</v>
      </c>
      <c r="I17" s="4" t="str">
        <f>VLOOKUP(A17,HOP!A:T,20,0)</f>
        <v>直连</v>
      </c>
    </row>
    <row r="18" s="4" customFormat="1" hidden="1" spans="1:9">
      <c r="A18" s="4">
        <v>16049667307</v>
      </c>
      <c r="B18" s="5">
        <v>44419</v>
      </c>
      <c r="C18" s="5">
        <v>44420</v>
      </c>
      <c r="D18" s="4">
        <v>124.85</v>
      </c>
      <c r="E18" s="4" t="str">
        <f>VLOOKUP(A18,HOP!A:L,12,0)</f>
        <v>124.85</v>
      </c>
      <c r="F18" s="4" t="str">
        <f>VLOOKUP(A18,HOP!A:C,3,0)</f>
        <v>2220976</v>
      </c>
      <c r="G18" s="4">
        <f t="shared" si="0"/>
        <v>0</v>
      </c>
      <c r="H18" s="4" t="str">
        <f t="shared" si="1"/>
        <v>，2220976</v>
      </c>
      <c r="I18" s="4" t="str">
        <f>VLOOKUP(A18,HOP!A:T,20,0)</f>
        <v>直连</v>
      </c>
    </row>
    <row r="19" s="4" customFormat="1" hidden="1" spans="1:9">
      <c r="A19" s="4">
        <v>16049726080</v>
      </c>
      <c r="B19" s="5">
        <v>44419</v>
      </c>
      <c r="C19" s="5">
        <v>44420</v>
      </c>
      <c r="D19" s="4">
        <v>403.08</v>
      </c>
      <c r="E19" s="4" t="str">
        <f>VLOOKUP(A19,HOP!A:L,12,0)</f>
        <v>403.08</v>
      </c>
      <c r="F19" s="4" t="str">
        <f>VLOOKUP(A19,HOP!A:C,3,0)</f>
        <v>2220987</v>
      </c>
      <c r="G19" s="4">
        <f t="shared" si="0"/>
        <v>0</v>
      </c>
      <c r="H19" s="4" t="str">
        <f t="shared" si="1"/>
        <v>，2220987</v>
      </c>
      <c r="I19" s="4" t="str">
        <f>VLOOKUP(A19,HOP!A:T,20,0)</f>
        <v>直连</v>
      </c>
    </row>
    <row r="20" s="4" customFormat="1" hidden="1" spans="1:9">
      <c r="A20" s="4">
        <v>16049787230</v>
      </c>
      <c r="B20" s="5">
        <v>44419</v>
      </c>
      <c r="C20" s="5">
        <v>44420</v>
      </c>
      <c r="D20" s="4">
        <v>361.94</v>
      </c>
      <c r="E20" s="4" t="str">
        <f>VLOOKUP(A20,HOP!A:L,12,0)</f>
        <v>361.94</v>
      </c>
      <c r="F20" s="4" t="str">
        <f>VLOOKUP(A20,HOP!A:C,3,0)</f>
        <v>2220998</v>
      </c>
      <c r="G20" s="4">
        <f t="shared" si="0"/>
        <v>0</v>
      </c>
      <c r="H20" s="4" t="str">
        <f t="shared" si="1"/>
        <v>，2220998</v>
      </c>
      <c r="I20" s="4" t="str">
        <f>VLOOKUP(A20,HOP!A:T,20,0)</f>
        <v>直连</v>
      </c>
    </row>
    <row r="21" s="4" customFormat="1" hidden="1" spans="1:9">
      <c r="A21" s="4">
        <v>16049849983</v>
      </c>
      <c r="B21" s="5">
        <v>44419</v>
      </c>
      <c r="C21" s="5">
        <v>44420</v>
      </c>
      <c r="D21" s="4">
        <v>253.61</v>
      </c>
      <c r="E21" s="4" t="str">
        <f>VLOOKUP(A21,HOP!A:L,12,0)</f>
        <v>253.61</v>
      </c>
      <c r="F21" s="4" t="str">
        <f>VLOOKUP(A21,HOP!A:C,3,0)</f>
        <v>2221009</v>
      </c>
      <c r="G21" s="4">
        <f t="shared" si="0"/>
        <v>0</v>
      </c>
      <c r="H21" s="4" t="str">
        <f t="shared" si="1"/>
        <v>，2221009</v>
      </c>
      <c r="I21" s="4" t="str">
        <f>VLOOKUP(A21,HOP!A:T,20,0)</f>
        <v>直连</v>
      </c>
    </row>
    <row r="22" s="4" customFormat="1" hidden="1" spans="1:9">
      <c r="A22" s="4">
        <v>16049915282</v>
      </c>
      <c r="B22" s="5">
        <v>44419</v>
      </c>
      <c r="C22" s="5">
        <v>44420</v>
      </c>
      <c r="D22" s="4">
        <v>187.1</v>
      </c>
      <c r="E22" s="4" t="str">
        <f>VLOOKUP(A22,HOP!A:L,12,0)</f>
        <v>187.10</v>
      </c>
      <c r="F22" s="4" t="str">
        <f>VLOOKUP(A22,HOP!A:C,3,0)</f>
        <v>2221020</v>
      </c>
      <c r="G22" s="4">
        <f>D22-E22</f>
        <v>0</v>
      </c>
      <c r="H22" s="4" t="str">
        <f>$H$1&amp;F22</f>
        <v>，2221020</v>
      </c>
      <c r="I22" s="4" t="str">
        <f>VLOOKUP(A22,HOP!A:T,20,0)</f>
        <v>直连</v>
      </c>
    </row>
    <row r="23" s="4" customFormat="1" hidden="1" spans="1:9">
      <c r="A23" s="4">
        <v>16049925641</v>
      </c>
      <c r="B23" s="5">
        <v>44419</v>
      </c>
      <c r="C23" s="5">
        <v>44420</v>
      </c>
      <c r="D23" s="4">
        <v>180.01</v>
      </c>
      <c r="E23" s="4" t="str">
        <f>VLOOKUP(A23,HOP!A:L,12,0)</f>
        <v>180.01</v>
      </c>
      <c r="F23" s="4" t="str">
        <f>VLOOKUP(A23,HOP!A:C,3,0)</f>
        <v>2221022</v>
      </c>
      <c r="G23" s="4">
        <f>D23-E23</f>
        <v>0</v>
      </c>
      <c r="H23" s="4" t="str">
        <f>$H$1&amp;F23</f>
        <v>，2221022</v>
      </c>
      <c r="I23" s="4" t="str">
        <f>VLOOKUP(A23,HOP!A:T,20,0)</f>
        <v>直连</v>
      </c>
    </row>
    <row r="24" s="4" customFormat="1" hidden="1" spans="1:9">
      <c r="A24" s="4">
        <v>16049947773</v>
      </c>
      <c r="B24" s="5">
        <v>44419</v>
      </c>
      <c r="C24" s="5">
        <v>44420</v>
      </c>
      <c r="D24" s="4">
        <v>180.01</v>
      </c>
      <c r="E24" s="4" t="str">
        <f>VLOOKUP(A24,HOP!A:L,12,0)</f>
        <v>180.01</v>
      </c>
      <c r="F24" s="4" t="str">
        <f>VLOOKUP(A24,HOP!A:C,3,0)</f>
        <v>2221026</v>
      </c>
      <c r="G24" s="4">
        <f>D24-E24</f>
        <v>0</v>
      </c>
      <c r="H24" s="4" t="str">
        <f>$H$1&amp;F24</f>
        <v>，2221026</v>
      </c>
      <c r="I24" s="4" t="str">
        <f>VLOOKUP(A24,HOP!A:T,20,0)</f>
        <v>直连</v>
      </c>
    </row>
    <row r="25" s="4" customFormat="1" hidden="1" spans="1:9">
      <c r="A25" s="4">
        <v>16050111911</v>
      </c>
      <c r="B25" s="5">
        <v>44419</v>
      </c>
      <c r="C25" s="5">
        <v>44420</v>
      </c>
      <c r="D25" s="4">
        <v>295.97</v>
      </c>
      <c r="E25" s="4" t="str">
        <f>VLOOKUP(A25,HOP!A:L,12,0)</f>
        <v>295.97</v>
      </c>
      <c r="F25" s="4" t="str">
        <f>VLOOKUP(A25,HOP!A:C,3,0)</f>
        <v>2221047</v>
      </c>
      <c r="G25" s="4">
        <f>D25-E25</f>
        <v>0</v>
      </c>
      <c r="H25" s="4" t="str">
        <f>$H$1&amp;F25</f>
        <v>，2221047</v>
      </c>
      <c r="I25" s="4" t="str">
        <f>VLOOKUP(A25,HOP!A:T,20,0)</f>
        <v>直连</v>
      </c>
    </row>
    <row r="26" s="4" customFormat="1" hidden="1" spans="1:9">
      <c r="A26" s="4">
        <v>16050098304</v>
      </c>
      <c r="B26" s="5">
        <v>44419</v>
      </c>
      <c r="C26" s="5">
        <v>44420</v>
      </c>
      <c r="D26" s="4">
        <v>176.61</v>
      </c>
      <c r="E26" s="4" t="str">
        <f>VLOOKUP(A26,HOP!A:L,12,0)</f>
        <v>176.61</v>
      </c>
      <c r="F26" s="4" t="str">
        <f>VLOOKUP(A26,HOP!A:C,3,0)</f>
        <v>2221049</v>
      </c>
      <c r="G26" s="4">
        <f>D26-E26</f>
        <v>0</v>
      </c>
      <c r="H26" s="4" t="str">
        <f>$H$1&amp;F26</f>
        <v>，2221049</v>
      </c>
      <c r="I26" s="4" t="str">
        <f>VLOOKUP(A26,HOP!A:T,20,0)</f>
        <v>直连</v>
      </c>
    </row>
    <row r="27" s="4" customFormat="1" hidden="1" spans="1:9">
      <c r="A27" s="4">
        <v>16050132979</v>
      </c>
      <c r="B27" s="5">
        <v>44419</v>
      </c>
      <c r="C27" s="5">
        <v>44420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16050324069</v>
      </c>
      <c r="B28" s="5">
        <v>44419</v>
      </c>
      <c r="C28" s="5">
        <v>44420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>D28-E28</f>
        <v>#N/A</v>
      </c>
      <c r="H28" s="4" t="e">
        <f>$H$1&amp;F28</f>
        <v>#N/A</v>
      </c>
      <c r="I28" s="4" t="e">
        <f>VLOOKUP(A28,HOP!A:T,20,0)</f>
        <v>#N/A</v>
      </c>
    </row>
    <row r="29" s="4" customFormat="1" hidden="1" spans="1:9">
      <c r="A29" s="4">
        <v>16050356612</v>
      </c>
      <c r="B29" s="5">
        <v>44419</v>
      </c>
      <c r="C29" s="5">
        <v>44420</v>
      </c>
      <c r="D29" s="4">
        <v>605.96</v>
      </c>
      <c r="E29" s="4" t="str">
        <f>VLOOKUP(A29,HOP!A:L,12,0)</f>
        <v>605.96</v>
      </c>
      <c r="F29" s="4" t="str">
        <f>VLOOKUP(A29,HOP!A:C,3,0)</f>
        <v>2221074</v>
      </c>
      <c r="G29" s="4">
        <f>D29-E29</f>
        <v>0</v>
      </c>
      <c r="H29" s="4" t="str">
        <f>$H$1&amp;F29</f>
        <v>，2221074</v>
      </c>
      <c r="I29" s="4" t="str">
        <f>VLOOKUP(A29,HOP!A:T,20,0)</f>
        <v>直连</v>
      </c>
    </row>
    <row r="30" s="4" customFormat="1" hidden="1" spans="1:9">
      <c r="A30" s="4">
        <v>16050549958</v>
      </c>
      <c r="B30" s="5">
        <v>44419</v>
      </c>
      <c r="C30" s="5">
        <v>44420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hidden="1" spans="1:9">
      <c r="A31" s="4">
        <v>16053591020</v>
      </c>
      <c r="B31" s="5">
        <v>44419</v>
      </c>
      <c r="C31" s="5">
        <v>44420</v>
      </c>
      <c r="D31" s="4">
        <v>194.53</v>
      </c>
      <c r="E31" s="4" t="str">
        <f>VLOOKUP(A31,HOP!A:L,12,0)</f>
        <v>194.53</v>
      </c>
      <c r="F31" s="4" t="str">
        <f>VLOOKUP(A31,HOP!A:C,3,0)</f>
        <v>2221146</v>
      </c>
      <c r="G31" s="4">
        <f>D31-E31</f>
        <v>0</v>
      </c>
      <c r="H31" s="4" t="str">
        <f>$H$1&amp;F31</f>
        <v>，2221146</v>
      </c>
      <c r="I31" s="4" t="str">
        <f>VLOOKUP(A31,HOP!A:T,20,0)</f>
        <v>直连</v>
      </c>
    </row>
    <row r="32" s="4" customFormat="1" hidden="1" spans="1:9">
      <c r="A32" s="4">
        <v>16053620826</v>
      </c>
      <c r="B32" s="5">
        <v>44419</v>
      </c>
      <c r="C32" s="5">
        <v>44420</v>
      </c>
      <c r="D32" s="4">
        <v>320.57</v>
      </c>
      <c r="E32" s="4" t="str">
        <f>VLOOKUP(A32,HOP!A:L,12,0)</f>
        <v>320.57</v>
      </c>
      <c r="F32" s="4" t="str">
        <f>VLOOKUP(A32,HOP!A:C,3,0)</f>
        <v>2221149</v>
      </c>
      <c r="G32" s="4">
        <f>D32-E32</f>
        <v>0</v>
      </c>
      <c r="H32" s="4" t="str">
        <f>$H$1&amp;F32</f>
        <v>，2221149</v>
      </c>
      <c r="I32" s="4" t="str">
        <f>VLOOKUP(A32,HOP!A:T,20,0)</f>
        <v>直连</v>
      </c>
    </row>
    <row r="33" s="4" customFormat="1" hidden="1" spans="1:9">
      <c r="A33" s="4">
        <v>16053894598</v>
      </c>
      <c r="B33" s="5">
        <v>44419</v>
      </c>
      <c r="C33" s="5">
        <v>44420</v>
      </c>
      <c r="D33" s="4">
        <v>208.45</v>
      </c>
      <c r="E33" s="4" t="str">
        <f>VLOOKUP(A33,HOP!A:L,12,0)</f>
        <v>208.45</v>
      </c>
      <c r="F33" s="4" t="str">
        <f>VLOOKUP(A33,HOP!A:C,3,0)</f>
        <v>2221165</v>
      </c>
      <c r="G33" s="4">
        <f>D33-E33</f>
        <v>0</v>
      </c>
      <c r="H33" s="4" t="str">
        <f>$H$1&amp;F33</f>
        <v>，2221165</v>
      </c>
      <c r="I33" s="4" t="str">
        <f>VLOOKUP(A33,HOP!A:T,20,0)</f>
        <v>直连</v>
      </c>
    </row>
    <row r="34" s="4" customFormat="1" hidden="1" spans="1:9">
      <c r="A34" s="4">
        <v>16053999232</v>
      </c>
      <c r="B34" s="5">
        <v>44419</v>
      </c>
      <c r="C34" s="5">
        <v>44420</v>
      </c>
      <c r="D34" s="4">
        <v>180.01</v>
      </c>
      <c r="E34" s="4" t="str">
        <f>VLOOKUP(A34,HOP!A:L,12,0)</f>
        <v>180.01</v>
      </c>
      <c r="F34" s="4" t="str">
        <f>VLOOKUP(A34,HOP!A:C,3,0)</f>
        <v>2221176</v>
      </c>
      <c r="G34" s="4">
        <f>D34-E34</f>
        <v>0</v>
      </c>
      <c r="H34" s="4" t="str">
        <f>$H$1&amp;F34</f>
        <v>，2221176</v>
      </c>
      <c r="I34" s="4" t="str">
        <f>VLOOKUP(A34,HOP!A:T,20,0)</f>
        <v>直连</v>
      </c>
    </row>
    <row r="35" s="4" customFormat="1" hidden="1" spans="1:9">
      <c r="A35" s="4">
        <v>16054287280</v>
      </c>
      <c r="B35" s="5">
        <v>44419</v>
      </c>
      <c r="C35" s="5">
        <v>44420</v>
      </c>
      <c r="D35" s="4">
        <v>357.24</v>
      </c>
      <c r="E35" s="4" t="str">
        <f>VLOOKUP(A35,HOP!A:L,12,0)</f>
        <v>357.24</v>
      </c>
      <c r="F35" s="4" t="str">
        <f>VLOOKUP(A35,HOP!A:C,3,0)</f>
        <v>2221210</v>
      </c>
      <c r="G35" s="4">
        <f>D35-E35</f>
        <v>0</v>
      </c>
      <c r="H35" s="4" t="str">
        <f>$H$1&amp;F35</f>
        <v>，2221210</v>
      </c>
      <c r="I35" s="4" t="str">
        <f>VLOOKUP(A35,HOP!A:T,20,0)</f>
        <v>直连</v>
      </c>
    </row>
    <row r="36" s="4" customFormat="1" hidden="1" spans="1:9">
      <c r="A36" s="4">
        <v>16054788037</v>
      </c>
      <c r="B36" s="5">
        <v>44419</v>
      </c>
      <c r="C36" s="5">
        <v>44420</v>
      </c>
      <c r="D36" s="4">
        <v>212.9</v>
      </c>
      <c r="E36" s="4" t="str">
        <f>VLOOKUP(A36,HOP!A:L,12,0)</f>
        <v>212.90</v>
      </c>
      <c r="F36" s="4" t="str">
        <f>VLOOKUP(A36,HOP!A:C,3,0)</f>
        <v>2221245</v>
      </c>
      <c r="G36" s="4">
        <f t="shared" ref="G36:G57" si="2">D36-E36</f>
        <v>0</v>
      </c>
      <c r="H36" s="4" t="str">
        <f t="shared" ref="H36:H57" si="3">$H$1&amp;F36</f>
        <v>，2221245</v>
      </c>
      <c r="I36" s="4" t="str">
        <f>VLOOKUP(A36,HOP!A:T,20,0)</f>
        <v>直连</v>
      </c>
    </row>
    <row r="37" s="4" customFormat="1" hidden="1" spans="1:9">
      <c r="A37" s="4">
        <v>16054864761</v>
      </c>
      <c r="B37" s="5">
        <v>44419</v>
      </c>
      <c r="C37" s="5">
        <v>44420</v>
      </c>
      <c r="D37" s="4">
        <v>258.83</v>
      </c>
      <c r="E37" s="4" t="str">
        <f>VLOOKUP(A37,HOP!A:L,12,0)</f>
        <v>258.83</v>
      </c>
      <c r="F37" s="4" t="str">
        <f>VLOOKUP(A37,HOP!A:C,3,0)</f>
        <v>2221254</v>
      </c>
      <c r="G37" s="4">
        <f t="shared" si="2"/>
        <v>0</v>
      </c>
      <c r="H37" s="4" t="str">
        <f t="shared" si="3"/>
        <v>，2221254</v>
      </c>
      <c r="I37" s="4" t="str">
        <f>VLOOKUP(A37,HOP!A:T,20,0)</f>
        <v>直连</v>
      </c>
    </row>
    <row r="38" s="4" customFormat="1" hidden="1" spans="1:9">
      <c r="A38" s="4">
        <v>16054896286</v>
      </c>
      <c r="B38" s="5">
        <v>44419</v>
      </c>
      <c r="C38" s="5">
        <v>44420</v>
      </c>
      <c r="D38" s="4">
        <v>483.81</v>
      </c>
      <c r="E38" s="4" t="str">
        <f>VLOOKUP(A38,HOP!A:L,12,0)</f>
        <v>483.81</v>
      </c>
      <c r="F38" s="4" t="str">
        <f>VLOOKUP(A38,HOP!A:C,3,0)</f>
        <v>2221256</v>
      </c>
      <c r="G38" s="4">
        <f t="shared" si="2"/>
        <v>0</v>
      </c>
      <c r="H38" s="4" t="str">
        <f t="shared" si="3"/>
        <v>，2221256</v>
      </c>
      <c r="I38" s="4" t="str">
        <f>VLOOKUP(A38,HOP!A:T,20,0)</f>
        <v>直连</v>
      </c>
    </row>
    <row r="39" s="4" customFormat="1" hidden="1" spans="1:9">
      <c r="A39" s="4">
        <v>16054925911</v>
      </c>
      <c r="B39" s="5">
        <v>44419</v>
      </c>
      <c r="C39" s="5">
        <v>44420</v>
      </c>
      <c r="D39" s="4">
        <v>258.83</v>
      </c>
      <c r="E39" s="4" t="str">
        <f>VLOOKUP(A39,HOP!A:L,12,0)</f>
        <v>258.83</v>
      </c>
      <c r="F39" s="4" t="str">
        <f>VLOOKUP(A39,HOP!A:C,3,0)</f>
        <v>2221258</v>
      </c>
      <c r="G39" s="4">
        <f t="shared" si="2"/>
        <v>0</v>
      </c>
      <c r="H39" s="4" t="str">
        <f t="shared" si="3"/>
        <v>，2221258</v>
      </c>
      <c r="I39" s="4" t="str">
        <f>VLOOKUP(A39,HOP!A:T,20,0)</f>
        <v>直连</v>
      </c>
    </row>
    <row r="40" s="4" customFormat="1" hidden="1" spans="1:9">
      <c r="A40" s="4">
        <v>16054972645</v>
      </c>
      <c r="B40" s="5">
        <v>44419</v>
      </c>
      <c r="C40" s="5">
        <v>44420</v>
      </c>
      <c r="D40" s="4">
        <v>157.33</v>
      </c>
      <c r="E40" s="4" t="str">
        <f>VLOOKUP(A40,HOP!A:L,12,0)</f>
        <v>157.33</v>
      </c>
      <c r="F40" s="4" t="str">
        <f>VLOOKUP(A40,HOP!A:C,3,0)</f>
        <v>2221268</v>
      </c>
      <c r="G40" s="4">
        <f t="shared" si="2"/>
        <v>0</v>
      </c>
      <c r="H40" s="4" t="str">
        <f t="shared" si="3"/>
        <v>，2221268</v>
      </c>
      <c r="I40" s="4" t="str">
        <f>VLOOKUP(A40,HOP!A:T,20,0)</f>
        <v>直连</v>
      </c>
    </row>
    <row r="41" s="4" customFormat="1" hidden="1" spans="1:9">
      <c r="A41" s="4">
        <v>16055138407</v>
      </c>
      <c r="B41" s="5">
        <v>44419</v>
      </c>
      <c r="C41" s="5">
        <v>44420</v>
      </c>
      <c r="D41" s="4">
        <v>215.08</v>
      </c>
      <c r="E41" s="4" t="str">
        <f>VLOOKUP(A41,HOP!A:L,12,0)</f>
        <v>215.08</v>
      </c>
      <c r="F41" s="4" t="str">
        <f>VLOOKUP(A41,HOP!A:C,3,0)</f>
        <v>2221289</v>
      </c>
      <c r="G41" s="4">
        <f t="shared" si="2"/>
        <v>0</v>
      </c>
      <c r="H41" s="4" t="str">
        <f t="shared" si="3"/>
        <v>，2221289</v>
      </c>
      <c r="I41" s="4" t="str">
        <f>VLOOKUP(A41,HOP!A:T,20,0)</f>
        <v>直连</v>
      </c>
    </row>
    <row r="42" s="4" customFormat="1" hidden="1" spans="1:9">
      <c r="A42" s="4">
        <v>16055176044</v>
      </c>
      <c r="B42" s="5">
        <v>44419</v>
      </c>
      <c r="C42" s="5">
        <v>44420</v>
      </c>
      <c r="D42" s="4">
        <v>1208.42</v>
      </c>
      <c r="E42" s="4" t="str">
        <f>VLOOKUP(A42,HOP!A:L,12,0)</f>
        <v>1208.42</v>
      </c>
      <c r="F42" s="4" t="str">
        <f>VLOOKUP(A42,HOP!A:C,3,0)</f>
        <v>2221293</v>
      </c>
      <c r="G42" s="4">
        <f t="shared" si="2"/>
        <v>0</v>
      </c>
      <c r="H42" s="4" t="str">
        <f t="shared" si="3"/>
        <v>，2221293</v>
      </c>
      <c r="I42" s="4" t="str">
        <f>VLOOKUP(A42,HOP!A:T,20,0)</f>
        <v>直连</v>
      </c>
    </row>
    <row r="43" s="4" customFormat="1" spans="1:10">
      <c r="A43" s="4">
        <v>15242037220</v>
      </c>
      <c r="B43" s="5">
        <v>44334</v>
      </c>
      <c r="C43" s="5">
        <v>44335</v>
      </c>
      <c r="D43" s="4">
        <v>-80</v>
      </c>
      <c r="E43" s="4" t="e">
        <f>VLOOKUP(A43,HOP!A:L,12,0)</f>
        <v>#N/A</v>
      </c>
      <c r="F43" s="4">
        <v>2121952</v>
      </c>
      <c r="G43" s="4" t="e">
        <f t="shared" si="2"/>
        <v>#N/A</v>
      </c>
      <c r="H43" s="4" t="str">
        <f t="shared" si="3"/>
        <v>，2121952</v>
      </c>
      <c r="I43" s="4" t="e">
        <f>VLOOKUP(A43,HOP!A:T,20,0)</f>
        <v>#N/A</v>
      </c>
      <c r="J43" s="4" t="s">
        <v>257</v>
      </c>
    </row>
    <row r="44" s="4" customFormat="1" spans="1:10">
      <c r="A44" s="4">
        <v>15244261178</v>
      </c>
      <c r="B44" s="5">
        <v>44335</v>
      </c>
      <c r="C44" s="5">
        <v>44336</v>
      </c>
      <c r="D44" s="4">
        <v>-176</v>
      </c>
      <c r="E44" s="4" t="e">
        <f>VLOOKUP(A44,HOP!A:L,12,0)</f>
        <v>#N/A</v>
      </c>
      <c r="F44" s="4">
        <v>2122689</v>
      </c>
      <c r="G44" s="4" t="e">
        <f t="shared" si="2"/>
        <v>#N/A</v>
      </c>
      <c r="H44" s="4" t="str">
        <f t="shared" si="3"/>
        <v>，2122689</v>
      </c>
      <c r="I44" s="4" t="e">
        <f>VLOOKUP(A44,HOP!A:T,20,0)</f>
        <v>#N/A</v>
      </c>
      <c r="J44" s="4" t="s">
        <v>258</v>
      </c>
    </row>
    <row r="45" s="4" customFormat="1" spans="1:10">
      <c r="A45" s="4">
        <v>15656200635</v>
      </c>
      <c r="B45" s="5">
        <v>44378</v>
      </c>
      <c r="C45" s="5">
        <v>44380</v>
      </c>
      <c r="D45" s="4">
        <v>-924</v>
      </c>
      <c r="E45" s="4" t="e">
        <f>VLOOKUP(A45,HOP!A:L,12,0)</f>
        <v>#N/A</v>
      </c>
      <c r="F45" s="4">
        <v>2177992</v>
      </c>
      <c r="G45" s="4" t="e">
        <f t="shared" si="2"/>
        <v>#N/A</v>
      </c>
      <c r="H45" s="4" t="str">
        <f t="shared" si="3"/>
        <v>，2177992</v>
      </c>
      <c r="I45" s="4" t="e">
        <f>VLOOKUP(A45,HOP!A:T,20,0)</f>
        <v>#N/A</v>
      </c>
      <c r="J45" s="4" t="s">
        <v>259</v>
      </c>
    </row>
    <row r="46" s="4" customFormat="1" spans="1:10">
      <c r="A46" s="4">
        <v>15715108366</v>
      </c>
      <c r="B46" s="5">
        <v>44383</v>
      </c>
      <c r="C46" s="5">
        <v>44384</v>
      </c>
      <c r="D46" s="4">
        <v>-260</v>
      </c>
      <c r="E46" s="4" t="e">
        <f>VLOOKUP(A46,HOP!A:L,12,0)</f>
        <v>#N/A</v>
      </c>
      <c r="F46" s="4">
        <v>2185492</v>
      </c>
      <c r="G46" s="4" t="e">
        <f t="shared" si="2"/>
        <v>#N/A</v>
      </c>
      <c r="H46" s="4" t="str">
        <f t="shared" si="3"/>
        <v>，2185492</v>
      </c>
      <c r="I46" s="4" t="e">
        <f>VLOOKUP(A46,HOP!A:T,20,0)</f>
        <v>#N/A</v>
      </c>
      <c r="J46" s="4" t="s">
        <v>260</v>
      </c>
    </row>
    <row r="47" s="4" customFormat="1" spans="1:10">
      <c r="A47" s="4">
        <v>15747920499</v>
      </c>
      <c r="B47" s="5">
        <v>44386</v>
      </c>
      <c r="C47" s="5">
        <v>44387</v>
      </c>
      <c r="D47" s="4">
        <v>-308</v>
      </c>
      <c r="E47" s="4" t="e">
        <f>VLOOKUP(A47,HOP!A:L,12,0)</f>
        <v>#N/A</v>
      </c>
      <c r="F47" s="4">
        <v>2190188</v>
      </c>
      <c r="G47" s="4" t="e">
        <f t="shared" si="2"/>
        <v>#N/A</v>
      </c>
      <c r="H47" s="4" t="str">
        <f t="shared" si="3"/>
        <v>，2190188</v>
      </c>
      <c r="I47" s="4" t="e">
        <f>VLOOKUP(A47,HOP!A:T,20,0)</f>
        <v>#N/A</v>
      </c>
      <c r="J47" s="4" t="s">
        <v>261</v>
      </c>
    </row>
    <row r="48" s="4" customFormat="1" spans="1:10">
      <c r="A48" s="4">
        <v>15775210161</v>
      </c>
      <c r="B48" s="5">
        <v>44389</v>
      </c>
      <c r="C48" s="5">
        <v>44390</v>
      </c>
      <c r="D48" s="4">
        <v>-872</v>
      </c>
      <c r="E48" s="4" t="e">
        <f>VLOOKUP(A48,HOP!A:L,12,0)</f>
        <v>#N/A</v>
      </c>
      <c r="F48" s="4">
        <v>2193698</v>
      </c>
      <c r="G48" s="4" t="e">
        <f t="shared" si="2"/>
        <v>#N/A</v>
      </c>
      <c r="H48" s="4" t="str">
        <f t="shared" si="3"/>
        <v>，2193698</v>
      </c>
      <c r="I48" s="4" t="e">
        <f>VLOOKUP(A48,HOP!A:T,20,0)</f>
        <v>#N/A</v>
      </c>
      <c r="J48" s="4" t="s">
        <v>262</v>
      </c>
    </row>
    <row r="49" s="4" customFormat="1" spans="1:10">
      <c r="A49" s="4">
        <v>15806102283</v>
      </c>
      <c r="B49" s="5">
        <v>44391</v>
      </c>
      <c r="C49" s="5">
        <v>44392</v>
      </c>
      <c r="D49" s="4">
        <v>-864</v>
      </c>
      <c r="E49" s="4" t="e">
        <f>VLOOKUP(A49,HOP!A:L,12,0)</f>
        <v>#N/A</v>
      </c>
      <c r="F49" s="4">
        <v>2197070</v>
      </c>
      <c r="G49" s="4" t="e">
        <f t="shared" si="2"/>
        <v>#N/A</v>
      </c>
      <c r="H49" s="4" t="str">
        <f t="shared" si="3"/>
        <v>，2197070</v>
      </c>
      <c r="I49" s="4" t="e">
        <f>VLOOKUP(A49,HOP!A:T,20,0)</f>
        <v>#N/A</v>
      </c>
      <c r="J49" s="4" t="s">
        <v>263</v>
      </c>
    </row>
    <row r="50" s="4" customFormat="1" spans="1:10">
      <c r="A50" s="4">
        <v>15794232972</v>
      </c>
      <c r="B50" s="5">
        <v>44391</v>
      </c>
      <c r="C50" s="5">
        <v>44392</v>
      </c>
      <c r="D50" s="4">
        <v>-1230</v>
      </c>
      <c r="E50" s="4" t="e">
        <f>VLOOKUP(A50,HOP!A:L,12,0)</f>
        <v>#N/A</v>
      </c>
      <c r="F50" s="4">
        <v>2195880</v>
      </c>
      <c r="G50" s="4" t="e">
        <f t="shared" si="2"/>
        <v>#N/A</v>
      </c>
      <c r="H50" s="4" t="str">
        <f t="shared" si="3"/>
        <v>，2195880</v>
      </c>
      <c r="I50" s="4" t="e">
        <f>VLOOKUP(A50,HOP!A:T,20,0)</f>
        <v>#N/A</v>
      </c>
      <c r="J50" s="4" t="s">
        <v>264</v>
      </c>
    </row>
    <row r="51" s="4" customFormat="1" spans="1:10">
      <c r="A51" s="4">
        <v>15816694110</v>
      </c>
      <c r="B51" s="5">
        <v>44392</v>
      </c>
      <c r="C51" s="5">
        <v>44393</v>
      </c>
      <c r="D51" s="4">
        <v>-5248</v>
      </c>
      <c r="E51" s="4" t="e">
        <f>VLOOKUP(A51,HOP!A:L,12,0)</f>
        <v>#N/A</v>
      </c>
      <c r="F51" s="4">
        <v>2198304</v>
      </c>
      <c r="G51" s="4" t="e">
        <f t="shared" si="2"/>
        <v>#N/A</v>
      </c>
      <c r="H51" s="4" t="str">
        <f t="shared" si="3"/>
        <v>，2198304</v>
      </c>
      <c r="I51" s="4" t="e">
        <f>VLOOKUP(A51,HOP!A:T,20,0)</f>
        <v>#N/A</v>
      </c>
      <c r="J51" s="4" t="s">
        <v>265</v>
      </c>
    </row>
    <row r="52" s="4" customFormat="1" spans="1:10">
      <c r="A52" s="4">
        <v>15816694103</v>
      </c>
      <c r="B52" s="5">
        <v>44392</v>
      </c>
      <c r="C52" s="5">
        <v>44393</v>
      </c>
      <c r="D52" s="4">
        <v>-1896</v>
      </c>
      <c r="E52" s="4" t="e">
        <f>VLOOKUP(A52,HOP!A:L,12,0)</f>
        <v>#N/A</v>
      </c>
      <c r="F52" s="4">
        <v>2198305</v>
      </c>
      <c r="G52" s="4" t="e">
        <f t="shared" si="2"/>
        <v>#N/A</v>
      </c>
      <c r="H52" s="4" t="str">
        <f t="shared" si="3"/>
        <v>，2198305</v>
      </c>
      <c r="I52" s="4" t="e">
        <f>VLOOKUP(A52,HOP!A:T,20,0)</f>
        <v>#N/A</v>
      </c>
      <c r="J52" s="4" t="s">
        <v>266</v>
      </c>
    </row>
    <row r="53" s="4" customFormat="1" spans="1:10">
      <c r="A53" s="4">
        <v>15887589194</v>
      </c>
      <c r="B53" s="5">
        <v>44399</v>
      </c>
      <c r="C53" s="5">
        <v>44400</v>
      </c>
      <c r="D53" s="4">
        <v>-690</v>
      </c>
      <c r="E53" s="4" t="e">
        <f>VLOOKUP(A53,HOP!A:L,12,0)</f>
        <v>#N/A</v>
      </c>
      <c r="F53" s="4">
        <v>2204671</v>
      </c>
      <c r="G53" s="4" t="e">
        <f t="shared" si="2"/>
        <v>#N/A</v>
      </c>
      <c r="H53" s="4" t="str">
        <f t="shared" si="3"/>
        <v>，2204671</v>
      </c>
      <c r="I53" s="4" t="e">
        <f>VLOOKUP(A53,HOP!A:T,20,0)</f>
        <v>#N/A</v>
      </c>
      <c r="J53" s="4" t="s">
        <v>267</v>
      </c>
    </row>
    <row r="54" s="4" customFormat="1" spans="1:10">
      <c r="A54" s="4">
        <v>15898177429</v>
      </c>
      <c r="B54" s="5">
        <v>44399</v>
      </c>
      <c r="C54" s="5">
        <v>44400</v>
      </c>
      <c r="D54" s="4">
        <v>-1218</v>
      </c>
      <c r="E54" s="4" t="e">
        <f>VLOOKUP(A54,HOP!A:L,12,0)</f>
        <v>#N/A</v>
      </c>
      <c r="F54" s="4">
        <v>2205760</v>
      </c>
      <c r="G54" s="4" t="e">
        <f t="shared" si="2"/>
        <v>#N/A</v>
      </c>
      <c r="H54" s="4" t="str">
        <f t="shared" si="3"/>
        <v>，2205760</v>
      </c>
      <c r="I54" s="4" t="e">
        <f>VLOOKUP(A54,HOP!A:T,20,0)</f>
        <v>#N/A</v>
      </c>
      <c r="J54" s="4" t="s">
        <v>268</v>
      </c>
    </row>
    <row r="55" s="4" customFormat="1" spans="1:10">
      <c r="A55" s="4">
        <v>15912007232</v>
      </c>
      <c r="B55" s="5">
        <v>44400</v>
      </c>
      <c r="C55" s="5">
        <v>44401</v>
      </c>
      <c r="D55" s="4">
        <v>-664</v>
      </c>
      <c r="E55" s="4" t="e">
        <f>VLOOKUP(A55,HOP!A:L,12,0)</f>
        <v>#N/A</v>
      </c>
      <c r="F55" s="4">
        <v>2206905</v>
      </c>
      <c r="G55" s="4" t="e">
        <f t="shared" si="2"/>
        <v>#N/A</v>
      </c>
      <c r="H55" s="4" t="str">
        <f t="shared" si="3"/>
        <v>，2206905</v>
      </c>
      <c r="I55" s="4" t="e">
        <f>VLOOKUP(A55,HOP!A:T,20,0)</f>
        <v>#N/A</v>
      </c>
      <c r="J55" s="4" t="s">
        <v>269</v>
      </c>
    </row>
    <row r="56" s="4" customFormat="1" hidden="1" spans="1:9">
      <c r="A56" s="4">
        <v>14691973700</v>
      </c>
      <c r="B56" s="5">
        <v>44280</v>
      </c>
      <c r="C56" s="5">
        <v>44281</v>
      </c>
      <c r="D56" s="4">
        <v>102</v>
      </c>
      <c r="E56" s="4">
        <v>102</v>
      </c>
      <c r="F56" s="4">
        <v>2033870</v>
      </c>
      <c r="G56" s="4">
        <f t="shared" si="2"/>
        <v>0</v>
      </c>
      <c r="H56" s="4" t="str">
        <f t="shared" si="3"/>
        <v>，2033870</v>
      </c>
      <c r="I56" s="4" t="e">
        <f>VLOOKUP(A56,HOP!A:T,20,0)</f>
        <v>#N/A</v>
      </c>
    </row>
    <row r="57" s="4" customFormat="1" hidden="1" spans="1:9">
      <c r="A57" s="4">
        <v>16038561393</v>
      </c>
      <c r="B57" s="5">
        <v>44420</v>
      </c>
      <c r="C57" s="5">
        <v>44421</v>
      </c>
      <c r="D57" s="4">
        <v>0</v>
      </c>
      <c r="E57" s="4" t="str">
        <f>VLOOKUP(A57,HOP!A:L,12,0)</f>
        <v>0.00</v>
      </c>
      <c r="F57" s="4" t="str">
        <f>VLOOKUP(A57,HOP!A:C,3,0)</f>
        <v>2219623</v>
      </c>
      <c r="G57" s="4">
        <f t="shared" si="2"/>
        <v>0</v>
      </c>
      <c r="H57" s="4" t="str">
        <f t="shared" si="3"/>
        <v>，2219623</v>
      </c>
      <c r="I57" s="4" t="str">
        <f>VLOOKUP(A57,HOP!A:T,20,0)</f>
        <v>直连</v>
      </c>
    </row>
    <row r="58" s="4" customFormat="1" hidden="1" spans="1:9">
      <c r="A58" s="4">
        <v>16038621771</v>
      </c>
      <c r="B58" s="5">
        <v>44420</v>
      </c>
      <c r="C58" s="5">
        <v>44421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>D58-E58</f>
        <v>#N/A</v>
      </c>
      <c r="H58" s="4" t="e">
        <f>$H$1&amp;F58</f>
        <v>#N/A</v>
      </c>
      <c r="I58" s="4" t="e">
        <f>VLOOKUP(A58,HOP!A:T,20,0)</f>
        <v>#N/A</v>
      </c>
    </row>
    <row r="59" s="4" customFormat="1" hidden="1" spans="1:9">
      <c r="A59" s="4">
        <v>16040183670</v>
      </c>
      <c r="B59" s="5">
        <v>44418</v>
      </c>
      <c r="C59" s="5">
        <v>44421</v>
      </c>
      <c r="D59" s="4">
        <v>2979.4</v>
      </c>
      <c r="E59" s="4" t="str">
        <f>VLOOKUP(A59,HOP!A:L,12,0)</f>
        <v>2979.40</v>
      </c>
      <c r="F59" s="4" t="str">
        <f>VLOOKUP(A59,HOP!A:C,3,0)</f>
        <v>2219873</v>
      </c>
      <c r="G59" s="4">
        <f>D59-E59</f>
        <v>0</v>
      </c>
      <c r="H59" s="4" t="str">
        <f>$H$1&amp;F59</f>
        <v>，2219873</v>
      </c>
      <c r="I59" s="4" t="str">
        <f>VLOOKUP(A59,HOP!A:T,20,0)</f>
        <v>直连</v>
      </c>
    </row>
    <row r="60" s="4" customFormat="1" hidden="1" spans="1:9">
      <c r="A60" s="4">
        <v>16041078412</v>
      </c>
      <c r="B60" s="5">
        <v>44419</v>
      </c>
      <c r="C60" s="5">
        <v>44421</v>
      </c>
      <c r="D60" s="4">
        <v>1222.29</v>
      </c>
      <c r="E60" s="4" t="str">
        <f>VLOOKUP(A60,HOP!A:L,12,0)</f>
        <v>1222.29</v>
      </c>
      <c r="F60" s="4" t="str">
        <f>VLOOKUP(A60,HOP!A:C,3,0)</f>
        <v>2220020</v>
      </c>
      <c r="G60" s="4">
        <f>D60-E60</f>
        <v>0</v>
      </c>
      <c r="H60" s="4" t="str">
        <f>$H$1&amp;F60</f>
        <v>，2220020</v>
      </c>
      <c r="I60" s="4" t="str">
        <f>VLOOKUP(A60,HOP!A:T,20,0)</f>
        <v>直连</v>
      </c>
    </row>
    <row r="61" s="4" customFormat="1" hidden="1" spans="1:9">
      <c r="A61" s="4">
        <v>16045329494</v>
      </c>
      <c r="B61" s="5">
        <v>44418</v>
      </c>
      <c r="C61" s="5">
        <v>44421</v>
      </c>
      <c r="D61" s="4">
        <v>373.74</v>
      </c>
      <c r="E61" s="4" t="str">
        <f>VLOOKUP(A61,HOP!A:L,12,0)</f>
        <v>373.74</v>
      </c>
      <c r="F61" s="4" t="str">
        <f>VLOOKUP(A61,HOP!A:C,3,0)</f>
        <v>2220259</v>
      </c>
      <c r="G61" s="4">
        <f>D61-E61</f>
        <v>0</v>
      </c>
      <c r="H61" s="4" t="str">
        <f>$H$1&amp;F61</f>
        <v>，2220259</v>
      </c>
      <c r="I61" s="4" t="str">
        <f>VLOOKUP(A61,HOP!A:T,20,0)</f>
        <v>直连</v>
      </c>
    </row>
    <row r="62" s="4" customFormat="1" hidden="1" spans="1:9">
      <c r="A62" s="4">
        <v>16047882345</v>
      </c>
      <c r="B62" s="5">
        <v>44420</v>
      </c>
      <c r="C62" s="5">
        <v>44421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>D62-E62</f>
        <v>#N/A</v>
      </c>
      <c r="H62" s="4" t="e">
        <f>$H$1&amp;F62</f>
        <v>#N/A</v>
      </c>
      <c r="I62" s="4" t="e">
        <f>VLOOKUP(A62,HOP!A:T,20,0)</f>
        <v>#N/A</v>
      </c>
    </row>
    <row r="63" s="4" customFormat="1" hidden="1" spans="1:9">
      <c r="A63" s="4">
        <v>16048810233</v>
      </c>
      <c r="B63" s="5">
        <v>44419</v>
      </c>
      <c r="C63" s="5">
        <v>44421</v>
      </c>
      <c r="D63" s="4">
        <v>573.12</v>
      </c>
      <c r="E63" s="4" t="str">
        <f>VLOOKUP(A63,HOP!A:L,12,0)</f>
        <v>573.12</v>
      </c>
      <c r="F63" s="4" t="str">
        <f>VLOOKUP(A63,HOP!A:C,3,0)</f>
        <v>2220837</v>
      </c>
      <c r="G63" s="4">
        <f>D63-E63</f>
        <v>0</v>
      </c>
      <c r="H63" s="4" t="str">
        <f>$H$1&amp;F63</f>
        <v>，2220837</v>
      </c>
      <c r="I63" s="4" t="str">
        <f>VLOOKUP(A63,HOP!A:T,20,0)</f>
        <v>直连</v>
      </c>
    </row>
    <row r="64" s="4" customFormat="1" hidden="1" spans="1:9">
      <c r="A64" s="4">
        <v>16049019310</v>
      </c>
      <c r="B64" s="5">
        <v>44420</v>
      </c>
      <c r="C64" s="5">
        <v>44421</v>
      </c>
      <c r="D64" s="4">
        <v>222.71</v>
      </c>
      <c r="E64" s="4" t="str">
        <f>VLOOKUP(A64,HOP!A:L,12,0)</f>
        <v>222.71</v>
      </c>
      <c r="F64" s="4" t="str">
        <f>VLOOKUP(A64,HOP!A:C,3,0)</f>
        <v>2220880</v>
      </c>
      <c r="G64" s="4">
        <f>D64-E64</f>
        <v>0</v>
      </c>
      <c r="H64" s="4" t="str">
        <f>$H$1&amp;F64</f>
        <v>，2220880</v>
      </c>
      <c r="I64" s="4" t="str">
        <f>VLOOKUP(A64,HOP!A:T,20,0)</f>
        <v>直连</v>
      </c>
    </row>
    <row r="65" s="4" customFormat="1" hidden="1" spans="1:9">
      <c r="A65" s="4">
        <v>16054536116</v>
      </c>
      <c r="B65" s="5">
        <v>44419</v>
      </c>
      <c r="C65" s="5">
        <v>44421</v>
      </c>
      <c r="D65" s="4">
        <v>933.81</v>
      </c>
      <c r="E65" s="4" t="str">
        <f>VLOOKUP(A65,HOP!A:L,12,0)</f>
        <v>933.81</v>
      </c>
      <c r="F65" s="4" t="str">
        <f>VLOOKUP(A65,HOP!A:C,3,0)</f>
        <v>2221226</v>
      </c>
      <c r="G65" s="4">
        <f>D65-E65</f>
        <v>0</v>
      </c>
      <c r="H65" s="4" t="str">
        <f>$H$1&amp;F65</f>
        <v>，2221226</v>
      </c>
      <c r="I65" s="4" t="str">
        <f>VLOOKUP(A65,HOP!A:T,20,0)</f>
        <v>直连</v>
      </c>
    </row>
    <row r="66" s="4" customFormat="1" hidden="1" spans="1:9">
      <c r="A66" s="4">
        <v>16055620224</v>
      </c>
      <c r="B66" s="5">
        <v>44420</v>
      </c>
      <c r="C66" s="5">
        <v>44421</v>
      </c>
      <c r="D66" s="4">
        <v>101.15</v>
      </c>
      <c r="E66" s="4" t="str">
        <f>VLOOKUP(A66,HOP!A:L,12,0)</f>
        <v>101.15</v>
      </c>
      <c r="F66" s="4" t="str">
        <f>VLOOKUP(A66,HOP!A:C,3,0)</f>
        <v>2221410</v>
      </c>
      <c r="G66" s="4">
        <f>D66-E66</f>
        <v>0</v>
      </c>
      <c r="H66" s="4" t="str">
        <f>$H$1&amp;F66</f>
        <v>，2221410</v>
      </c>
      <c r="I66" s="4" t="str">
        <f>VLOOKUP(A66,HOP!A:T,20,0)</f>
        <v>直连</v>
      </c>
    </row>
    <row r="67" s="4" customFormat="1" hidden="1" spans="1:9">
      <c r="A67" s="4">
        <v>16055686142</v>
      </c>
      <c r="B67" s="5">
        <v>44420</v>
      </c>
      <c r="C67" s="5">
        <v>44421</v>
      </c>
      <c r="D67" s="4">
        <v>122.73</v>
      </c>
      <c r="E67" s="4" t="str">
        <f>VLOOKUP(A67,HOP!A:L,12,0)</f>
        <v>122.73</v>
      </c>
      <c r="F67" s="4" t="str">
        <f>VLOOKUP(A67,HOP!A:C,3,0)</f>
        <v>2221431</v>
      </c>
      <c r="G67" s="4">
        <f>D67-E67</f>
        <v>0</v>
      </c>
      <c r="H67" s="4" t="str">
        <f>$H$1&amp;F67</f>
        <v>，2221431</v>
      </c>
      <c r="I67" s="4" t="str">
        <f>VLOOKUP(A67,HOP!A:T,20,0)</f>
        <v>直连</v>
      </c>
    </row>
    <row r="68" s="4" customFormat="1" hidden="1" spans="1:9">
      <c r="A68" s="4">
        <v>16055770609</v>
      </c>
      <c r="B68" s="5">
        <v>44420</v>
      </c>
      <c r="C68" s="5">
        <v>44421</v>
      </c>
      <c r="D68" s="4">
        <v>132.55</v>
      </c>
      <c r="E68" s="4" t="str">
        <f>VLOOKUP(A68,HOP!A:L,12,0)</f>
        <v>132.55</v>
      </c>
      <c r="F68" s="4" t="str">
        <f>VLOOKUP(A68,HOP!A:C,3,0)</f>
        <v>2221447</v>
      </c>
      <c r="G68" s="4">
        <f>D68-E68</f>
        <v>0</v>
      </c>
      <c r="H68" s="4" t="str">
        <f>$H$1&amp;F68</f>
        <v>，2221447</v>
      </c>
      <c r="I68" s="4" t="str">
        <f>VLOOKUP(A68,HOP!A:T,20,0)</f>
        <v>直连</v>
      </c>
    </row>
    <row r="69" s="4" customFormat="1" hidden="1" spans="1:9">
      <c r="A69" s="4">
        <v>16055935924</v>
      </c>
      <c r="B69" s="5">
        <v>44420</v>
      </c>
      <c r="C69" s="5">
        <v>44421</v>
      </c>
      <c r="D69" s="4">
        <v>235.29</v>
      </c>
      <c r="E69" s="4" t="str">
        <f>VLOOKUP(A69,HOP!A:L,12,0)</f>
        <v>235.29</v>
      </c>
      <c r="F69" s="4" t="str">
        <f>VLOOKUP(A69,HOP!A:C,3,0)</f>
        <v>2221485</v>
      </c>
      <c r="G69" s="4">
        <f>D69-E69</f>
        <v>0</v>
      </c>
      <c r="H69" s="4" t="str">
        <f>$H$1&amp;F69</f>
        <v>，2221485</v>
      </c>
      <c r="I69" s="4" t="str">
        <f>VLOOKUP(A69,HOP!A:T,20,0)</f>
        <v>直连</v>
      </c>
    </row>
    <row r="70" s="4" customFormat="1" hidden="1" spans="1:9">
      <c r="A70" s="4">
        <v>16056001298</v>
      </c>
      <c r="B70" s="5">
        <v>44420</v>
      </c>
      <c r="C70" s="5">
        <v>44421</v>
      </c>
      <c r="D70" s="4">
        <v>182.89</v>
      </c>
      <c r="E70" s="4" t="str">
        <f>VLOOKUP(A70,HOP!A:L,12,0)</f>
        <v>182.89</v>
      </c>
      <c r="F70" s="4" t="str">
        <f>VLOOKUP(A70,HOP!A:C,3,0)</f>
        <v>2221496</v>
      </c>
      <c r="G70" s="4">
        <f>D70-E70</f>
        <v>0</v>
      </c>
      <c r="H70" s="4" t="str">
        <f>$H$1&amp;F70</f>
        <v>，2221496</v>
      </c>
      <c r="I70" s="4" t="str">
        <f>VLOOKUP(A70,HOP!A:T,20,0)</f>
        <v>直连</v>
      </c>
    </row>
    <row r="71" s="4" customFormat="1" hidden="1" spans="1:9">
      <c r="A71" s="4">
        <v>16056129399</v>
      </c>
      <c r="B71" s="5">
        <v>44420</v>
      </c>
      <c r="C71" s="5">
        <v>44421</v>
      </c>
      <c r="D71" s="4">
        <v>175.67</v>
      </c>
      <c r="E71" s="4" t="str">
        <f>VLOOKUP(A71,HOP!A:L,12,0)</f>
        <v>175.67</v>
      </c>
      <c r="F71" s="4" t="str">
        <f>VLOOKUP(A71,HOP!A:C,3,0)</f>
        <v>2221517</v>
      </c>
      <c r="G71" s="4">
        <f>D71-E71</f>
        <v>0</v>
      </c>
      <c r="H71" s="4" t="str">
        <f>$H$1&amp;F71</f>
        <v>，2221517</v>
      </c>
      <c r="I71" s="4" t="str">
        <f>VLOOKUP(A71,HOP!A:T,20,0)</f>
        <v>直连</v>
      </c>
    </row>
    <row r="72" s="4" customFormat="1" hidden="1" spans="1:9">
      <c r="A72" s="4">
        <v>16056431483</v>
      </c>
      <c r="B72" s="5">
        <v>44420</v>
      </c>
      <c r="C72" s="5">
        <v>44421</v>
      </c>
      <c r="D72" s="4">
        <v>138.04</v>
      </c>
      <c r="E72" s="4" t="str">
        <f>VLOOKUP(A72,HOP!A:L,12,0)</f>
        <v>138.04</v>
      </c>
      <c r="F72" s="4" t="str">
        <f>VLOOKUP(A72,HOP!A:C,3,0)</f>
        <v>2221588</v>
      </c>
      <c r="G72" s="4">
        <f>D72-E72</f>
        <v>0</v>
      </c>
      <c r="H72" s="4" t="str">
        <f>$H$1&amp;F72</f>
        <v>，2221588</v>
      </c>
      <c r="I72" s="4" t="str">
        <f>VLOOKUP(A72,HOP!A:T,20,0)</f>
        <v>直连</v>
      </c>
    </row>
    <row r="73" s="4" customFormat="1" hidden="1" spans="1:9">
      <c r="A73" s="4">
        <v>16056588039</v>
      </c>
      <c r="B73" s="5">
        <v>44420</v>
      </c>
      <c r="C73" s="5">
        <v>44421</v>
      </c>
      <c r="D73" s="4">
        <v>116.73</v>
      </c>
      <c r="E73" s="4" t="str">
        <f>VLOOKUP(A73,HOP!A:L,12,0)</f>
        <v>116.73</v>
      </c>
      <c r="F73" s="4" t="str">
        <f>VLOOKUP(A73,HOP!A:C,3,0)</f>
        <v>2221618</v>
      </c>
      <c r="G73" s="4">
        <f t="shared" ref="G73:G86" si="4">D73-E73</f>
        <v>0</v>
      </c>
      <c r="H73" s="4" t="str">
        <f t="shared" ref="H73:H86" si="5">$H$1&amp;F73</f>
        <v>，2221618</v>
      </c>
      <c r="I73" s="4" t="str">
        <f>VLOOKUP(A73,HOP!A:T,20,0)</f>
        <v>直连</v>
      </c>
    </row>
    <row r="74" s="4" customFormat="1" hidden="1" spans="1:9">
      <c r="A74" s="4">
        <v>16056886389</v>
      </c>
      <c r="B74" s="5">
        <v>44420</v>
      </c>
      <c r="C74" s="5">
        <v>44421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VLOOKUP(A74,HOP!A:T,20,0)</f>
        <v>#N/A</v>
      </c>
    </row>
    <row r="75" s="4" customFormat="1" hidden="1" spans="1:9">
      <c r="A75" s="4">
        <v>16056928619</v>
      </c>
      <c r="B75" s="5">
        <v>44420</v>
      </c>
      <c r="C75" s="5">
        <v>44421</v>
      </c>
      <c r="D75" s="4">
        <v>130.94</v>
      </c>
      <c r="E75" s="4" t="str">
        <f>VLOOKUP(A75,HOP!A:L,12,0)</f>
        <v>130.94</v>
      </c>
      <c r="F75" s="4" t="str">
        <f>VLOOKUP(A75,HOP!A:C,3,0)</f>
        <v>2221689</v>
      </c>
      <c r="G75" s="4">
        <f t="shared" si="4"/>
        <v>0</v>
      </c>
      <c r="H75" s="4" t="str">
        <f t="shared" si="5"/>
        <v>，2221689</v>
      </c>
      <c r="I75" s="4" t="str">
        <f>VLOOKUP(A75,HOP!A:T,20,0)</f>
        <v>直连</v>
      </c>
    </row>
    <row r="76" s="4" customFormat="1" hidden="1" spans="1:9">
      <c r="A76" s="4">
        <v>16056738622</v>
      </c>
      <c r="B76" s="5">
        <v>44420</v>
      </c>
      <c r="C76" s="5">
        <v>44421</v>
      </c>
      <c r="D76" s="4">
        <v>142.1</v>
      </c>
      <c r="E76" s="4" t="str">
        <f>VLOOKUP(A76,HOP!A:L,12,0)</f>
        <v>142.10</v>
      </c>
      <c r="F76" s="4" t="str">
        <f>VLOOKUP(A76,HOP!A:C,3,0)</f>
        <v>2221693</v>
      </c>
      <c r="G76" s="4">
        <f t="shared" si="4"/>
        <v>0</v>
      </c>
      <c r="H76" s="4" t="str">
        <f t="shared" si="5"/>
        <v>，2221693</v>
      </c>
      <c r="I76" s="4" t="str">
        <f>VLOOKUP(A76,HOP!A:T,20,0)</f>
        <v>直连</v>
      </c>
    </row>
    <row r="77" s="4" customFormat="1" hidden="1" spans="1:9">
      <c r="A77" s="4">
        <v>16057022461</v>
      </c>
      <c r="B77" s="5">
        <v>44420</v>
      </c>
      <c r="C77" s="5">
        <v>44421</v>
      </c>
      <c r="D77" s="4">
        <v>257.28</v>
      </c>
      <c r="E77" s="4" t="str">
        <f>VLOOKUP(A77,HOP!A:L,12,0)</f>
        <v>257.28</v>
      </c>
      <c r="F77" s="4" t="str">
        <f>VLOOKUP(A77,HOP!A:C,3,0)</f>
        <v>2221712</v>
      </c>
      <c r="G77" s="4">
        <f t="shared" si="4"/>
        <v>0</v>
      </c>
      <c r="H77" s="4" t="str">
        <f t="shared" si="5"/>
        <v>，2221712</v>
      </c>
      <c r="I77" s="4" t="str">
        <f>VLOOKUP(A77,HOP!A:T,20,0)</f>
        <v>直连</v>
      </c>
    </row>
    <row r="78" s="4" customFormat="1" hidden="1" spans="1:9">
      <c r="A78" s="4">
        <v>16057109690</v>
      </c>
      <c r="B78" s="5">
        <v>44420</v>
      </c>
      <c r="C78" s="5">
        <v>44421</v>
      </c>
      <c r="D78" s="4">
        <v>257.28</v>
      </c>
      <c r="E78" s="4" t="str">
        <f>VLOOKUP(A78,HOP!A:L,12,0)</f>
        <v>257.28</v>
      </c>
      <c r="F78" s="4" t="str">
        <f>VLOOKUP(A78,HOP!A:C,3,0)</f>
        <v>2221741</v>
      </c>
      <c r="G78" s="4">
        <f t="shared" si="4"/>
        <v>0</v>
      </c>
      <c r="H78" s="4" t="str">
        <f t="shared" si="5"/>
        <v>，2221741</v>
      </c>
      <c r="I78" s="4" t="str">
        <f>VLOOKUP(A78,HOP!A:T,20,0)</f>
        <v>直连</v>
      </c>
    </row>
    <row r="79" s="4" customFormat="1" hidden="1" spans="1:9">
      <c r="A79" s="4">
        <v>16057153144</v>
      </c>
      <c r="B79" s="5">
        <v>44420</v>
      </c>
      <c r="C79" s="5">
        <v>44421</v>
      </c>
      <c r="D79" s="4">
        <v>266.37</v>
      </c>
      <c r="E79" s="4" t="str">
        <f>VLOOKUP(A79,HOP!A:L,12,0)</f>
        <v>266.37</v>
      </c>
      <c r="F79" s="4" t="str">
        <f>VLOOKUP(A79,HOP!A:C,3,0)</f>
        <v>2221784</v>
      </c>
      <c r="G79" s="4">
        <f t="shared" si="4"/>
        <v>0</v>
      </c>
      <c r="H79" s="4" t="str">
        <f t="shared" si="5"/>
        <v>，2221784</v>
      </c>
      <c r="I79" s="4" t="str">
        <f>VLOOKUP(A79,HOP!A:T,20,0)</f>
        <v>直连</v>
      </c>
    </row>
    <row r="80" s="4" customFormat="1" hidden="1" spans="1:9">
      <c r="A80" s="4">
        <v>16057294446</v>
      </c>
      <c r="B80" s="5">
        <v>44420</v>
      </c>
      <c r="C80" s="5">
        <v>44421</v>
      </c>
      <c r="D80" s="4">
        <v>132.55</v>
      </c>
      <c r="E80" s="4" t="str">
        <f>VLOOKUP(A80,HOP!A:L,12,0)</f>
        <v>132.55</v>
      </c>
      <c r="F80" s="4" t="str">
        <f>VLOOKUP(A80,HOP!A:C,3,0)</f>
        <v>2221793</v>
      </c>
      <c r="G80" s="4">
        <f t="shared" si="4"/>
        <v>0</v>
      </c>
      <c r="H80" s="4" t="str">
        <f t="shared" si="5"/>
        <v>，2221793</v>
      </c>
      <c r="I80" s="4" t="str">
        <f>VLOOKUP(A80,HOP!A:T,20,0)</f>
        <v>直连</v>
      </c>
    </row>
    <row r="81" s="4" customFormat="1" hidden="1" spans="1:9">
      <c r="A81" s="4">
        <v>16057334718</v>
      </c>
      <c r="B81" s="5">
        <v>44420</v>
      </c>
      <c r="C81" s="5">
        <v>44421</v>
      </c>
      <c r="D81" s="4">
        <v>117.74</v>
      </c>
      <c r="E81" s="4" t="str">
        <f>VLOOKUP(A81,HOP!A:L,12,0)</f>
        <v>117.74</v>
      </c>
      <c r="F81" s="4" t="str">
        <f>VLOOKUP(A81,HOP!A:C,3,0)</f>
        <v>2221807</v>
      </c>
      <c r="G81" s="4">
        <f>D81-E81</f>
        <v>0</v>
      </c>
      <c r="H81" s="4" t="str">
        <f>$H$1&amp;F81</f>
        <v>，2221807</v>
      </c>
      <c r="I81" s="4" t="str">
        <f>VLOOKUP(A81,HOP!A:T,20,0)</f>
        <v>直连</v>
      </c>
    </row>
    <row r="82" s="4" customFormat="1" hidden="1" spans="1:9">
      <c r="A82" s="4">
        <v>16057517796</v>
      </c>
      <c r="B82" s="5">
        <v>44420</v>
      </c>
      <c r="C82" s="5">
        <v>44421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>D82-E82</f>
        <v>#N/A</v>
      </c>
      <c r="H82" s="4" t="e">
        <f>$H$1&amp;F82</f>
        <v>#N/A</v>
      </c>
      <c r="I82" s="4" t="e">
        <f>VLOOKUP(A82,HOP!A:T,20,0)</f>
        <v>#N/A</v>
      </c>
    </row>
    <row r="83" s="4" customFormat="1" hidden="1" spans="1:9">
      <c r="A83" s="4">
        <v>16057643922</v>
      </c>
      <c r="B83" s="5">
        <v>44420</v>
      </c>
      <c r="C83" s="5">
        <v>44421</v>
      </c>
      <c r="D83" s="4">
        <v>204.95</v>
      </c>
      <c r="E83" s="4" t="str">
        <f>VLOOKUP(A83,HOP!A:L,12,0)</f>
        <v>204.95</v>
      </c>
      <c r="F83" s="4" t="str">
        <f>VLOOKUP(A83,HOP!A:C,3,0)</f>
        <v>2221895</v>
      </c>
      <c r="G83" s="4">
        <f>D83-E83</f>
        <v>0</v>
      </c>
      <c r="H83" s="4" t="str">
        <f>$H$1&amp;F83</f>
        <v>，2221895</v>
      </c>
      <c r="I83" s="4" t="str">
        <f>VLOOKUP(A83,HOP!A:T,20,0)</f>
        <v>直连</v>
      </c>
    </row>
    <row r="84" s="4" customFormat="1" hidden="1" spans="1:9">
      <c r="A84" s="4">
        <v>16057671235</v>
      </c>
      <c r="B84" s="5">
        <v>44420</v>
      </c>
      <c r="C84" s="5">
        <v>44421</v>
      </c>
      <c r="D84" s="4">
        <v>257.28</v>
      </c>
      <c r="E84" s="4" t="str">
        <f>VLOOKUP(A84,HOP!A:L,12,0)</f>
        <v>257.28</v>
      </c>
      <c r="F84" s="4" t="str">
        <f>VLOOKUP(A84,HOP!A:C,3,0)</f>
        <v>2221904</v>
      </c>
      <c r="G84" s="4">
        <f>D84-E84</f>
        <v>0</v>
      </c>
      <c r="H84" s="4" t="str">
        <f>$H$1&amp;F84</f>
        <v>，2221904</v>
      </c>
      <c r="I84" s="4" t="str">
        <f>VLOOKUP(A84,HOP!A:T,20,0)</f>
        <v>直连</v>
      </c>
    </row>
    <row r="85" s="4" customFormat="1" hidden="1" spans="1:9">
      <c r="A85" s="4">
        <v>16057723597</v>
      </c>
      <c r="B85" s="5">
        <v>44420</v>
      </c>
      <c r="C85" s="5">
        <v>44421</v>
      </c>
      <c r="D85" s="4">
        <v>109.62</v>
      </c>
      <c r="E85" s="4" t="str">
        <f>VLOOKUP(A85,HOP!A:L,12,0)</f>
        <v>109.62</v>
      </c>
      <c r="F85" s="4" t="str">
        <f>VLOOKUP(A85,HOP!A:C,3,0)</f>
        <v>2221923</v>
      </c>
      <c r="G85" s="4">
        <f>D85-E85</f>
        <v>0</v>
      </c>
      <c r="H85" s="4" t="str">
        <f>$H$1&amp;F85</f>
        <v>，2221923</v>
      </c>
      <c r="I85" s="4" t="str">
        <f>VLOOKUP(A85,HOP!A:T,20,0)</f>
        <v>直连</v>
      </c>
    </row>
    <row r="86" s="4" customFormat="1" hidden="1" spans="1:9">
      <c r="A86" s="4">
        <v>16057844472</v>
      </c>
      <c r="B86" s="5">
        <v>44420</v>
      </c>
      <c r="C86" s="5">
        <v>44421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>D86-E86</f>
        <v>#N/A</v>
      </c>
      <c r="H86" s="4" t="e">
        <f>$H$1&amp;F86</f>
        <v>#N/A</v>
      </c>
      <c r="I86" s="4" t="e">
        <f>VLOOKUP(A86,HOP!A:T,20,0)</f>
        <v>#N/A</v>
      </c>
    </row>
    <row r="87" s="4" customFormat="1" hidden="1" spans="1:9">
      <c r="A87" s="4">
        <v>16057916577</v>
      </c>
      <c r="B87" s="5">
        <v>44420</v>
      </c>
      <c r="C87" s="5">
        <v>44421</v>
      </c>
      <c r="D87" s="4">
        <v>321.4</v>
      </c>
      <c r="E87" s="4" t="str">
        <f>VLOOKUP(A87,HOP!A:L,12,0)</f>
        <v>321.40</v>
      </c>
      <c r="F87" s="4" t="str">
        <f>VLOOKUP(A87,HOP!A:C,3,0)</f>
        <v>2221987</v>
      </c>
      <c r="G87" s="4">
        <f>D87-E87</f>
        <v>0</v>
      </c>
      <c r="H87" s="4" t="str">
        <f>$H$1&amp;F87</f>
        <v>，2221987</v>
      </c>
      <c r="I87" s="4" t="str">
        <f>VLOOKUP(A87,HOP!A:T,20,0)</f>
        <v>直连</v>
      </c>
    </row>
    <row r="88" s="4" customFormat="1" hidden="1" spans="1:9">
      <c r="A88" s="4">
        <v>16057924989</v>
      </c>
      <c r="B88" s="5">
        <v>44420</v>
      </c>
      <c r="C88" s="5">
        <v>44421</v>
      </c>
      <c r="D88" s="4">
        <v>89.43</v>
      </c>
      <c r="E88" s="4" t="str">
        <f>VLOOKUP(A88,HOP!A:L,12,0)</f>
        <v>89.43</v>
      </c>
      <c r="F88" s="4" t="str">
        <f>VLOOKUP(A88,HOP!A:C,3,0)</f>
        <v>2221992</v>
      </c>
      <c r="G88" s="4">
        <f>D88-E88</f>
        <v>0</v>
      </c>
      <c r="H88" s="4" t="str">
        <f>$H$1&amp;F88</f>
        <v>，2221992</v>
      </c>
      <c r="I88" s="4" t="str">
        <f>VLOOKUP(A88,HOP!A:T,20,0)</f>
        <v>直连</v>
      </c>
    </row>
    <row r="89" s="4" customFormat="1" hidden="1" spans="1:9">
      <c r="A89" s="4">
        <v>16058018251</v>
      </c>
      <c r="B89" s="5">
        <v>44420</v>
      </c>
      <c r="C89" s="5">
        <v>44421</v>
      </c>
      <c r="D89" s="4">
        <v>227.8</v>
      </c>
      <c r="E89" s="4" t="str">
        <f>VLOOKUP(A89,HOP!A:L,12,0)</f>
        <v>227.80</v>
      </c>
      <c r="F89" s="4" t="str">
        <f>VLOOKUP(A89,HOP!A:C,3,0)</f>
        <v>2222015</v>
      </c>
      <c r="G89" s="4">
        <f>D89-E89</f>
        <v>0</v>
      </c>
      <c r="H89" s="4" t="str">
        <f>$H$1&amp;F89</f>
        <v>，2222015</v>
      </c>
      <c r="I89" s="4" t="str">
        <f>VLOOKUP(A89,HOP!A:T,20,0)</f>
        <v>直连</v>
      </c>
    </row>
    <row r="90" s="4" customFormat="1" hidden="1" spans="1:9">
      <c r="A90" s="4">
        <v>16058131101</v>
      </c>
      <c r="B90" s="5">
        <v>44420</v>
      </c>
      <c r="C90" s="5">
        <v>44421</v>
      </c>
      <c r="D90" s="4">
        <v>162.37</v>
      </c>
      <c r="E90" s="4" t="str">
        <f>VLOOKUP(A90,HOP!A:L,12,0)</f>
        <v>162.37</v>
      </c>
      <c r="F90" s="4" t="str">
        <f>VLOOKUP(A90,HOP!A:C,3,0)</f>
        <v>2222060</v>
      </c>
      <c r="G90" s="4">
        <f>D90-E90</f>
        <v>0</v>
      </c>
      <c r="H90" s="4" t="str">
        <f>$H$1&amp;F90</f>
        <v>，2222060</v>
      </c>
      <c r="I90" s="4" t="str">
        <f>VLOOKUP(A90,HOP!A:T,20,0)</f>
        <v>直连</v>
      </c>
    </row>
    <row r="91" s="4" customFormat="1" hidden="1" spans="1:9">
      <c r="A91" s="4">
        <v>16058614479</v>
      </c>
      <c r="B91" s="5">
        <v>44420</v>
      </c>
      <c r="C91" s="5">
        <v>44421</v>
      </c>
      <c r="D91" s="4">
        <v>331.11</v>
      </c>
      <c r="E91" s="4" t="str">
        <f>VLOOKUP(A91,HOP!A:L,12,0)</f>
        <v>331.11</v>
      </c>
      <c r="F91" s="4" t="str">
        <f>VLOOKUP(A91,HOP!A:C,3,0)</f>
        <v>2222181</v>
      </c>
      <c r="G91" s="4">
        <f>D91-E91</f>
        <v>0</v>
      </c>
      <c r="H91" s="4" t="str">
        <f>$H$1&amp;F91</f>
        <v>，2222181</v>
      </c>
      <c r="I91" s="4" t="str">
        <f>VLOOKUP(A91,HOP!A:T,20,0)</f>
        <v>直连</v>
      </c>
    </row>
    <row r="93" spans="4:4">
      <c r="D93" s="4">
        <f>SUM(D2:D92)</f>
        <v>5699.92</v>
      </c>
    </row>
    <row r="98" spans="1:1">
      <c r="A98" s="4" t="s">
        <v>270</v>
      </c>
    </row>
    <row r="99" spans="1:1">
      <c r="A99" s="4" t="s">
        <v>271</v>
      </c>
    </row>
    <row r="100" spans="1:1">
      <c r="A100" s="4" t="s">
        <v>272</v>
      </c>
    </row>
  </sheetData>
  <autoFilter ref="A1:XFD93">
    <filterColumn colId="3">
      <filters blank="1">
        <filter val="142.1"/>
        <filter val="187.1"/>
        <filter val="321.4"/>
        <filter val="2979.4"/>
        <filter val="227.8"/>
        <filter val="212.9"/>
        <filter val="180.01"/>
        <filter val="228.01"/>
        <filter val="102"/>
        <filter val="138.04"/>
        <filter val="-308"/>
        <filter val="215.08"/>
        <filter val="403.08"/>
        <filter val="331.11"/>
        <filter val="414.12"/>
        <filter val="573.12"/>
        <filter val="1208.42"/>
        <filter val="101.15"/>
        <filter val="-1218"/>
        <filter val="-924"/>
        <filter val="357.24"/>
        <filter val="257.28"/>
        <filter val="235.29"/>
        <filter val="-1230"/>
        <filter val="157.33"/>
        <filter val="162.37"/>
        <filter val="266.37"/>
        <filter val="1222.29"/>
        <filter val="89.43"/>
        <filter val="208.45"/>
        <filter val="436.46"/>
        <filter val="-5248"/>
        <filter val="191.48"/>
        <filter val="194.53"/>
        <filter val="132.54"/>
        <filter val="132.55"/>
        <filter val="320.57"/>
        <filter val="-260"/>
        <filter val="176.61"/>
        <filter val="253.61"/>
        <filter val="109.62"/>
        <filter val="-664"/>
        <filter val="-864"/>
        <filter val="78.65"/>
        <filter val="175.67"/>
        <filter val="416.67"/>
        <filter val="222.71"/>
        <filter val="-872"/>
        <filter val="116.73"/>
        <filter val="122.73"/>
        <filter val="117.74"/>
        <filter val="373.74"/>
        <filter val="-176"/>
        <filter val="-80"/>
        <filter val="483.81"/>
        <filter val="933.81"/>
        <filter val="395.82"/>
        <filter val="258.83"/>
        <filter val="124.85"/>
        <filter val="125.86"/>
        <filter val="182.89"/>
        <filter val="-690"/>
        <filter val="130.94"/>
        <filter val="361.94"/>
        <filter val="204.95"/>
        <filter val="-1896"/>
        <filter val="605.96"/>
        <filter val="295.97"/>
        <filter val="5699.92"/>
      </filters>
    </filterColumn>
    <filterColumn colId="6">
      <filters blank="1">
        <filter val="#N/A"/>
        <filter val="-4.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273</v>
      </c>
      <c r="B1" s="2" t="s">
        <v>274</v>
      </c>
      <c r="C1" s="2" t="s">
        <v>275</v>
      </c>
      <c r="D1" s="2" t="s">
        <v>276</v>
      </c>
      <c r="E1" s="2" t="s">
        <v>13</v>
      </c>
      <c r="F1" s="2" t="s">
        <v>5</v>
      </c>
      <c r="G1" s="2" t="s">
        <v>6</v>
      </c>
      <c r="H1" s="2" t="s">
        <v>277</v>
      </c>
      <c r="I1" s="2" t="s">
        <v>278</v>
      </c>
      <c r="J1" s="2" t="s">
        <v>279</v>
      </c>
      <c r="K1" s="2" t="s">
        <v>280</v>
      </c>
      <c r="L1" s="2" t="s">
        <v>281</v>
      </c>
      <c r="M1" s="2" t="s">
        <v>282</v>
      </c>
      <c r="N1" s="2" t="s">
        <v>283</v>
      </c>
      <c r="O1" s="2" t="s">
        <v>284</v>
      </c>
      <c r="P1" s="2" t="s">
        <v>285</v>
      </c>
      <c r="Q1" s="2" t="s">
        <v>286</v>
      </c>
      <c r="R1" s="2" t="s">
        <v>287</v>
      </c>
      <c r="S1" s="2" t="s">
        <v>288</v>
      </c>
      <c r="T1" s="2" t="s">
        <v>289</v>
      </c>
    </row>
    <row r="2" s="1" customFormat="1" spans="1:20">
      <c r="A2" s="3">
        <v>16058614479</v>
      </c>
      <c r="B2" s="1" t="s">
        <v>290</v>
      </c>
      <c r="C2" s="1" t="s">
        <v>291</v>
      </c>
      <c r="D2" s="1" t="s">
        <v>292</v>
      </c>
      <c r="E2" s="1" t="s">
        <v>254</v>
      </c>
      <c r="F2" s="1" t="s">
        <v>290</v>
      </c>
      <c r="G2" s="1" t="s">
        <v>293</v>
      </c>
      <c r="H2" s="1" t="s">
        <v>294</v>
      </c>
      <c r="I2" s="1" t="s">
        <v>295</v>
      </c>
      <c r="J2" s="1" t="s">
        <v>296</v>
      </c>
      <c r="K2" s="1" t="s">
        <v>295</v>
      </c>
      <c r="L2" s="1" t="s">
        <v>295</v>
      </c>
      <c r="M2" s="1" t="s">
        <v>297</v>
      </c>
      <c r="N2" s="1" t="s">
        <v>297</v>
      </c>
      <c r="O2" s="1" t="s">
        <v>298</v>
      </c>
      <c r="P2" s="1" t="s">
        <v>299</v>
      </c>
      <c r="Q2" s="1" t="s">
        <v>300</v>
      </c>
      <c r="R2" s="1" t="s">
        <v>301</v>
      </c>
      <c r="S2" s="1" t="s">
        <v>302</v>
      </c>
      <c r="T2" s="1" t="s">
        <v>303</v>
      </c>
    </row>
    <row r="3" s="1" customFormat="1" spans="1:20">
      <c r="A3" s="3">
        <v>16058131101</v>
      </c>
      <c r="B3" s="1" t="s">
        <v>290</v>
      </c>
      <c r="C3" s="1" t="s">
        <v>304</v>
      </c>
      <c r="D3" s="1" t="s">
        <v>305</v>
      </c>
      <c r="E3" s="1" t="s">
        <v>252</v>
      </c>
      <c r="F3" s="1" t="s">
        <v>290</v>
      </c>
      <c r="G3" s="1" t="s">
        <v>293</v>
      </c>
      <c r="H3" s="1" t="s">
        <v>294</v>
      </c>
      <c r="I3" s="1" t="s">
        <v>306</v>
      </c>
      <c r="J3" s="1" t="s">
        <v>296</v>
      </c>
      <c r="K3" s="1" t="s">
        <v>306</v>
      </c>
      <c r="L3" s="1" t="s">
        <v>306</v>
      </c>
      <c r="M3" s="1" t="s">
        <v>297</v>
      </c>
      <c r="N3" s="1" t="s">
        <v>297</v>
      </c>
      <c r="O3" s="1" t="s">
        <v>298</v>
      </c>
      <c r="P3" s="1" t="s">
        <v>299</v>
      </c>
      <c r="Q3" s="1" t="s">
        <v>307</v>
      </c>
      <c r="R3" s="1" t="s">
        <v>301</v>
      </c>
      <c r="S3" s="1" t="s">
        <v>302</v>
      </c>
      <c r="T3" s="1" t="s">
        <v>303</v>
      </c>
    </row>
    <row r="4" s="1" customFormat="1" spans="1:20">
      <c r="A4" s="3">
        <v>16058018251</v>
      </c>
      <c r="B4" s="1" t="s">
        <v>290</v>
      </c>
      <c r="C4" s="1" t="s">
        <v>308</v>
      </c>
      <c r="D4" s="1" t="s">
        <v>309</v>
      </c>
      <c r="E4" s="1" t="s">
        <v>249</v>
      </c>
      <c r="F4" s="1" t="s">
        <v>290</v>
      </c>
      <c r="G4" s="1" t="s">
        <v>293</v>
      </c>
      <c r="H4" s="1" t="s">
        <v>294</v>
      </c>
      <c r="I4" s="1" t="s">
        <v>310</v>
      </c>
      <c r="J4" s="1" t="s">
        <v>296</v>
      </c>
      <c r="K4" s="1" t="s">
        <v>310</v>
      </c>
      <c r="L4" s="1" t="s">
        <v>310</v>
      </c>
      <c r="M4" s="1" t="s">
        <v>297</v>
      </c>
      <c r="N4" s="1" t="s">
        <v>297</v>
      </c>
      <c r="O4" s="1" t="s">
        <v>298</v>
      </c>
      <c r="P4" s="1" t="s">
        <v>299</v>
      </c>
      <c r="Q4" s="1" t="s">
        <v>311</v>
      </c>
      <c r="R4" s="1" t="s">
        <v>301</v>
      </c>
      <c r="S4" s="1" t="s">
        <v>302</v>
      </c>
      <c r="T4" s="1" t="s">
        <v>303</v>
      </c>
    </row>
    <row r="5" s="1" customFormat="1" spans="1:20">
      <c r="A5" s="3">
        <v>16057924989</v>
      </c>
      <c r="B5" s="1" t="s">
        <v>290</v>
      </c>
      <c r="C5" s="1" t="s">
        <v>312</v>
      </c>
      <c r="D5" s="1" t="s">
        <v>313</v>
      </c>
      <c r="E5" s="1" t="s">
        <v>247</v>
      </c>
      <c r="F5" s="1" t="s">
        <v>290</v>
      </c>
      <c r="G5" s="1" t="s">
        <v>293</v>
      </c>
      <c r="H5" s="1" t="s">
        <v>294</v>
      </c>
      <c r="I5" s="1" t="s">
        <v>314</v>
      </c>
      <c r="J5" s="1" t="s">
        <v>296</v>
      </c>
      <c r="K5" s="1" t="s">
        <v>314</v>
      </c>
      <c r="L5" s="1" t="s">
        <v>314</v>
      </c>
      <c r="M5" s="1" t="s">
        <v>297</v>
      </c>
      <c r="N5" s="1" t="s">
        <v>297</v>
      </c>
      <c r="O5" s="1" t="s">
        <v>298</v>
      </c>
      <c r="P5" s="1" t="s">
        <v>299</v>
      </c>
      <c r="Q5" s="1" t="s">
        <v>315</v>
      </c>
      <c r="R5" s="1" t="s">
        <v>301</v>
      </c>
      <c r="S5" s="1" t="s">
        <v>302</v>
      </c>
      <c r="T5" s="1" t="s">
        <v>303</v>
      </c>
    </row>
    <row r="6" s="1" customFormat="1" spans="1:20">
      <c r="A6" s="3">
        <v>16057916577</v>
      </c>
      <c r="B6" s="1" t="s">
        <v>290</v>
      </c>
      <c r="C6" s="1" t="s">
        <v>316</v>
      </c>
      <c r="D6" s="1" t="s">
        <v>317</v>
      </c>
      <c r="E6" s="1" t="s">
        <v>245</v>
      </c>
      <c r="F6" s="1" t="s">
        <v>290</v>
      </c>
      <c r="G6" s="1" t="s">
        <v>293</v>
      </c>
      <c r="H6" s="1" t="s">
        <v>294</v>
      </c>
      <c r="I6" s="1" t="s">
        <v>318</v>
      </c>
      <c r="J6" s="1" t="s">
        <v>296</v>
      </c>
      <c r="K6" s="1" t="s">
        <v>318</v>
      </c>
      <c r="L6" s="1" t="s">
        <v>318</v>
      </c>
      <c r="M6" s="1" t="s">
        <v>297</v>
      </c>
      <c r="N6" s="1" t="s">
        <v>297</v>
      </c>
      <c r="O6" s="1" t="s">
        <v>298</v>
      </c>
      <c r="P6" s="1" t="s">
        <v>299</v>
      </c>
      <c r="Q6" s="1" t="s">
        <v>319</v>
      </c>
      <c r="R6" s="1" t="s">
        <v>301</v>
      </c>
      <c r="S6" s="1" t="s">
        <v>302</v>
      </c>
      <c r="T6" s="1" t="s">
        <v>303</v>
      </c>
    </row>
    <row r="7" s="1" customFormat="1" spans="1:20">
      <c r="A7" s="3">
        <v>16057723597</v>
      </c>
      <c r="B7" s="1" t="s">
        <v>290</v>
      </c>
      <c r="C7" s="1" t="s">
        <v>320</v>
      </c>
      <c r="D7" s="1" t="s">
        <v>321</v>
      </c>
      <c r="E7" s="1" t="s">
        <v>240</v>
      </c>
      <c r="F7" s="1" t="s">
        <v>290</v>
      </c>
      <c r="G7" s="1" t="s">
        <v>293</v>
      </c>
      <c r="H7" s="1" t="s">
        <v>294</v>
      </c>
      <c r="I7" s="1" t="s">
        <v>322</v>
      </c>
      <c r="J7" s="1" t="s">
        <v>296</v>
      </c>
      <c r="K7" s="1" t="s">
        <v>322</v>
      </c>
      <c r="L7" s="1" t="s">
        <v>322</v>
      </c>
      <c r="M7" s="1" t="s">
        <v>297</v>
      </c>
      <c r="N7" s="1" t="s">
        <v>297</v>
      </c>
      <c r="O7" s="1" t="s">
        <v>298</v>
      </c>
      <c r="P7" s="1" t="s">
        <v>299</v>
      </c>
      <c r="Q7" s="1" t="s">
        <v>323</v>
      </c>
      <c r="R7" s="1" t="s">
        <v>301</v>
      </c>
      <c r="S7" s="1" t="s">
        <v>302</v>
      </c>
      <c r="T7" s="1" t="s">
        <v>303</v>
      </c>
    </row>
    <row r="8" s="1" customFormat="1" spans="1:20">
      <c r="A8" s="3">
        <v>16057671235</v>
      </c>
      <c r="B8" s="1" t="s">
        <v>290</v>
      </c>
      <c r="C8" s="1" t="s">
        <v>324</v>
      </c>
      <c r="D8" s="1" t="s">
        <v>325</v>
      </c>
      <c r="E8" s="1" t="s">
        <v>237</v>
      </c>
      <c r="F8" s="1" t="s">
        <v>290</v>
      </c>
      <c r="G8" s="1" t="s">
        <v>293</v>
      </c>
      <c r="H8" s="1" t="s">
        <v>294</v>
      </c>
      <c r="I8" s="1" t="s">
        <v>326</v>
      </c>
      <c r="J8" s="1" t="s">
        <v>296</v>
      </c>
      <c r="K8" s="1" t="s">
        <v>326</v>
      </c>
      <c r="L8" s="1" t="s">
        <v>326</v>
      </c>
      <c r="M8" s="1" t="s">
        <v>297</v>
      </c>
      <c r="N8" s="1" t="s">
        <v>297</v>
      </c>
      <c r="O8" s="1" t="s">
        <v>298</v>
      </c>
      <c r="P8" s="1" t="s">
        <v>299</v>
      </c>
      <c r="Q8" s="1" t="s">
        <v>327</v>
      </c>
      <c r="R8" s="1" t="s">
        <v>301</v>
      </c>
      <c r="S8" s="1" t="s">
        <v>302</v>
      </c>
      <c r="T8" s="1" t="s">
        <v>303</v>
      </c>
    </row>
    <row r="9" s="1" customFormat="1" spans="1:20">
      <c r="A9" s="3">
        <v>16057643922</v>
      </c>
      <c r="B9" s="1" t="s">
        <v>290</v>
      </c>
      <c r="C9" s="1" t="s">
        <v>328</v>
      </c>
      <c r="D9" s="1" t="s">
        <v>329</v>
      </c>
      <c r="E9" s="1" t="s">
        <v>236</v>
      </c>
      <c r="F9" s="1" t="s">
        <v>290</v>
      </c>
      <c r="G9" s="1" t="s">
        <v>293</v>
      </c>
      <c r="H9" s="1" t="s">
        <v>294</v>
      </c>
      <c r="I9" s="1" t="s">
        <v>330</v>
      </c>
      <c r="J9" s="1" t="s">
        <v>296</v>
      </c>
      <c r="K9" s="1" t="s">
        <v>330</v>
      </c>
      <c r="L9" s="1" t="s">
        <v>330</v>
      </c>
      <c r="M9" s="1" t="s">
        <v>297</v>
      </c>
      <c r="N9" s="1" t="s">
        <v>297</v>
      </c>
      <c r="O9" s="1" t="s">
        <v>298</v>
      </c>
      <c r="P9" s="1" t="s">
        <v>299</v>
      </c>
      <c r="Q9" s="1" t="s">
        <v>331</v>
      </c>
      <c r="R9" s="1" t="s">
        <v>301</v>
      </c>
      <c r="S9" s="1" t="s">
        <v>302</v>
      </c>
      <c r="T9" s="1" t="s">
        <v>303</v>
      </c>
    </row>
    <row r="10" s="1" customFormat="1" spans="1:20">
      <c r="A10" s="3">
        <v>16057334718</v>
      </c>
      <c r="B10" s="1" t="s">
        <v>290</v>
      </c>
      <c r="C10" s="1" t="s">
        <v>332</v>
      </c>
      <c r="D10" s="1" t="s">
        <v>333</v>
      </c>
      <c r="E10" s="1" t="s">
        <v>231</v>
      </c>
      <c r="F10" s="1" t="s">
        <v>290</v>
      </c>
      <c r="G10" s="1" t="s">
        <v>293</v>
      </c>
      <c r="H10" s="1" t="s">
        <v>294</v>
      </c>
      <c r="I10" s="1" t="s">
        <v>334</v>
      </c>
      <c r="J10" s="1" t="s">
        <v>296</v>
      </c>
      <c r="K10" s="1" t="s">
        <v>334</v>
      </c>
      <c r="L10" s="1" t="s">
        <v>334</v>
      </c>
      <c r="M10" s="1" t="s">
        <v>297</v>
      </c>
      <c r="N10" s="1" t="s">
        <v>297</v>
      </c>
      <c r="O10" s="1" t="s">
        <v>298</v>
      </c>
      <c r="P10" s="1" t="s">
        <v>299</v>
      </c>
      <c r="Q10" s="1" t="s">
        <v>335</v>
      </c>
      <c r="R10" s="1" t="s">
        <v>301</v>
      </c>
      <c r="S10" s="1" t="s">
        <v>302</v>
      </c>
      <c r="T10" s="1" t="s">
        <v>303</v>
      </c>
    </row>
    <row r="11" s="1" customFormat="1" spans="1:20">
      <c r="A11" s="3">
        <v>16057294446</v>
      </c>
      <c r="B11" s="1" t="s">
        <v>290</v>
      </c>
      <c r="C11" s="1" t="s">
        <v>336</v>
      </c>
      <c r="D11" s="1" t="s">
        <v>337</v>
      </c>
      <c r="E11" s="1" t="s">
        <v>228</v>
      </c>
      <c r="F11" s="1" t="s">
        <v>290</v>
      </c>
      <c r="G11" s="1" t="s">
        <v>293</v>
      </c>
      <c r="H11" s="1" t="s">
        <v>294</v>
      </c>
      <c r="I11" s="1" t="s">
        <v>338</v>
      </c>
      <c r="J11" s="1" t="s">
        <v>296</v>
      </c>
      <c r="K11" s="1" t="s">
        <v>338</v>
      </c>
      <c r="L11" s="1" t="s">
        <v>338</v>
      </c>
      <c r="M11" s="1" t="s">
        <v>297</v>
      </c>
      <c r="N11" s="1" t="s">
        <v>297</v>
      </c>
      <c r="O11" s="1" t="s">
        <v>298</v>
      </c>
      <c r="P11" s="1" t="s">
        <v>299</v>
      </c>
      <c r="Q11" s="1" t="s">
        <v>339</v>
      </c>
      <c r="R11" s="1" t="s">
        <v>301</v>
      </c>
      <c r="S11" s="1" t="s">
        <v>302</v>
      </c>
      <c r="T11" s="1" t="s">
        <v>303</v>
      </c>
    </row>
    <row r="12" s="1" customFormat="1" spans="1:20">
      <c r="A12" s="3">
        <v>16057153144</v>
      </c>
      <c r="B12" s="1" t="s">
        <v>290</v>
      </c>
      <c r="C12" s="1" t="s">
        <v>340</v>
      </c>
      <c r="D12" s="1" t="s">
        <v>341</v>
      </c>
      <c r="E12" s="1" t="s">
        <v>227</v>
      </c>
      <c r="F12" s="1" t="s">
        <v>290</v>
      </c>
      <c r="G12" s="1" t="s">
        <v>293</v>
      </c>
      <c r="H12" s="1" t="s">
        <v>294</v>
      </c>
      <c r="I12" s="1" t="s">
        <v>342</v>
      </c>
      <c r="J12" s="1" t="s">
        <v>296</v>
      </c>
      <c r="K12" s="1" t="s">
        <v>342</v>
      </c>
      <c r="L12" s="1" t="s">
        <v>342</v>
      </c>
      <c r="M12" s="1" t="s">
        <v>297</v>
      </c>
      <c r="N12" s="1" t="s">
        <v>297</v>
      </c>
      <c r="O12" s="1" t="s">
        <v>298</v>
      </c>
      <c r="P12" s="1" t="s">
        <v>299</v>
      </c>
      <c r="Q12" s="1" t="s">
        <v>343</v>
      </c>
      <c r="R12" s="1" t="s">
        <v>301</v>
      </c>
      <c r="S12" s="1" t="s">
        <v>302</v>
      </c>
      <c r="T12" s="1" t="s">
        <v>303</v>
      </c>
    </row>
    <row r="13" s="1" customFormat="1" spans="1:20">
      <c r="A13" s="3">
        <v>16057109690</v>
      </c>
      <c r="B13" s="1" t="s">
        <v>290</v>
      </c>
      <c r="C13" s="1" t="s">
        <v>344</v>
      </c>
      <c r="D13" s="1" t="s">
        <v>325</v>
      </c>
      <c r="E13" s="1" t="s">
        <v>224</v>
      </c>
      <c r="F13" s="1" t="s">
        <v>290</v>
      </c>
      <c r="G13" s="1" t="s">
        <v>293</v>
      </c>
      <c r="H13" s="1" t="s">
        <v>294</v>
      </c>
      <c r="I13" s="1" t="s">
        <v>326</v>
      </c>
      <c r="J13" s="1" t="s">
        <v>296</v>
      </c>
      <c r="K13" s="1" t="s">
        <v>326</v>
      </c>
      <c r="L13" s="1" t="s">
        <v>326</v>
      </c>
      <c r="M13" s="1" t="s">
        <v>297</v>
      </c>
      <c r="N13" s="1" t="s">
        <v>297</v>
      </c>
      <c r="O13" s="1" t="s">
        <v>298</v>
      </c>
      <c r="P13" s="1" t="s">
        <v>299</v>
      </c>
      <c r="Q13" s="1" t="s">
        <v>345</v>
      </c>
      <c r="R13" s="1" t="s">
        <v>301</v>
      </c>
      <c r="S13" s="1" t="s">
        <v>302</v>
      </c>
      <c r="T13" s="1" t="s">
        <v>303</v>
      </c>
    </row>
    <row r="14" s="1" customFormat="1" spans="1:20">
      <c r="A14" s="3">
        <v>16057022461</v>
      </c>
      <c r="B14" s="1" t="s">
        <v>290</v>
      </c>
      <c r="C14" s="1" t="s">
        <v>346</v>
      </c>
      <c r="D14" s="1" t="s">
        <v>325</v>
      </c>
      <c r="E14" s="1" t="s">
        <v>223</v>
      </c>
      <c r="F14" s="1" t="s">
        <v>290</v>
      </c>
      <c r="G14" s="1" t="s">
        <v>293</v>
      </c>
      <c r="H14" s="1" t="s">
        <v>294</v>
      </c>
      <c r="I14" s="1" t="s">
        <v>326</v>
      </c>
      <c r="J14" s="1" t="s">
        <v>296</v>
      </c>
      <c r="K14" s="1" t="s">
        <v>326</v>
      </c>
      <c r="L14" s="1" t="s">
        <v>326</v>
      </c>
      <c r="M14" s="1" t="s">
        <v>297</v>
      </c>
      <c r="N14" s="1" t="s">
        <v>297</v>
      </c>
      <c r="O14" s="1" t="s">
        <v>298</v>
      </c>
      <c r="P14" s="1" t="s">
        <v>299</v>
      </c>
      <c r="Q14" s="1" t="s">
        <v>347</v>
      </c>
      <c r="R14" s="1" t="s">
        <v>301</v>
      </c>
      <c r="S14" s="1" t="s">
        <v>302</v>
      </c>
      <c r="T14" s="1" t="s">
        <v>303</v>
      </c>
    </row>
    <row r="15" s="1" customFormat="1" spans="1:20">
      <c r="A15" s="3">
        <v>16056738622</v>
      </c>
      <c r="B15" s="1" t="s">
        <v>290</v>
      </c>
      <c r="C15" s="1" t="s">
        <v>348</v>
      </c>
      <c r="D15" s="1" t="s">
        <v>349</v>
      </c>
      <c r="E15" s="1" t="s">
        <v>222</v>
      </c>
      <c r="F15" s="1" t="s">
        <v>290</v>
      </c>
      <c r="G15" s="1" t="s">
        <v>293</v>
      </c>
      <c r="H15" s="1" t="s">
        <v>294</v>
      </c>
      <c r="I15" s="1" t="s">
        <v>350</v>
      </c>
      <c r="J15" s="1" t="s">
        <v>296</v>
      </c>
      <c r="K15" s="1" t="s">
        <v>350</v>
      </c>
      <c r="L15" s="1" t="s">
        <v>350</v>
      </c>
      <c r="M15" s="1" t="s">
        <v>297</v>
      </c>
      <c r="N15" s="1" t="s">
        <v>297</v>
      </c>
      <c r="O15" s="1" t="s">
        <v>298</v>
      </c>
      <c r="P15" s="1" t="s">
        <v>299</v>
      </c>
      <c r="Q15" s="1" t="s">
        <v>351</v>
      </c>
      <c r="R15" s="1" t="s">
        <v>301</v>
      </c>
      <c r="S15" s="1" t="s">
        <v>302</v>
      </c>
      <c r="T15" s="1" t="s">
        <v>303</v>
      </c>
    </row>
    <row r="16" s="1" customFormat="1" spans="1:20">
      <c r="A16" s="3">
        <v>16056928619</v>
      </c>
      <c r="B16" s="1" t="s">
        <v>290</v>
      </c>
      <c r="C16" s="1" t="s">
        <v>352</v>
      </c>
      <c r="D16" s="1" t="s">
        <v>353</v>
      </c>
      <c r="E16" s="1" t="s">
        <v>221</v>
      </c>
      <c r="F16" s="1" t="s">
        <v>290</v>
      </c>
      <c r="G16" s="1" t="s">
        <v>293</v>
      </c>
      <c r="H16" s="1" t="s">
        <v>294</v>
      </c>
      <c r="I16" s="1" t="s">
        <v>354</v>
      </c>
      <c r="J16" s="1" t="s">
        <v>296</v>
      </c>
      <c r="K16" s="1" t="s">
        <v>354</v>
      </c>
      <c r="L16" s="1" t="s">
        <v>354</v>
      </c>
      <c r="M16" s="1" t="s">
        <v>297</v>
      </c>
      <c r="N16" s="1" t="s">
        <v>297</v>
      </c>
      <c r="O16" s="1" t="s">
        <v>298</v>
      </c>
      <c r="P16" s="1" t="s">
        <v>299</v>
      </c>
      <c r="Q16" s="1" t="s">
        <v>355</v>
      </c>
      <c r="R16" s="1" t="s">
        <v>301</v>
      </c>
      <c r="S16" s="1" t="s">
        <v>302</v>
      </c>
      <c r="T16" s="1" t="s">
        <v>303</v>
      </c>
    </row>
    <row r="17" s="1" customFormat="1" spans="1:20">
      <c r="A17" s="3">
        <v>16056588039</v>
      </c>
      <c r="B17" s="1" t="s">
        <v>290</v>
      </c>
      <c r="C17" s="1" t="s">
        <v>356</v>
      </c>
      <c r="D17" s="1" t="s">
        <v>357</v>
      </c>
      <c r="E17" s="1" t="s">
        <v>218</v>
      </c>
      <c r="F17" s="1" t="s">
        <v>290</v>
      </c>
      <c r="G17" s="1" t="s">
        <v>293</v>
      </c>
      <c r="H17" s="1" t="s">
        <v>294</v>
      </c>
      <c r="I17" s="1" t="s">
        <v>358</v>
      </c>
      <c r="J17" s="1" t="s">
        <v>296</v>
      </c>
      <c r="K17" s="1" t="s">
        <v>358</v>
      </c>
      <c r="L17" s="1" t="s">
        <v>358</v>
      </c>
      <c r="M17" s="1" t="s">
        <v>297</v>
      </c>
      <c r="N17" s="1" t="s">
        <v>297</v>
      </c>
      <c r="O17" s="1" t="s">
        <v>298</v>
      </c>
      <c r="P17" s="1" t="s">
        <v>299</v>
      </c>
      <c r="Q17" s="1" t="s">
        <v>359</v>
      </c>
      <c r="R17" s="1" t="s">
        <v>301</v>
      </c>
      <c r="S17" s="1" t="s">
        <v>302</v>
      </c>
      <c r="T17" s="1" t="s">
        <v>303</v>
      </c>
    </row>
    <row r="18" s="1" customFormat="1" spans="1:20">
      <c r="A18" s="3">
        <v>16056431483</v>
      </c>
      <c r="B18" s="1" t="s">
        <v>290</v>
      </c>
      <c r="C18" s="1" t="s">
        <v>360</v>
      </c>
      <c r="D18" s="1" t="s">
        <v>361</v>
      </c>
      <c r="E18" s="1" t="s">
        <v>43</v>
      </c>
      <c r="F18" s="1" t="s">
        <v>290</v>
      </c>
      <c r="G18" s="1" t="s">
        <v>293</v>
      </c>
      <c r="H18" s="1" t="s">
        <v>294</v>
      </c>
      <c r="I18" s="1" t="s">
        <v>362</v>
      </c>
      <c r="J18" s="1" t="s">
        <v>296</v>
      </c>
      <c r="K18" s="1" t="s">
        <v>362</v>
      </c>
      <c r="L18" s="1" t="s">
        <v>362</v>
      </c>
      <c r="M18" s="1" t="s">
        <v>297</v>
      </c>
      <c r="N18" s="1" t="s">
        <v>297</v>
      </c>
      <c r="O18" s="1" t="s">
        <v>298</v>
      </c>
      <c r="P18" s="1" t="s">
        <v>299</v>
      </c>
      <c r="Q18" s="1" t="s">
        <v>363</v>
      </c>
      <c r="R18" s="1" t="s">
        <v>301</v>
      </c>
      <c r="S18" s="1" t="s">
        <v>302</v>
      </c>
      <c r="T18" s="1" t="s">
        <v>303</v>
      </c>
    </row>
    <row r="19" s="1" customFormat="1" spans="1:20">
      <c r="A19" s="3">
        <v>16056129399</v>
      </c>
      <c r="B19" s="1" t="s">
        <v>290</v>
      </c>
      <c r="C19" s="1" t="s">
        <v>364</v>
      </c>
      <c r="D19" s="1" t="s">
        <v>365</v>
      </c>
      <c r="E19" s="1" t="s">
        <v>215</v>
      </c>
      <c r="F19" s="1" t="s">
        <v>290</v>
      </c>
      <c r="G19" s="1" t="s">
        <v>293</v>
      </c>
      <c r="H19" s="1" t="s">
        <v>294</v>
      </c>
      <c r="I19" s="1" t="s">
        <v>366</v>
      </c>
      <c r="J19" s="1" t="s">
        <v>296</v>
      </c>
      <c r="K19" s="1" t="s">
        <v>366</v>
      </c>
      <c r="L19" s="1" t="s">
        <v>366</v>
      </c>
      <c r="M19" s="1" t="s">
        <v>297</v>
      </c>
      <c r="N19" s="1" t="s">
        <v>297</v>
      </c>
      <c r="O19" s="1" t="s">
        <v>298</v>
      </c>
      <c r="P19" s="1" t="s">
        <v>299</v>
      </c>
      <c r="Q19" s="1" t="s">
        <v>367</v>
      </c>
      <c r="R19" s="1" t="s">
        <v>301</v>
      </c>
      <c r="S19" s="1" t="s">
        <v>302</v>
      </c>
      <c r="T19" s="1" t="s">
        <v>303</v>
      </c>
    </row>
    <row r="20" s="1" customFormat="1" spans="1:20">
      <c r="A20" s="3">
        <v>16056001298</v>
      </c>
      <c r="B20" s="1" t="s">
        <v>290</v>
      </c>
      <c r="C20" s="1" t="s">
        <v>368</v>
      </c>
      <c r="D20" s="1" t="s">
        <v>369</v>
      </c>
      <c r="E20" s="1" t="s">
        <v>213</v>
      </c>
      <c r="F20" s="1" t="s">
        <v>290</v>
      </c>
      <c r="G20" s="1" t="s">
        <v>293</v>
      </c>
      <c r="H20" s="1" t="s">
        <v>294</v>
      </c>
      <c r="I20" s="1" t="s">
        <v>370</v>
      </c>
      <c r="J20" s="1" t="s">
        <v>296</v>
      </c>
      <c r="K20" s="1" t="s">
        <v>370</v>
      </c>
      <c r="L20" s="1" t="s">
        <v>370</v>
      </c>
      <c r="M20" s="1" t="s">
        <v>297</v>
      </c>
      <c r="N20" s="1" t="s">
        <v>297</v>
      </c>
      <c r="O20" s="1" t="s">
        <v>298</v>
      </c>
      <c r="P20" s="1" t="s">
        <v>299</v>
      </c>
      <c r="Q20" s="1" t="s">
        <v>371</v>
      </c>
      <c r="R20" s="1" t="s">
        <v>301</v>
      </c>
      <c r="S20" s="1" t="s">
        <v>302</v>
      </c>
      <c r="T20" s="1" t="s">
        <v>303</v>
      </c>
    </row>
    <row r="21" s="1" customFormat="1" spans="1:20">
      <c r="A21" s="3">
        <v>16055935924</v>
      </c>
      <c r="B21" s="1" t="s">
        <v>290</v>
      </c>
      <c r="C21" s="1" t="s">
        <v>372</v>
      </c>
      <c r="D21" s="1" t="s">
        <v>373</v>
      </c>
      <c r="E21" s="1" t="s">
        <v>210</v>
      </c>
      <c r="F21" s="1" t="s">
        <v>290</v>
      </c>
      <c r="G21" s="1" t="s">
        <v>293</v>
      </c>
      <c r="H21" s="1" t="s">
        <v>294</v>
      </c>
      <c r="I21" s="1" t="s">
        <v>374</v>
      </c>
      <c r="J21" s="1" t="s">
        <v>296</v>
      </c>
      <c r="K21" s="1" t="s">
        <v>374</v>
      </c>
      <c r="L21" s="1" t="s">
        <v>374</v>
      </c>
      <c r="M21" s="1" t="s">
        <v>297</v>
      </c>
      <c r="N21" s="1" t="s">
        <v>297</v>
      </c>
      <c r="O21" s="1" t="s">
        <v>298</v>
      </c>
      <c r="P21" s="1" t="s">
        <v>299</v>
      </c>
      <c r="Q21" s="1" t="s">
        <v>375</v>
      </c>
      <c r="R21" s="1" t="s">
        <v>301</v>
      </c>
      <c r="S21" s="1" t="s">
        <v>302</v>
      </c>
      <c r="T21" s="1" t="s">
        <v>303</v>
      </c>
    </row>
    <row r="22" s="1" customFormat="1" spans="1:20">
      <c r="A22" s="3">
        <v>16055770609</v>
      </c>
      <c r="B22" s="1" t="s">
        <v>290</v>
      </c>
      <c r="C22" s="1" t="s">
        <v>376</v>
      </c>
      <c r="D22" s="1" t="s">
        <v>337</v>
      </c>
      <c r="E22" s="1" t="s">
        <v>59</v>
      </c>
      <c r="F22" s="1" t="s">
        <v>290</v>
      </c>
      <c r="G22" s="1" t="s">
        <v>293</v>
      </c>
      <c r="H22" s="1" t="s">
        <v>294</v>
      </c>
      <c r="I22" s="1" t="s">
        <v>338</v>
      </c>
      <c r="J22" s="1" t="s">
        <v>296</v>
      </c>
      <c r="K22" s="1" t="s">
        <v>338</v>
      </c>
      <c r="L22" s="1" t="s">
        <v>338</v>
      </c>
      <c r="M22" s="1" t="s">
        <v>297</v>
      </c>
      <c r="N22" s="1" t="s">
        <v>297</v>
      </c>
      <c r="O22" s="1" t="s">
        <v>298</v>
      </c>
      <c r="P22" s="1" t="s">
        <v>299</v>
      </c>
      <c r="Q22" s="1" t="s">
        <v>377</v>
      </c>
      <c r="R22" s="1" t="s">
        <v>301</v>
      </c>
      <c r="S22" s="1" t="s">
        <v>302</v>
      </c>
      <c r="T22" s="1" t="s">
        <v>303</v>
      </c>
    </row>
    <row r="23" s="1" customFormat="1" spans="1:20">
      <c r="A23" s="3">
        <v>16055686142</v>
      </c>
      <c r="B23" s="1" t="s">
        <v>290</v>
      </c>
      <c r="C23" s="1" t="s">
        <v>378</v>
      </c>
      <c r="D23" s="1" t="s">
        <v>379</v>
      </c>
      <c r="E23" s="1" t="s">
        <v>208</v>
      </c>
      <c r="F23" s="1" t="s">
        <v>290</v>
      </c>
      <c r="G23" s="1" t="s">
        <v>293</v>
      </c>
      <c r="H23" s="1" t="s">
        <v>294</v>
      </c>
      <c r="I23" s="1" t="s">
        <v>380</v>
      </c>
      <c r="J23" s="1" t="s">
        <v>296</v>
      </c>
      <c r="K23" s="1" t="s">
        <v>380</v>
      </c>
      <c r="L23" s="1" t="s">
        <v>380</v>
      </c>
      <c r="M23" s="1" t="s">
        <v>297</v>
      </c>
      <c r="N23" s="1" t="s">
        <v>297</v>
      </c>
      <c r="O23" s="1" t="s">
        <v>298</v>
      </c>
      <c r="P23" s="1" t="s">
        <v>299</v>
      </c>
      <c r="Q23" s="1" t="s">
        <v>381</v>
      </c>
      <c r="R23" s="1" t="s">
        <v>301</v>
      </c>
      <c r="S23" s="1" t="s">
        <v>302</v>
      </c>
      <c r="T23" s="1" t="s">
        <v>303</v>
      </c>
    </row>
    <row r="24" s="1" customFormat="1" spans="1:20">
      <c r="A24" s="3">
        <v>16055620224</v>
      </c>
      <c r="B24" s="1" t="s">
        <v>290</v>
      </c>
      <c r="C24" s="1" t="s">
        <v>382</v>
      </c>
      <c r="D24" s="1" t="s">
        <v>383</v>
      </c>
      <c r="E24" s="1" t="s">
        <v>207</v>
      </c>
      <c r="F24" s="1" t="s">
        <v>290</v>
      </c>
      <c r="G24" s="1" t="s">
        <v>293</v>
      </c>
      <c r="H24" s="1" t="s">
        <v>294</v>
      </c>
      <c r="I24" s="1" t="s">
        <v>384</v>
      </c>
      <c r="J24" s="1" t="s">
        <v>296</v>
      </c>
      <c r="K24" s="1" t="s">
        <v>384</v>
      </c>
      <c r="L24" s="1" t="s">
        <v>384</v>
      </c>
      <c r="M24" s="1" t="s">
        <v>297</v>
      </c>
      <c r="N24" s="1" t="s">
        <v>297</v>
      </c>
      <c r="O24" s="1" t="s">
        <v>298</v>
      </c>
      <c r="P24" s="1" t="s">
        <v>299</v>
      </c>
      <c r="Q24" s="1" t="s">
        <v>385</v>
      </c>
      <c r="R24" s="1" t="s">
        <v>301</v>
      </c>
      <c r="S24" s="1" t="s">
        <v>302</v>
      </c>
      <c r="T24" s="1" t="s">
        <v>303</v>
      </c>
    </row>
    <row r="25" s="1" customFormat="1" spans="1:20">
      <c r="A25" s="3">
        <v>16055176044</v>
      </c>
      <c r="B25" s="1" t="s">
        <v>386</v>
      </c>
      <c r="C25" s="1" t="s">
        <v>387</v>
      </c>
      <c r="D25" s="1" t="s">
        <v>388</v>
      </c>
      <c r="E25" s="1" t="s">
        <v>142</v>
      </c>
      <c r="F25" s="1" t="s">
        <v>386</v>
      </c>
      <c r="G25" s="1" t="s">
        <v>290</v>
      </c>
      <c r="H25" s="1" t="s">
        <v>294</v>
      </c>
      <c r="I25" s="1" t="s">
        <v>389</v>
      </c>
      <c r="J25" s="1" t="s">
        <v>296</v>
      </c>
      <c r="K25" s="1" t="s">
        <v>389</v>
      </c>
      <c r="L25" s="1" t="s">
        <v>389</v>
      </c>
      <c r="M25" s="1" t="s">
        <v>297</v>
      </c>
      <c r="N25" s="1" t="s">
        <v>297</v>
      </c>
      <c r="O25" s="1" t="s">
        <v>298</v>
      </c>
      <c r="P25" s="1" t="s">
        <v>299</v>
      </c>
      <c r="Q25" s="1" t="s">
        <v>390</v>
      </c>
      <c r="R25" s="1" t="s">
        <v>301</v>
      </c>
      <c r="S25" s="1" t="s">
        <v>302</v>
      </c>
      <c r="T25" s="1" t="s">
        <v>303</v>
      </c>
    </row>
    <row r="26" s="1" customFormat="1" spans="1:20">
      <c r="A26" s="3">
        <v>16055138407</v>
      </c>
      <c r="B26" s="1" t="s">
        <v>386</v>
      </c>
      <c r="C26" s="1" t="s">
        <v>391</v>
      </c>
      <c r="D26" s="1" t="s">
        <v>392</v>
      </c>
      <c r="E26" s="1" t="s">
        <v>139</v>
      </c>
      <c r="F26" s="1" t="s">
        <v>386</v>
      </c>
      <c r="G26" s="1" t="s">
        <v>290</v>
      </c>
      <c r="H26" s="1" t="s">
        <v>294</v>
      </c>
      <c r="I26" s="1" t="s">
        <v>393</v>
      </c>
      <c r="J26" s="1" t="s">
        <v>296</v>
      </c>
      <c r="K26" s="1" t="s">
        <v>393</v>
      </c>
      <c r="L26" s="1" t="s">
        <v>393</v>
      </c>
      <c r="M26" s="1" t="s">
        <v>297</v>
      </c>
      <c r="N26" s="1" t="s">
        <v>297</v>
      </c>
      <c r="O26" s="1" t="s">
        <v>298</v>
      </c>
      <c r="P26" s="1" t="s">
        <v>299</v>
      </c>
      <c r="Q26" s="1" t="s">
        <v>394</v>
      </c>
      <c r="R26" s="1" t="s">
        <v>301</v>
      </c>
      <c r="S26" s="1" t="s">
        <v>302</v>
      </c>
      <c r="T26" s="1" t="s">
        <v>303</v>
      </c>
    </row>
    <row r="27" s="1" customFormat="1" spans="1:20">
      <c r="A27" s="3">
        <v>16054972645</v>
      </c>
      <c r="B27" s="1" t="s">
        <v>386</v>
      </c>
      <c r="C27" s="1" t="s">
        <v>395</v>
      </c>
      <c r="D27" s="1" t="s">
        <v>396</v>
      </c>
      <c r="E27" s="1" t="s">
        <v>136</v>
      </c>
      <c r="F27" s="1" t="s">
        <v>386</v>
      </c>
      <c r="G27" s="1" t="s">
        <v>290</v>
      </c>
      <c r="H27" s="1" t="s">
        <v>294</v>
      </c>
      <c r="I27" s="1" t="s">
        <v>397</v>
      </c>
      <c r="J27" s="1" t="s">
        <v>296</v>
      </c>
      <c r="K27" s="1" t="s">
        <v>397</v>
      </c>
      <c r="L27" s="1" t="s">
        <v>397</v>
      </c>
      <c r="M27" s="1" t="s">
        <v>297</v>
      </c>
      <c r="N27" s="1" t="s">
        <v>297</v>
      </c>
      <c r="O27" s="1" t="s">
        <v>298</v>
      </c>
      <c r="P27" s="1" t="s">
        <v>299</v>
      </c>
      <c r="Q27" s="1" t="s">
        <v>398</v>
      </c>
      <c r="R27" s="1" t="s">
        <v>301</v>
      </c>
      <c r="S27" s="1" t="s">
        <v>302</v>
      </c>
      <c r="T27" s="1" t="s">
        <v>303</v>
      </c>
    </row>
    <row r="28" s="1" customFormat="1" spans="1:20">
      <c r="A28" s="3">
        <v>16054925911</v>
      </c>
      <c r="B28" s="1" t="s">
        <v>386</v>
      </c>
      <c r="C28" s="1" t="s">
        <v>399</v>
      </c>
      <c r="D28" s="1" t="s">
        <v>400</v>
      </c>
      <c r="E28" s="1" t="s">
        <v>133</v>
      </c>
      <c r="F28" s="1" t="s">
        <v>386</v>
      </c>
      <c r="G28" s="1" t="s">
        <v>290</v>
      </c>
      <c r="H28" s="1" t="s">
        <v>294</v>
      </c>
      <c r="I28" s="1" t="s">
        <v>401</v>
      </c>
      <c r="J28" s="1" t="s">
        <v>296</v>
      </c>
      <c r="K28" s="1" t="s">
        <v>401</v>
      </c>
      <c r="L28" s="1" t="s">
        <v>401</v>
      </c>
      <c r="M28" s="1" t="s">
        <v>297</v>
      </c>
      <c r="N28" s="1" t="s">
        <v>297</v>
      </c>
      <c r="O28" s="1" t="s">
        <v>298</v>
      </c>
      <c r="P28" s="1" t="s">
        <v>299</v>
      </c>
      <c r="Q28" s="1" t="s">
        <v>402</v>
      </c>
      <c r="R28" s="1" t="s">
        <v>301</v>
      </c>
      <c r="S28" s="1" t="s">
        <v>302</v>
      </c>
      <c r="T28" s="1" t="s">
        <v>303</v>
      </c>
    </row>
    <row r="29" s="1" customFormat="1" spans="1:20">
      <c r="A29" s="3">
        <v>16054896286</v>
      </c>
      <c r="B29" s="1" t="s">
        <v>386</v>
      </c>
      <c r="C29" s="1" t="s">
        <v>403</v>
      </c>
      <c r="D29" s="1" t="s">
        <v>404</v>
      </c>
      <c r="E29" s="1" t="s">
        <v>132</v>
      </c>
      <c r="F29" s="1" t="s">
        <v>386</v>
      </c>
      <c r="G29" s="1" t="s">
        <v>290</v>
      </c>
      <c r="H29" s="1" t="s">
        <v>294</v>
      </c>
      <c r="I29" s="1" t="s">
        <v>405</v>
      </c>
      <c r="J29" s="1" t="s">
        <v>296</v>
      </c>
      <c r="K29" s="1" t="s">
        <v>405</v>
      </c>
      <c r="L29" s="1" t="s">
        <v>405</v>
      </c>
      <c r="M29" s="1" t="s">
        <v>297</v>
      </c>
      <c r="N29" s="1" t="s">
        <v>297</v>
      </c>
      <c r="O29" s="1" t="s">
        <v>298</v>
      </c>
      <c r="P29" s="1" t="s">
        <v>299</v>
      </c>
      <c r="Q29" s="1" t="s">
        <v>406</v>
      </c>
      <c r="R29" s="1" t="s">
        <v>301</v>
      </c>
      <c r="S29" s="1" t="s">
        <v>302</v>
      </c>
      <c r="T29" s="1" t="s">
        <v>303</v>
      </c>
    </row>
    <row r="30" s="1" customFormat="1" spans="1:20">
      <c r="A30" s="3">
        <v>16054864761</v>
      </c>
      <c r="B30" s="1" t="s">
        <v>386</v>
      </c>
      <c r="C30" s="1" t="s">
        <v>407</v>
      </c>
      <c r="D30" s="1" t="s">
        <v>400</v>
      </c>
      <c r="E30" s="1" t="s">
        <v>130</v>
      </c>
      <c r="F30" s="1" t="s">
        <v>386</v>
      </c>
      <c r="G30" s="1" t="s">
        <v>290</v>
      </c>
      <c r="H30" s="1" t="s">
        <v>294</v>
      </c>
      <c r="I30" s="1" t="s">
        <v>401</v>
      </c>
      <c r="J30" s="1" t="s">
        <v>296</v>
      </c>
      <c r="K30" s="1" t="s">
        <v>401</v>
      </c>
      <c r="L30" s="1" t="s">
        <v>401</v>
      </c>
      <c r="M30" s="1" t="s">
        <v>297</v>
      </c>
      <c r="N30" s="1" t="s">
        <v>297</v>
      </c>
      <c r="O30" s="1" t="s">
        <v>298</v>
      </c>
      <c r="P30" s="1" t="s">
        <v>299</v>
      </c>
      <c r="Q30" s="1" t="s">
        <v>408</v>
      </c>
      <c r="R30" s="1" t="s">
        <v>301</v>
      </c>
      <c r="S30" s="1" t="s">
        <v>302</v>
      </c>
      <c r="T30" s="1" t="s">
        <v>303</v>
      </c>
    </row>
    <row r="31" s="1" customFormat="1" spans="1:20">
      <c r="A31" s="3">
        <v>16054788037</v>
      </c>
      <c r="B31" s="1" t="s">
        <v>386</v>
      </c>
      <c r="C31" s="1" t="s">
        <v>409</v>
      </c>
      <c r="D31" s="1" t="s">
        <v>410</v>
      </c>
      <c r="E31" s="1" t="s">
        <v>127</v>
      </c>
      <c r="F31" s="1" t="s">
        <v>386</v>
      </c>
      <c r="G31" s="1" t="s">
        <v>290</v>
      </c>
      <c r="H31" s="1" t="s">
        <v>294</v>
      </c>
      <c r="I31" s="1" t="s">
        <v>411</v>
      </c>
      <c r="J31" s="1" t="s">
        <v>296</v>
      </c>
      <c r="K31" s="1" t="s">
        <v>411</v>
      </c>
      <c r="L31" s="1" t="s">
        <v>411</v>
      </c>
      <c r="M31" s="1" t="s">
        <v>297</v>
      </c>
      <c r="N31" s="1" t="s">
        <v>297</v>
      </c>
      <c r="O31" s="1" t="s">
        <v>298</v>
      </c>
      <c r="P31" s="1" t="s">
        <v>299</v>
      </c>
      <c r="Q31" s="1" t="s">
        <v>412</v>
      </c>
      <c r="R31" s="1" t="s">
        <v>301</v>
      </c>
      <c r="S31" s="1" t="s">
        <v>302</v>
      </c>
      <c r="T31" s="1" t="s">
        <v>303</v>
      </c>
    </row>
    <row r="32" s="1" customFormat="1" spans="1:20">
      <c r="A32" s="3">
        <v>16054536116</v>
      </c>
      <c r="B32" s="1" t="s">
        <v>386</v>
      </c>
      <c r="C32" s="1" t="s">
        <v>413</v>
      </c>
      <c r="D32" s="1" t="s">
        <v>414</v>
      </c>
      <c r="E32" s="1" t="s">
        <v>415</v>
      </c>
      <c r="F32" s="1" t="s">
        <v>386</v>
      </c>
      <c r="G32" s="1" t="s">
        <v>293</v>
      </c>
      <c r="H32" s="1" t="s">
        <v>294</v>
      </c>
      <c r="I32" s="1" t="s">
        <v>416</v>
      </c>
      <c r="J32" s="1" t="s">
        <v>296</v>
      </c>
      <c r="K32" s="1" t="s">
        <v>416</v>
      </c>
      <c r="L32" s="1" t="s">
        <v>416</v>
      </c>
      <c r="M32" s="1" t="s">
        <v>297</v>
      </c>
      <c r="N32" s="1" t="s">
        <v>297</v>
      </c>
      <c r="O32" s="1" t="s">
        <v>298</v>
      </c>
      <c r="P32" s="1" t="s">
        <v>299</v>
      </c>
      <c r="Q32" s="1" t="s">
        <v>417</v>
      </c>
      <c r="R32" s="1" t="s">
        <v>301</v>
      </c>
      <c r="S32" s="1" t="s">
        <v>302</v>
      </c>
      <c r="T32" s="1" t="s">
        <v>303</v>
      </c>
    </row>
    <row r="33" s="1" customFormat="1" spans="1:20">
      <c r="A33" s="3">
        <v>16054287280</v>
      </c>
      <c r="B33" s="1" t="s">
        <v>386</v>
      </c>
      <c r="C33" s="1" t="s">
        <v>418</v>
      </c>
      <c r="D33" s="1" t="s">
        <v>419</v>
      </c>
      <c r="E33" s="1" t="s">
        <v>124</v>
      </c>
      <c r="F33" s="1" t="s">
        <v>386</v>
      </c>
      <c r="G33" s="1" t="s">
        <v>290</v>
      </c>
      <c r="H33" s="1" t="s">
        <v>294</v>
      </c>
      <c r="I33" s="1" t="s">
        <v>420</v>
      </c>
      <c r="J33" s="1" t="s">
        <v>296</v>
      </c>
      <c r="K33" s="1" t="s">
        <v>420</v>
      </c>
      <c r="L33" s="1" t="s">
        <v>420</v>
      </c>
      <c r="M33" s="1" t="s">
        <v>297</v>
      </c>
      <c r="N33" s="1" t="s">
        <v>297</v>
      </c>
      <c r="O33" s="1" t="s">
        <v>298</v>
      </c>
      <c r="P33" s="1" t="s">
        <v>299</v>
      </c>
      <c r="Q33" s="1" t="s">
        <v>421</v>
      </c>
      <c r="R33" s="1" t="s">
        <v>301</v>
      </c>
      <c r="S33" s="1" t="s">
        <v>302</v>
      </c>
      <c r="T33" s="1" t="s">
        <v>303</v>
      </c>
    </row>
    <row r="34" s="1" customFormat="1" spans="1:20">
      <c r="A34" s="3">
        <v>16053999232</v>
      </c>
      <c r="B34" s="1" t="s">
        <v>386</v>
      </c>
      <c r="C34" s="1" t="s">
        <v>422</v>
      </c>
      <c r="D34" s="1" t="s">
        <v>423</v>
      </c>
      <c r="E34" s="1" t="s">
        <v>122</v>
      </c>
      <c r="F34" s="1" t="s">
        <v>386</v>
      </c>
      <c r="G34" s="1" t="s">
        <v>290</v>
      </c>
      <c r="H34" s="1" t="s">
        <v>294</v>
      </c>
      <c r="I34" s="1" t="s">
        <v>424</v>
      </c>
      <c r="J34" s="1" t="s">
        <v>296</v>
      </c>
      <c r="K34" s="1" t="s">
        <v>424</v>
      </c>
      <c r="L34" s="1" t="s">
        <v>424</v>
      </c>
      <c r="M34" s="1" t="s">
        <v>297</v>
      </c>
      <c r="N34" s="1" t="s">
        <v>297</v>
      </c>
      <c r="O34" s="1" t="s">
        <v>298</v>
      </c>
      <c r="P34" s="1" t="s">
        <v>299</v>
      </c>
      <c r="Q34" s="1" t="s">
        <v>425</v>
      </c>
      <c r="R34" s="1" t="s">
        <v>301</v>
      </c>
      <c r="S34" s="1" t="s">
        <v>302</v>
      </c>
      <c r="T34" s="1" t="s">
        <v>303</v>
      </c>
    </row>
    <row r="35" s="1" customFormat="1" spans="1:20">
      <c r="A35" s="3">
        <v>16053894598</v>
      </c>
      <c r="B35" s="1" t="s">
        <v>386</v>
      </c>
      <c r="C35" s="1" t="s">
        <v>426</v>
      </c>
      <c r="D35" s="1" t="s">
        <v>427</v>
      </c>
      <c r="E35" s="1" t="s">
        <v>121</v>
      </c>
      <c r="F35" s="1" t="s">
        <v>386</v>
      </c>
      <c r="G35" s="1" t="s">
        <v>290</v>
      </c>
      <c r="H35" s="1" t="s">
        <v>294</v>
      </c>
      <c r="I35" s="1" t="s">
        <v>428</v>
      </c>
      <c r="J35" s="1" t="s">
        <v>296</v>
      </c>
      <c r="K35" s="1" t="s">
        <v>428</v>
      </c>
      <c r="L35" s="1" t="s">
        <v>428</v>
      </c>
      <c r="M35" s="1" t="s">
        <v>297</v>
      </c>
      <c r="N35" s="1" t="s">
        <v>297</v>
      </c>
      <c r="O35" s="1" t="s">
        <v>298</v>
      </c>
      <c r="P35" s="1" t="s">
        <v>299</v>
      </c>
      <c r="Q35" s="1" t="s">
        <v>429</v>
      </c>
      <c r="R35" s="1" t="s">
        <v>301</v>
      </c>
      <c r="S35" s="1" t="s">
        <v>302</v>
      </c>
      <c r="T35" s="1" t="s">
        <v>303</v>
      </c>
    </row>
    <row r="36" s="1" customFormat="1" spans="1:20">
      <c r="A36" s="3">
        <v>16053620826</v>
      </c>
      <c r="B36" s="1" t="s">
        <v>386</v>
      </c>
      <c r="C36" s="1" t="s">
        <v>430</v>
      </c>
      <c r="D36" s="1" t="s">
        <v>431</v>
      </c>
      <c r="E36" s="1" t="s">
        <v>118</v>
      </c>
      <c r="F36" s="1" t="s">
        <v>386</v>
      </c>
      <c r="G36" s="1" t="s">
        <v>290</v>
      </c>
      <c r="H36" s="1" t="s">
        <v>294</v>
      </c>
      <c r="I36" s="1" t="s">
        <v>432</v>
      </c>
      <c r="J36" s="1" t="s">
        <v>296</v>
      </c>
      <c r="K36" s="1" t="s">
        <v>432</v>
      </c>
      <c r="L36" s="1" t="s">
        <v>432</v>
      </c>
      <c r="M36" s="1" t="s">
        <v>297</v>
      </c>
      <c r="N36" s="1" t="s">
        <v>297</v>
      </c>
      <c r="O36" s="1" t="s">
        <v>298</v>
      </c>
      <c r="P36" s="1" t="s">
        <v>299</v>
      </c>
      <c r="Q36" s="1" t="s">
        <v>433</v>
      </c>
      <c r="R36" s="1" t="s">
        <v>301</v>
      </c>
      <c r="S36" s="1" t="s">
        <v>302</v>
      </c>
      <c r="T36" s="1" t="s">
        <v>303</v>
      </c>
    </row>
    <row r="37" s="1" customFormat="1" spans="1:20">
      <c r="A37" s="3">
        <v>16053591020</v>
      </c>
      <c r="B37" s="1" t="s">
        <v>386</v>
      </c>
      <c r="C37" s="1" t="s">
        <v>434</v>
      </c>
      <c r="D37" s="1" t="s">
        <v>435</v>
      </c>
      <c r="E37" s="1" t="s">
        <v>115</v>
      </c>
      <c r="F37" s="1" t="s">
        <v>386</v>
      </c>
      <c r="G37" s="1" t="s">
        <v>290</v>
      </c>
      <c r="H37" s="1" t="s">
        <v>294</v>
      </c>
      <c r="I37" s="1" t="s">
        <v>436</v>
      </c>
      <c r="J37" s="1" t="s">
        <v>296</v>
      </c>
      <c r="K37" s="1" t="s">
        <v>436</v>
      </c>
      <c r="L37" s="1" t="s">
        <v>436</v>
      </c>
      <c r="M37" s="1" t="s">
        <v>297</v>
      </c>
      <c r="N37" s="1" t="s">
        <v>297</v>
      </c>
      <c r="O37" s="1" t="s">
        <v>298</v>
      </c>
      <c r="P37" s="1" t="s">
        <v>299</v>
      </c>
      <c r="Q37" s="1" t="s">
        <v>437</v>
      </c>
      <c r="R37" s="1" t="s">
        <v>301</v>
      </c>
      <c r="S37" s="1" t="s">
        <v>302</v>
      </c>
      <c r="T37" s="1" t="s">
        <v>303</v>
      </c>
    </row>
    <row r="38" s="1" customFormat="1" spans="1:20">
      <c r="A38" s="3">
        <v>16050356612</v>
      </c>
      <c r="B38" s="1" t="s">
        <v>386</v>
      </c>
      <c r="C38" s="1" t="s">
        <v>438</v>
      </c>
      <c r="D38" s="1" t="s">
        <v>439</v>
      </c>
      <c r="E38" s="1" t="s">
        <v>110</v>
      </c>
      <c r="F38" s="1" t="s">
        <v>386</v>
      </c>
      <c r="G38" s="1" t="s">
        <v>290</v>
      </c>
      <c r="H38" s="1" t="s">
        <v>294</v>
      </c>
      <c r="I38" s="1" t="s">
        <v>440</v>
      </c>
      <c r="J38" s="1" t="s">
        <v>296</v>
      </c>
      <c r="K38" s="1" t="s">
        <v>440</v>
      </c>
      <c r="L38" s="1" t="s">
        <v>440</v>
      </c>
      <c r="M38" s="1" t="s">
        <v>297</v>
      </c>
      <c r="N38" s="1" t="s">
        <v>297</v>
      </c>
      <c r="O38" s="1" t="s">
        <v>298</v>
      </c>
      <c r="P38" s="1" t="s">
        <v>299</v>
      </c>
      <c r="Q38" s="1" t="s">
        <v>441</v>
      </c>
      <c r="R38" s="1" t="s">
        <v>301</v>
      </c>
      <c r="S38" s="1" t="s">
        <v>302</v>
      </c>
      <c r="T38" s="1" t="s">
        <v>303</v>
      </c>
    </row>
    <row r="39" s="1" customFormat="1" spans="1:20">
      <c r="A39" s="3">
        <v>16050098304</v>
      </c>
      <c r="B39" s="1" t="s">
        <v>386</v>
      </c>
      <c r="C39" s="1" t="s">
        <v>442</v>
      </c>
      <c r="D39" s="1" t="s">
        <v>443</v>
      </c>
      <c r="E39" s="1" t="s">
        <v>101</v>
      </c>
      <c r="F39" s="1" t="s">
        <v>386</v>
      </c>
      <c r="G39" s="1" t="s">
        <v>290</v>
      </c>
      <c r="H39" s="1" t="s">
        <v>294</v>
      </c>
      <c r="I39" s="1" t="s">
        <v>444</v>
      </c>
      <c r="J39" s="1" t="s">
        <v>296</v>
      </c>
      <c r="K39" s="1" t="s">
        <v>444</v>
      </c>
      <c r="L39" s="1" t="s">
        <v>444</v>
      </c>
      <c r="M39" s="1" t="s">
        <v>297</v>
      </c>
      <c r="N39" s="1" t="s">
        <v>297</v>
      </c>
      <c r="O39" s="1" t="s">
        <v>298</v>
      </c>
      <c r="P39" s="1" t="s">
        <v>299</v>
      </c>
      <c r="Q39" s="1" t="s">
        <v>445</v>
      </c>
      <c r="R39" s="1" t="s">
        <v>301</v>
      </c>
      <c r="S39" s="1" t="s">
        <v>302</v>
      </c>
      <c r="T39" s="1" t="s">
        <v>303</v>
      </c>
    </row>
    <row r="40" s="1" customFormat="1" spans="1:20">
      <c r="A40" s="3">
        <v>16050111911</v>
      </c>
      <c r="B40" s="1" t="s">
        <v>386</v>
      </c>
      <c r="C40" s="1" t="s">
        <v>446</v>
      </c>
      <c r="D40" s="1" t="s">
        <v>447</v>
      </c>
      <c r="E40" s="1" t="s">
        <v>98</v>
      </c>
      <c r="F40" s="1" t="s">
        <v>386</v>
      </c>
      <c r="G40" s="1" t="s">
        <v>290</v>
      </c>
      <c r="H40" s="1" t="s">
        <v>294</v>
      </c>
      <c r="I40" s="1" t="s">
        <v>448</v>
      </c>
      <c r="J40" s="1" t="s">
        <v>296</v>
      </c>
      <c r="K40" s="1" t="s">
        <v>448</v>
      </c>
      <c r="L40" s="1" t="s">
        <v>448</v>
      </c>
      <c r="M40" s="1" t="s">
        <v>297</v>
      </c>
      <c r="N40" s="1" t="s">
        <v>297</v>
      </c>
      <c r="O40" s="1" t="s">
        <v>298</v>
      </c>
      <c r="P40" s="1" t="s">
        <v>299</v>
      </c>
      <c r="Q40" s="1" t="s">
        <v>449</v>
      </c>
      <c r="R40" s="1" t="s">
        <v>301</v>
      </c>
      <c r="S40" s="1" t="s">
        <v>302</v>
      </c>
      <c r="T40" s="1" t="s">
        <v>303</v>
      </c>
    </row>
    <row r="41" s="1" customFormat="1" spans="1:20">
      <c r="A41" s="3">
        <v>16049947773</v>
      </c>
      <c r="B41" s="1" t="s">
        <v>386</v>
      </c>
      <c r="C41" s="1" t="s">
        <v>450</v>
      </c>
      <c r="D41" s="1" t="s">
        <v>423</v>
      </c>
      <c r="E41" s="1" t="s">
        <v>96</v>
      </c>
      <c r="F41" s="1" t="s">
        <v>386</v>
      </c>
      <c r="G41" s="1" t="s">
        <v>290</v>
      </c>
      <c r="H41" s="1" t="s">
        <v>294</v>
      </c>
      <c r="I41" s="1" t="s">
        <v>424</v>
      </c>
      <c r="J41" s="1" t="s">
        <v>296</v>
      </c>
      <c r="K41" s="1" t="s">
        <v>424</v>
      </c>
      <c r="L41" s="1" t="s">
        <v>424</v>
      </c>
      <c r="M41" s="1" t="s">
        <v>297</v>
      </c>
      <c r="N41" s="1" t="s">
        <v>297</v>
      </c>
      <c r="O41" s="1" t="s">
        <v>298</v>
      </c>
      <c r="P41" s="1" t="s">
        <v>299</v>
      </c>
      <c r="Q41" s="1" t="s">
        <v>451</v>
      </c>
      <c r="R41" s="1" t="s">
        <v>301</v>
      </c>
      <c r="S41" s="1" t="s">
        <v>302</v>
      </c>
      <c r="T41" s="1" t="s">
        <v>303</v>
      </c>
    </row>
    <row r="42" s="1" customFormat="1" spans="1:20">
      <c r="A42" s="3">
        <v>16049925641</v>
      </c>
      <c r="B42" s="1" t="s">
        <v>386</v>
      </c>
      <c r="C42" s="1" t="s">
        <v>452</v>
      </c>
      <c r="D42" s="1" t="s">
        <v>423</v>
      </c>
      <c r="E42" s="1" t="s">
        <v>95</v>
      </c>
      <c r="F42" s="1" t="s">
        <v>386</v>
      </c>
      <c r="G42" s="1" t="s">
        <v>290</v>
      </c>
      <c r="H42" s="1" t="s">
        <v>294</v>
      </c>
      <c r="I42" s="1" t="s">
        <v>424</v>
      </c>
      <c r="J42" s="1" t="s">
        <v>296</v>
      </c>
      <c r="K42" s="1" t="s">
        <v>424</v>
      </c>
      <c r="L42" s="1" t="s">
        <v>424</v>
      </c>
      <c r="M42" s="1" t="s">
        <v>297</v>
      </c>
      <c r="N42" s="1" t="s">
        <v>297</v>
      </c>
      <c r="O42" s="1" t="s">
        <v>298</v>
      </c>
      <c r="P42" s="1" t="s">
        <v>299</v>
      </c>
      <c r="Q42" s="1" t="s">
        <v>453</v>
      </c>
      <c r="R42" s="1" t="s">
        <v>301</v>
      </c>
      <c r="S42" s="1" t="s">
        <v>302</v>
      </c>
      <c r="T42" s="1" t="s">
        <v>303</v>
      </c>
    </row>
    <row r="43" s="1" customFormat="1" spans="1:20">
      <c r="A43" s="3">
        <v>16049915282</v>
      </c>
      <c r="B43" s="1" t="s">
        <v>386</v>
      </c>
      <c r="C43" s="1" t="s">
        <v>454</v>
      </c>
      <c r="D43" s="1" t="s">
        <v>455</v>
      </c>
      <c r="E43" s="1" t="s">
        <v>93</v>
      </c>
      <c r="F43" s="1" t="s">
        <v>386</v>
      </c>
      <c r="G43" s="1" t="s">
        <v>290</v>
      </c>
      <c r="H43" s="1" t="s">
        <v>294</v>
      </c>
      <c r="I43" s="1" t="s">
        <v>456</v>
      </c>
      <c r="J43" s="1" t="s">
        <v>296</v>
      </c>
      <c r="K43" s="1" t="s">
        <v>456</v>
      </c>
      <c r="L43" s="1" t="s">
        <v>456</v>
      </c>
      <c r="M43" s="1" t="s">
        <v>297</v>
      </c>
      <c r="N43" s="1" t="s">
        <v>297</v>
      </c>
      <c r="O43" s="1" t="s">
        <v>298</v>
      </c>
      <c r="P43" s="1" t="s">
        <v>299</v>
      </c>
      <c r="Q43" s="1" t="s">
        <v>457</v>
      </c>
      <c r="R43" s="1" t="s">
        <v>301</v>
      </c>
      <c r="S43" s="1" t="s">
        <v>302</v>
      </c>
      <c r="T43" s="1" t="s">
        <v>303</v>
      </c>
    </row>
    <row r="44" s="1" customFormat="1" spans="1:20">
      <c r="A44" s="3">
        <v>16049849983</v>
      </c>
      <c r="B44" s="1" t="s">
        <v>386</v>
      </c>
      <c r="C44" s="1" t="s">
        <v>458</v>
      </c>
      <c r="D44" s="1" t="s">
        <v>325</v>
      </c>
      <c r="E44" s="1" t="s">
        <v>90</v>
      </c>
      <c r="F44" s="1" t="s">
        <v>386</v>
      </c>
      <c r="G44" s="1" t="s">
        <v>290</v>
      </c>
      <c r="H44" s="1" t="s">
        <v>294</v>
      </c>
      <c r="I44" s="1" t="s">
        <v>459</v>
      </c>
      <c r="J44" s="1" t="s">
        <v>296</v>
      </c>
      <c r="K44" s="1" t="s">
        <v>459</v>
      </c>
      <c r="L44" s="1" t="s">
        <v>459</v>
      </c>
      <c r="M44" s="1" t="s">
        <v>297</v>
      </c>
      <c r="N44" s="1" t="s">
        <v>297</v>
      </c>
      <c r="O44" s="1" t="s">
        <v>298</v>
      </c>
      <c r="P44" s="1" t="s">
        <v>299</v>
      </c>
      <c r="Q44" s="1" t="s">
        <v>460</v>
      </c>
      <c r="R44" s="1" t="s">
        <v>301</v>
      </c>
      <c r="S44" s="1" t="s">
        <v>302</v>
      </c>
      <c r="T44" s="1" t="s">
        <v>303</v>
      </c>
    </row>
    <row r="45" s="1" customFormat="1" spans="1:20">
      <c r="A45" s="3">
        <v>16049787230</v>
      </c>
      <c r="B45" s="1" t="s">
        <v>386</v>
      </c>
      <c r="C45" s="1" t="s">
        <v>461</v>
      </c>
      <c r="D45" s="1" t="s">
        <v>462</v>
      </c>
      <c r="E45" s="1" t="s">
        <v>88</v>
      </c>
      <c r="F45" s="1" t="s">
        <v>386</v>
      </c>
      <c r="G45" s="1" t="s">
        <v>290</v>
      </c>
      <c r="H45" s="1" t="s">
        <v>294</v>
      </c>
      <c r="I45" s="1" t="s">
        <v>463</v>
      </c>
      <c r="J45" s="1" t="s">
        <v>296</v>
      </c>
      <c r="K45" s="1" t="s">
        <v>463</v>
      </c>
      <c r="L45" s="1" t="s">
        <v>463</v>
      </c>
      <c r="M45" s="1" t="s">
        <v>297</v>
      </c>
      <c r="N45" s="1" t="s">
        <v>297</v>
      </c>
      <c r="O45" s="1" t="s">
        <v>298</v>
      </c>
      <c r="P45" s="1" t="s">
        <v>299</v>
      </c>
      <c r="Q45" s="1" t="s">
        <v>464</v>
      </c>
      <c r="R45" s="1" t="s">
        <v>301</v>
      </c>
      <c r="S45" s="1" t="s">
        <v>302</v>
      </c>
      <c r="T45" s="1" t="s">
        <v>303</v>
      </c>
    </row>
    <row r="46" s="1" customFormat="1" spans="1:20">
      <c r="A46" s="3">
        <v>16049726080</v>
      </c>
      <c r="B46" s="1" t="s">
        <v>386</v>
      </c>
      <c r="C46" s="1" t="s">
        <v>465</v>
      </c>
      <c r="D46" s="1" t="s">
        <v>466</v>
      </c>
      <c r="E46" s="1" t="s">
        <v>85</v>
      </c>
      <c r="F46" s="1" t="s">
        <v>386</v>
      </c>
      <c r="G46" s="1" t="s">
        <v>290</v>
      </c>
      <c r="H46" s="1" t="s">
        <v>294</v>
      </c>
      <c r="I46" s="1" t="s">
        <v>467</v>
      </c>
      <c r="J46" s="1" t="s">
        <v>296</v>
      </c>
      <c r="K46" s="1" t="s">
        <v>467</v>
      </c>
      <c r="L46" s="1" t="s">
        <v>467</v>
      </c>
      <c r="M46" s="1" t="s">
        <v>297</v>
      </c>
      <c r="N46" s="1" t="s">
        <v>297</v>
      </c>
      <c r="O46" s="1" t="s">
        <v>298</v>
      </c>
      <c r="P46" s="1" t="s">
        <v>299</v>
      </c>
      <c r="Q46" s="1" t="s">
        <v>468</v>
      </c>
      <c r="R46" s="1" t="s">
        <v>301</v>
      </c>
      <c r="S46" s="1" t="s">
        <v>302</v>
      </c>
      <c r="T46" s="1" t="s">
        <v>303</v>
      </c>
    </row>
    <row r="47" s="1" customFormat="1" spans="1:20">
      <c r="A47" s="3">
        <v>16049667307</v>
      </c>
      <c r="B47" s="1" t="s">
        <v>386</v>
      </c>
      <c r="C47" s="1" t="s">
        <v>469</v>
      </c>
      <c r="D47" s="1" t="s">
        <v>470</v>
      </c>
      <c r="E47" s="1" t="s">
        <v>82</v>
      </c>
      <c r="F47" s="1" t="s">
        <v>386</v>
      </c>
      <c r="G47" s="1" t="s">
        <v>290</v>
      </c>
      <c r="H47" s="1" t="s">
        <v>294</v>
      </c>
      <c r="I47" s="1" t="s">
        <v>471</v>
      </c>
      <c r="J47" s="1" t="s">
        <v>296</v>
      </c>
      <c r="K47" s="1" t="s">
        <v>471</v>
      </c>
      <c r="L47" s="1" t="s">
        <v>471</v>
      </c>
      <c r="M47" s="1" t="s">
        <v>297</v>
      </c>
      <c r="N47" s="1" t="s">
        <v>297</v>
      </c>
      <c r="O47" s="1" t="s">
        <v>298</v>
      </c>
      <c r="P47" s="1" t="s">
        <v>299</v>
      </c>
      <c r="Q47" s="1" t="s">
        <v>472</v>
      </c>
      <c r="R47" s="1" t="s">
        <v>301</v>
      </c>
      <c r="S47" s="1" t="s">
        <v>302</v>
      </c>
      <c r="T47" s="1" t="s">
        <v>303</v>
      </c>
    </row>
    <row r="48" s="1" customFormat="1" spans="1:20">
      <c r="A48" s="3">
        <v>16049587737</v>
      </c>
      <c r="B48" s="1" t="s">
        <v>386</v>
      </c>
      <c r="C48" s="1" t="s">
        <v>473</v>
      </c>
      <c r="D48" s="1" t="s">
        <v>349</v>
      </c>
      <c r="E48" s="1" t="s">
        <v>79</v>
      </c>
      <c r="F48" s="1" t="s">
        <v>386</v>
      </c>
      <c r="G48" s="1" t="s">
        <v>290</v>
      </c>
      <c r="H48" s="1" t="s">
        <v>294</v>
      </c>
      <c r="I48" s="1" t="s">
        <v>350</v>
      </c>
      <c r="J48" s="1" t="s">
        <v>296</v>
      </c>
      <c r="K48" s="1" t="s">
        <v>350</v>
      </c>
      <c r="L48" s="1" t="s">
        <v>350</v>
      </c>
      <c r="M48" s="1" t="s">
        <v>297</v>
      </c>
      <c r="N48" s="1" t="s">
        <v>297</v>
      </c>
      <c r="O48" s="1" t="s">
        <v>298</v>
      </c>
      <c r="P48" s="1" t="s">
        <v>299</v>
      </c>
      <c r="Q48" s="1" t="s">
        <v>474</v>
      </c>
      <c r="R48" s="1" t="s">
        <v>301</v>
      </c>
      <c r="S48" s="1" t="s">
        <v>302</v>
      </c>
      <c r="T48" s="1" t="s">
        <v>303</v>
      </c>
    </row>
    <row r="49" s="1" customFormat="1" spans="1:20">
      <c r="A49" s="3">
        <v>16049550484</v>
      </c>
      <c r="B49" s="1" t="s">
        <v>386</v>
      </c>
      <c r="C49" s="1" t="s">
        <v>475</v>
      </c>
      <c r="D49" s="1" t="s">
        <v>476</v>
      </c>
      <c r="E49" s="1" t="s">
        <v>76</v>
      </c>
      <c r="F49" s="1" t="s">
        <v>386</v>
      </c>
      <c r="G49" s="1" t="s">
        <v>290</v>
      </c>
      <c r="H49" s="1" t="s">
        <v>294</v>
      </c>
      <c r="I49" s="1" t="s">
        <v>477</v>
      </c>
      <c r="J49" s="1" t="s">
        <v>296</v>
      </c>
      <c r="K49" s="1" t="s">
        <v>477</v>
      </c>
      <c r="L49" s="1" t="s">
        <v>477</v>
      </c>
      <c r="M49" s="1" t="s">
        <v>297</v>
      </c>
      <c r="N49" s="1" t="s">
        <v>297</v>
      </c>
      <c r="O49" s="1" t="s">
        <v>298</v>
      </c>
      <c r="P49" s="1" t="s">
        <v>299</v>
      </c>
      <c r="Q49" s="1" t="s">
        <v>478</v>
      </c>
      <c r="R49" s="1" t="s">
        <v>301</v>
      </c>
      <c r="S49" s="1" t="s">
        <v>302</v>
      </c>
      <c r="T49" s="1" t="s">
        <v>303</v>
      </c>
    </row>
    <row r="50" s="1" customFormat="1" spans="1:20">
      <c r="A50" s="3">
        <v>16049357508</v>
      </c>
      <c r="B50" s="1" t="s">
        <v>386</v>
      </c>
      <c r="C50" s="1" t="s">
        <v>479</v>
      </c>
      <c r="D50" s="1" t="s">
        <v>379</v>
      </c>
      <c r="E50" s="1" t="s">
        <v>71</v>
      </c>
      <c r="F50" s="1" t="s">
        <v>386</v>
      </c>
      <c r="G50" s="1" t="s">
        <v>290</v>
      </c>
      <c r="H50" s="1" t="s">
        <v>294</v>
      </c>
      <c r="I50" s="1" t="s">
        <v>380</v>
      </c>
      <c r="J50" s="1" t="s">
        <v>296</v>
      </c>
      <c r="K50" s="1" t="s">
        <v>380</v>
      </c>
      <c r="L50" s="1" t="s">
        <v>380</v>
      </c>
      <c r="M50" s="1" t="s">
        <v>297</v>
      </c>
      <c r="N50" s="1" t="s">
        <v>297</v>
      </c>
      <c r="O50" s="1" t="s">
        <v>298</v>
      </c>
      <c r="P50" s="1" t="s">
        <v>299</v>
      </c>
      <c r="Q50" s="1" t="s">
        <v>480</v>
      </c>
      <c r="R50" s="1" t="s">
        <v>301</v>
      </c>
      <c r="S50" s="1" t="s">
        <v>302</v>
      </c>
      <c r="T50" s="1" t="s">
        <v>303</v>
      </c>
    </row>
    <row r="51" s="1" customFormat="1" spans="1:20">
      <c r="A51" s="3">
        <v>16049354762</v>
      </c>
      <c r="B51" s="1" t="s">
        <v>386</v>
      </c>
      <c r="C51" s="1" t="s">
        <v>481</v>
      </c>
      <c r="D51" s="1" t="s">
        <v>482</v>
      </c>
      <c r="E51" s="1" t="s">
        <v>68</v>
      </c>
      <c r="F51" s="1" t="s">
        <v>386</v>
      </c>
      <c r="G51" s="1" t="s">
        <v>290</v>
      </c>
      <c r="H51" s="1" t="s">
        <v>294</v>
      </c>
      <c r="I51" s="1" t="s">
        <v>483</v>
      </c>
      <c r="J51" s="1" t="s">
        <v>296</v>
      </c>
      <c r="K51" s="1" t="s">
        <v>483</v>
      </c>
      <c r="L51" s="1" t="s">
        <v>483</v>
      </c>
      <c r="M51" s="1" t="s">
        <v>297</v>
      </c>
      <c r="N51" s="1" t="s">
        <v>297</v>
      </c>
      <c r="O51" s="1" t="s">
        <v>298</v>
      </c>
      <c r="P51" s="1" t="s">
        <v>299</v>
      </c>
      <c r="Q51" s="1" t="s">
        <v>484</v>
      </c>
      <c r="R51" s="1" t="s">
        <v>301</v>
      </c>
      <c r="S51" s="1" t="s">
        <v>302</v>
      </c>
      <c r="T51" s="1" t="s">
        <v>303</v>
      </c>
    </row>
    <row r="52" s="1" customFormat="1" spans="1:20">
      <c r="A52" s="3">
        <v>16049019310</v>
      </c>
      <c r="B52" s="1" t="s">
        <v>386</v>
      </c>
      <c r="C52" s="1" t="s">
        <v>485</v>
      </c>
      <c r="D52" s="1" t="s">
        <v>486</v>
      </c>
      <c r="E52" s="1" t="s">
        <v>202</v>
      </c>
      <c r="F52" s="1" t="s">
        <v>290</v>
      </c>
      <c r="G52" s="1" t="s">
        <v>293</v>
      </c>
      <c r="H52" s="1" t="s">
        <v>294</v>
      </c>
      <c r="I52" s="1" t="s">
        <v>487</v>
      </c>
      <c r="J52" s="1" t="s">
        <v>296</v>
      </c>
      <c r="K52" s="1" t="s">
        <v>487</v>
      </c>
      <c r="L52" s="1" t="s">
        <v>487</v>
      </c>
      <c r="M52" s="1" t="s">
        <v>297</v>
      </c>
      <c r="N52" s="1" t="s">
        <v>297</v>
      </c>
      <c r="O52" s="1" t="s">
        <v>298</v>
      </c>
      <c r="P52" s="1" t="s">
        <v>299</v>
      </c>
      <c r="Q52" s="1" t="s">
        <v>488</v>
      </c>
      <c r="R52" s="1" t="s">
        <v>301</v>
      </c>
      <c r="S52" s="1" t="s">
        <v>302</v>
      </c>
      <c r="T52" s="1" t="s">
        <v>303</v>
      </c>
    </row>
    <row r="53" s="1" customFormat="1" spans="1:20">
      <c r="A53" s="3">
        <v>16048810233</v>
      </c>
      <c r="B53" s="1" t="s">
        <v>386</v>
      </c>
      <c r="C53" s="1" t="s">
        <v>489</v>
      </c>
      <c r="D53" s="1" t="s">
        <v>490</v>
      </c>
      <c r="E53" s="1" t="s">
        <v>200</v>
      </c>
      <c r="F53" s="1" t="s">
        <v>386</v>
      </c>
      <c r="G53" s="1" t="s">
        <v>293</v>
      </c>
      <c r="H53" s="1" t="s">
        <v>294</v>
      </c>
      <c r="I53" s="1" t="s">
        <v>491</v>
      </c>
      <c r="J53" s="1" t="s">
        <v>296</v>
      </c>
      <c r="K53" s="1" t="s">
        <v>491</v>
      </c>
      <c r="L53" s="1" t="s">
        <v>491</v>
      </c>
      <c r="M53" s="1" t="s">
        <v>297</v>
      </c>
      <c r="N53" s="1" t="s">
        <v>297</v>
      </c>
      <c r="O53" s="1" t="s">
        <v>298</v>
      </c>
      <c r="P53" s="1" t="s">
        <v>299</v>
      </c>
      <c r="Q53" s="1" t="s">
        <v>492</v>
      </c>
      <c r="R53" s="1" t="s">
        <v>301</v>
      </c>
      <c r="S53" s="1" t="s">
        <v>302</v>
      </c>
      <c r="T53" s="1" t="s">
        <v>303</v>
      </c>
    </row>
    <row r="54" s="1" customFormat="1" spans="1:20">
      <c r="A54" s="3">
        <v>16048596786</v>
      </c>
      <c r="B54" s="1" t="s">
        <v>386</v>
      </c>
      <c r="C54" s="1" t="s">
        <v>493</v>
      </c>
      <c r="D54" s="1" t="s">
        <v>292</v>
      </c>
      <c r="E54" s="1" t="s">
        <v>62</v>
      </c>
      <c r="F54" s="1" t="s">
        <v>386</v>
      </c>
      <c r="G54" s="1" t="s">
        <v>290</v>
      </c>
      <c r="H54" s="1" t="s">
        <v>294</v>
      </c>
      <c r="I54" s="1" t="s">
        <v>494</v>
      </c>
      <c r="J54" s="1" t="s">
        <v>296</v>
      </c>
      <c r="K54" s="1" t="s">
        <v>494</v>
      </c>
      <c r="L54" s="1" t="s">
        <v>494</v>
      </c>
      <c r="M54" s="1" t="s">
        <v>297</v>
      </c>
      <c r="N54" s="1" t="s">
        <v>297</v>
      </c>
      <c r="O54" s="1" t="s">
        <v>298</v>
      </c>
      <c r="P54" s="1" t="s">
        <v>299</v>
      </c>
      <c r="Q54" s="1" t="s">
        <v>495</v>
      </c>
      <c r="R54" s="1" t="s">
        <v>301</v>
      </c>
      <c r="S54" s="1" t="s">
        <v>302</v>
      </c>
      <c r="T54" s="1" t="s">
        <v>303</v>
      </c>
    </row>
    <row r="55" s="1" customFormat="1" spans="1:20">
      <c r="A55" s="3">
        <v>16048480833</v>
      </c>
      <c r="B55" s="1" t="s">
        <v>386</v>
      </c>
      <c r="C55" s="1" t="s">
        <v>496</v>
      </c>
      <c r="D55" s="1" t="s">
        <v>337</v>
      </c>
      <c r="E55" s="1" t="s">
        <v>59</v>
      </c>
      <c r="F55" s="1" t="s">
        <v>386</v>
      </c>
      <c r="G55" s="1" t="s">
        <v>290</v>
      </c>
      <c r="H55" s="1" t="s">
        <v>294</v>
      </c>
      <c r="I55" s="1" t="s">
        <v>497</v>
      </c>
      <c r="J55" s="1" t="s">
        <v>296</v>
      </c>
      <c r="K55" s="1" t="s">
        <v>497</v>
      </c>
      <c r="L55" s="1" t="s">
        <v>497</v>
      </c>
      <c r="M55" s="1" t="s">
        <v>297</v>
      </c>
      <c r="N55" s="1" t="s">
        <v>297</v>
      </c>
      <c r="O55" s="1" t="s">
        <v>298</v>
      </c>
      <c r="P55" s="1" t="s">
        <v>299</v>
      </c>
      <c r="Q55" s="1" t="s">
        <v>498</v>
      </c>
      <c r="R55" s="1" t="s">
        <v>301</v>
      </c>
      <c r="S55" s="1" t="s">
        <v>302</v>
      </c>
      <c r="T55" s="1" t="s">
        <v>303</v>
      </c>
    </row>
    <row r="56" s="1" customFormat="1" spans="1:20">
      <c r="A56" s="3">
        <v>16048434014</v>
      </c>
      <c r="B56" s="1" t="s">
        <v>386</v>
      </c>
      <c r="C56" s="1" t="s">
        <v>499</v>
      </c>
      <c r="D56" s="1" t="s">
        <v>500</v>
      </c>
      <c r="E56" s="1" t="s">
        <v>56</v>
      </c>
      <c r="F56" s="1" t="s">
        <v>386</v>
      </c>
      <c r="G56" s="1" t="s">
        <v>290</v>
      </c>
      <c r="H56" s="1" t="s">
        <v>294</v>
      </c>
      <c r="I56" s="1" t="s">
        <v>298</v>
      </c>
      <c r="J56" s="1" t="s">
        <v>296</v>
      </c>
      <c r="K56" s="1" t="s">
        <v>298</v>
      </c>
      <c r="L56" s="1" t="s">
        <v>298</v>
      </c>
      <c r="M56" s="1" t="s">
        <v>297</v>
      </c>
      <c r="N56" s="1" t="s">
        <v>297</v>
      </c>
      <c r="O56" s="1" t="s">
        <v>298</v>
      </c>
      <c r="P56" s="1" t="s">
        <v>299</v>
      </c>
      <c r="Q56" s="1" t="s">
        <v>501</v>
      </c>
      <c r="R56" s="1" t="s">
        <v>301</v>
      </c>
      <c r="S56" s="1" t="s">
        <v>302</v>
      </c>
      <c r="T56" s="1" t="s">
        <v>303</v>
      </c>
    </row>
    <row r="57" s="1" customFormat="1" spans="1:20">
      <c r="A57" s="3">
        <v>16048374255</v>
      </c>
      <c r="B57" s="1" t="s">
        <v>386</v>
      </c>
      <c r="C57" s="1" t="s">
        <v>502</v>
      </c>
      <c r="D57" s="1" t="s">
        <v>503</v>
      </c>
      <c r="E57" s="1" t="s">
        <v>53</v>
      </c>
      <c r="F57" s="1" t="s">
        <v>386</v>
      </c>
      <c r="G57" s="1" t="s">
        <v>290</v>
      </c>
      <c r="H57" s="1" t="s">
        <v>294</v>
      </c>
      <c r="I57" s="1" t="s">
        <v>298</v>
      </c>
      <c r="J57" s="1" t="s">
        <v>296</v>
      </c>
      <c r="K57" s="1" t="s">
        <v>298</v>
      </c>
      <c r="L57" s="1" t="s">
        <v>298</v>
      </c>
      <c r="M57" s="1" t="s">
        <v>297</v>
      </c>
      <c r="N57" s="1" t="s">
        <v>297</v>
      </c>
      <c r="O57" s="1" t="s">
        <v>298</v>
      </c>
      <c r="P57" s="1" t="s">
        <v>299</v>
      </c>
      <c r="Q57" s="1" t="s">
        <v>504</v>
      </c>
      <c r="R57" s="1" t="s">
        <v>301</v>
      </c>
      <c r="S57" s="1" t="s">
        <v>302</v>
      </c>
      <c r="T57" s="1" t="s">
        <v>303</v>
      </c>
    </row>
    <row r="58" s="1" customFormat="1" spans="1:20">
      <c r="A58" s="3">
        <v>16046465822</v>
      </c>
      <c r="B58" s="1" t="s">
        <v>505</v>
      </c>
      <c r="C58" s="1" t="s">
        <v>506</v>
      </c>
      <c r="D58" s="1" t="s">
        <v>507</v>
      </c>
      <c r="E58" s="1" t="s">
        <v>50</v>
      </c>
      <c r="F58" s="1" t="s">
        <v>505</v>
      </c>
      <c r="G58" s="1" t="s">
        <v>290</v>
      </c>
      <c r="H58" s="1" t="s">
        <v>294</v>
      </c>
      <c r="I58" s="1" t="s">
        <v>508</v>
      </c>
      <c r="J58" s="1" t="s">
        <v>296</v>
      </c>
      <c r="K58" s="1" t="s">
        <v>508</v>
      </c>
      <c r="L58" s="1" t="s">
        <v>508</v>
      </c>
      <c r="M58" s="1" t="s">
        <v>297</v>
      </c>
      <c r="N58" s="1" t="s">
        <v>297</v>
      </c>
      <c r="O58" s="1" t="s">
        <v>298</v>
      </c>
      <c r="P58" s="1" t="s">
        <v>299</v>
      </c>
      <c r="Q58" s="1" t="s">
        <v>509</v>
      </c>
      <c r="R58" s="1" t="s">
        <v>301</v>
      </c>
      <c r="S58" s="1" t="s">
        <v>302</v>
      </c>
      <c r="T58" s="1" t="s">
        <v>303</v>
      </c>
    </row>
    <row r="59" s="1" customFormat="1" spans="1:20">
      <c r="A59" s="3">
        <v>16045329494</v>
      </c>
      <c r="B59" s="1" t="s">
        <v>505</v>
      </c>
      <c r="C59" s="1" t="s">
        <v>510</v>
      </c>
      <c r="D59" s="1" t="s">
        <v>511</v>
      </c>
      <c r="E59" s="1" t="s">
        <v>195</v>
      </c>
      <c r="F59" s="1" t="s">
        <v>505</v>
      </c>
      <c r="G59" s="1" t="s">
        <v>293</v>
      </c>
      <c r="H59" s="1" t="s">
        <v>294</v>
      </c>
      <c r="I59" s="1" t="s">
        <v>512</v>
      </c>
      <c r="J59" s="1" t="s">
        <v>296</v>
      </c>
      <c r="K59" s="1" t="s">
        <v>512</v>
      </c>
      <c r="L59" s="1" t="s">
        <v>512</v>
      </c>
      <c r="M59" s="1" t="s">
        <v>297</v>
      </c>
      <c r="N59" s="1" t="s">
        <v>297</v>
      </c>
      <c r="O59" s="1" t="s">
        <v>298</v>
      </c>
      <c r="P59" s="1" t="s">
        <v>299</v>
      </c>
      <c r="Q59" s="1" t="s">
        <v>513</v>
      </c>
      <c r="R59" s="1" t="s">
        <v>301</v>
      </c>
      <c r="S59" s="1" t="s">
        <v>302</v>
      </c>
      <c r="T59" s="1" t="s">
        <v>303</v>
      </c>
    </row>
    <row r="60" s="1" customFormat="1" spans="1:20">
      <c r="A60" s="3">
        <v>16041157081</v>
      </c>
      <c r="B60" s="1" t="s">
        <v>514</v>
      </c>
      <c r="C60" s="1" t="s">
        <v>515</v>
      </c>
      <c r="D60" s="1" t="s">
        <v>516</v>
      </c>
      <c r="E60" s="1" t="s">
        <v>47</v>
      </c>
      <c r="F60" s="1" t="s">
        <v>505</v>
      </c>
      <c r="G60" s="1" t="s">
        <v>290</v>
      </c>
      <c r="H60" s="1" t="s">
        <v>294</v>
      </c>
      <c r="I60" s="1" t="s">
        <v>517</v>
      </c>
      <c r="J60" s="1" t="s">
        <v>296</v>
      </c>
      <c r="K60" s="1" t="s">
        <v>517</v>
      </c>
      <c r="L60" s="1" t="s">
        <v>517</v>
      </c>
      <c r="M60" s="1" t="s">
        <v>297</v>
      </c>
      <c r="N60" s="1" t="s">
        <v>297</v>
      </c>
      <c r="O60" s="1" t="s">
        <v>298</v>
      </c>
      <c r="P60" s="1" t="s">
        <v>299</v>
      </c>
      <c r="Q60" s="1" t="s">
        <v>518</v>
      </c>
      <c r="R60" s="1" t="s">
        <v>301</v>
      </c>
      <c r="S60" s="1" t="s">
        <v>302</v>
      </c>
      <c r="T60" s="1" t="s">
        <v>303</v>
      </c>
    </row>
    <row r="61" s="1" customFormat="1" spans="1:20">
      <c r="A61" s="3">
        <v>16041078412</v>
      </c>
      <c r="B61" s="1" t="s">
        <v>514</v>
      </c>
      <c r="C61" s="1" t="s">
        <v>519</v>
      </c>
      <c r="D61" s="1" t="s">
        <v>520</v>
      </c>
      <c r="E61" s="1" t="s">
        <v>193</v>
      </c>
      <c r="F61" s="1" t="s">
        <v>386</v>
      </c>
      <c r="G61" s="1" t="s">
        <v>293</v>
      </c>
      <c r="H61" s="1" t="s">
        <v>294</v>
      </c>
      <c r="I61" s="1" t="s">
        <v>521</v>
      </c>
      <c r="J61" s="1" t="s">
        <v>296</v>
      </c>
      <c r="K61" s="1" t="s">
        <v>521</v>
      </c>
      <c r="L61" s="1" t="s">
        <v>521</v>
      </c>
      <c r="M61" s="1" t="s">
        <v>297</v>
      </c>
      <c r="N61" s="1" t="s">
        <v>297</v>
      </c>
      <c r="O61" s="1" t="s">
        <v>298</v>
      </c>
      <c r="P61" s="1" t="s">
        <v>299</v>
      </c>
      <c r="Q61" s="1" t="s">
        <v>522</v>
      </c>
      <c r="R61" s="1" t="s">
        <v>301</v>
      </c>
      <c r="S61" s="1" t="s">
        <v>302</v>
      </c>
      <c r="T61" s="1" t="s">
        <v>303</v>
      </c>
    </row>
    <row r="62" s="1" customFormat="1" spans="1:20">
      <c r="A62" s="3">
        <v>16040183670</v>
      </c>
      <c r="B62" s="1" t="s">
        <v>514</v>
      </c>
      <c r="C62" s="1" t="s">
        <v>523</v>
      </c>
      <c r="D62" s="1" t="s">
        <v>524</v>
      </c>
      <c r="E62" s="1" t="s">
        <v>190</v>
      </c>
      <c r="F62" s="1" t="s">
        <v>505</v>
      </c>
      <c r="G62" s="1" t="s">
        <v>293</v>
      </c>
      <c r="H62" s="1" t="s">
        <v>294</v>
      </c>
      <c r="I62" s="1" t="s">
        <v>525</v>
      </c>
      <c r="J62" s="1" t="s">
        <v>296</v>
      </c>
      <c r="K62" s="1" t="s">
        <v>525</v>
      </c>
      <c r="L62" s="1" t="s">
        <v>525</v>
      </c>
      <c r="M62" s="1" t="s">
        <v>297</v>
      </c>
      <c r="N62" s="1" t="s">
        <v>297</v>
      </c>
      <c r="O62" s="1" t="s">
        <v>298</v>
      </c>
      <c r="P62" s="1" t="s">
        <v>299</v>
      </c>
      <c r="Q62" s="1" t="s">
        <v>526</v>
      </c>
      <c r="R62" s="1" t="s">
        <v>301</v>
      </c>
      <c r="S62" s="1" t="s">
        <v>302</v>
      </c>
      <c r="T62" s="1" t="s">
        <v>303</v>
      </c>
    </row>
    <row r="63" s="1" customFormat="1" spans="1:20">
      <c r="A63" s="3">
        <v>16040083605</v>
      </c>
      <c r="B63" s="1" t="s">
        <v>514</v>
      </c>
      <c r="C63" s="1" t="s">
        <v>527</v>
      </c>
      <c r="D63" s="1" t="s">
        <v>361</v>
      </c>
      <c r="E63" s="1" t="s">
        <v>43</v>
      </c>
      <c r="F63" s="1" t="s">
        <v>514</v>
      </c>
      <c r="G63" s="1" t="s">
        <v>290</v>
      </c>
      <c r="H63" s="1" t="s">
        <v>294</v>
      </c>
      <c r="I63" s="1" t="s">
        <v>528</v>
      </c>
      <c r="J63" s="1" t="s">
        <v>296</v>
      </c>
      <c r="K63" s="1" t="s">
        <v>528</v>
      </c>
      <c r="L63" s="1" t="s">
        <v>528</v>
      </c>
      <c r="M63" s="1" t="s">
        <v>297</v>
      </c>
      <c r="N63" s="1" t="s">
        <v>297</v>
      </c>
      <c r="O63" s="1" t="s">
        <v>298</v>
      </c>
      <c r="P63" s="1" t="s">
        <v>299</v>
      </c>
      <c r="Q63" s="1" t="s">
        <v>529</v>
      </c>
      <c r="R63" s="1" t="s">
        <v>301</v>
      </c>
      <c r="S63" s="1" t="s">
        <v>302</v>
      </c>
      <c r="T63" s="1" t="s">
        <v>303</v>
      </c>
    </row>
    <row r="64" s="1" customFormat="1" spans="1:20">
      <c r="A64" s="3">
        <v>16038561393</v>
      </c>
      <c r="B64" s="1" t="s">
        <v>514</v>
      </c>
      <c r="C64" s="1" t="s">
        <v>530</v>
      </c>
      <c r="D64" s="1" t="s">
        <v>531</v>
      </c>
      <c r="E64" s="1" t="s">
        <v>185</v>
      </c>
      <c r="F64" s="1" t="s">
        <v>290</v>
      </c>
      <c r="G64" s="1" t="s">
        <v>293</v>
      </c>
      <c r="H64" s="1" t="s">
        <v>294</v>
      </c>
      <c r="I64" s="1" t="s">
        <v>298</v>
      </c>
      <c r="J64" s="1" t="s">
        <v>296</v>
      </c>
      <c r="K64" s="1" t="s">
        <v>298</v>
      </c>
      <c r="L64" s="1" t="s">
        <v>298</v>
      </c>
      <c r="M64" s="1" t="s">
        <v>297</v>
      </c>
      <c r="N64" s="1" t="s">
        <v>297</v>
      </c>
      <c r="O64" s="1" t="s">
        <v>298</v>
      </c>
      <c r="P64" s="1" t="s">
        <v>299</v>
      </c>
      <c r="Q64" s="1" t="s">
        <v>532</v>
      </c>
      <c r="R64" s="1" t="s">
        <v>301</v>
      </c>
      <c r="S64" s="1" t="s">
        <v>302</v>
      </c>
      <c r="T64" s="1" t="s">
        <v>303</v>
      </c>
    </row>
    <row r="65" s="1" customFormat="1" spans="1:20">
      <c r="A65" s="3">
        <v>16035431303</v>
      </c>
      <c r="B65" s="1" t="s">
        <v>533</v>
      </c>
      <c r="C65" s="1" t="s">
        <v>534</v>
      </c>
      <c r="D65" s="1" t="s">
        <v>535</v>
      </c>
      <c r="E65" s="1" t="s">
        <v>40</v>
      </c>
      <c r="F65" s="1" t="s">
        <v>514</v>
      </c>
      <c r="G65" s="1" t="s">
        <v>290</v>
      </c>
      <c r="H65" s="1" t="s">
        <v>294</v>
      </c>
      <c r="I65" s="1" t="s">
        <v>536</v>
      </c>
      <c r="J65" s="1" t="s">
        <v>296</v>
      </c>
      <c r="K65" s="1" t="s">
        <v>536</v>
      </c>
      <c r="L65" s="1" t="s">
        <v>536</v>
      </c>
      <c r="M65" s="1" t="s">
        <v>297</v>
      </c>
      <c r="N65" s="1" t="s">
        <v>297</v>
      </c>
      <c r="O65" s="1" t="s">
        <v>298</v>
      </c>
      <c r="P65" s="1" t="s">
        <v>299</v>
      </c>
      <c r="Q65" s="1" t="s">
        <v>537</v>
      </c>
      <c r="R65" s="1" t="s">
        <v>301</v>
      </c>
      <c r="S65" s="1" t="s">
        <v>302</v>
      </c>
      <c r="T65" s="1" t="s">
        <v>303</v>
      </c>
    </row>
    <row r="66" s="1" customFormat="1" spans="1:20">
      <c r="A66" s="3">
        <v>15983898233</v>
      </c>
      <c r="B66" s="1" t="s">
        <v>538</v>
      </c>
      <c r="C66" s="1" t="s">
        <v>539</v>
      </c>
      <c r="D66" s="1" t="s">
        <v>540</v>
      </c>
      <c r="E66" s="1" t="s">
        <v>30</v>
      </c>
      <c r="F66" s="1" t="s">
        <v>505</v>
      </c>
      <c r="G66" s="1" t="s">
        <v>290</v>
      </c>
      <c r="H66" s="1" t="s">
        <v>294</v>
      </c>
      <c r="I66" s="1" t="s">
        <v>541</v>
      </c>
      <c r="J66" s="1" t="s">
        <v>296</v>
      </c>
      <c r="K66" s="1" t="s">
        <v>541</v>
      </c>
      <c r="L66" s="1" t="s">
        <v>542</v>
      </c>
      <c r="M66" s="1" t="s">
        <v>543</v>
      </c>
      <c r="N66" s="1" t="s">
        <v>543</v>
      </c>
      <c r="O66" s="1" t="s">
        <v>298</v>
      </c>
      <c r="P66" s="1" t="s">
        <v>299</v>
      </c>
      <c r="Q66" s="1" t="s">
        <v>544</v>
      </c>
      <c r="R66" s="1" t="s">
        <v>301</v>
      </c>
      <c r="S66" s="1" t="s">
        <v>302</v>
      </c>
      <c r="T66" s="1" t="s">
        <v>303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2021-08-16T02:25:19Z</dcterms:created>
  <dcterms:modified xsi:type="dcterms:W3CDTF">2021-08-16T02:52:06Z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43D23D59489249C89E6794C430E89559</vt:lpwstr>
  </property>
  <property fmtid="{D5CDD505-2E9C-101B-9397-08002B2CF9AE}" pid="3" name="KSOProductBuildVer">
    <vt:lpwstr>2052-11.1.0.10503</vt:lpwstr>
  </property>
</Properties>
</file>