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</definedName>
  </definedNames>
  <calcPr calcId="144525"/>
</workbook>
</file>

<file path=xl/sharedStrings.xml><?xml version="1.0" encoding="utf-8"?>
<sst xmlns="http://schemas.openxmlformats.org/spreadsheetml/2006/main" count="692" uniqueCount="241">
  <si>
    <t>去哪儿网酒店预付对账单</t>
  </si>
  <si>
    <t>供应商名称：</t>
  </si>
  <si>
    <t>趣悠游</t>
  </si>
  <si>
    <t>结算周期：</t>
  </si>
  <si>
    <t>2021-08-09至2021-08-15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</si>
  <si>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</si>
  <si>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</si>
  <si>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</si>
  <si>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</si>
  <si>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</si>
  <si>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</si>
  <si>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</si>
  <si>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</si>
  <si>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</si>
  <si>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</si>
  <si>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</si>
  <si>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</si>
  <si>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</si>
  <si>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</si>
  <si>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</si>
  <si>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¥17,773.00</t>
  </si>
  <si>
    <t>¥4,300.00</t>
  </si>
  <si>
    <t>¥1,163.00</t>
  </si>
  <si>
    <t>¥12,310.00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</si>
  <si>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</si>
  <si>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</si>
  <si>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</si>
  <si>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</si>
  <si>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</si>
  <si>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</si>
  <si>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</si>
  <si>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</si>
  <si>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</si>
  <si>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</si>
  <si>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</si>
  <si>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</si>
  <si>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</si>
  <si>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</si>
  <si>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</si>
  <si>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</si>
  <si>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</si>
  <si>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</si>
  <si>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</si>
  <si>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</si>
  <si>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</si>
  <si>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</si>
  <si>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</si>
  <si>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</si>
  <si>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</si>
  <si>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</si>
  <si>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</si>
  <si>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</si>
  <si>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</si>
  <si>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</si>
  <si>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</si>
  <si>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</si>
  <si>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</si>
  <si>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</si>
  <si>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</si>
  <si>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</si>
  <si>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</si>
  <si>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</si>
  <si>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</si>
  <si>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</si>
  <si>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</si>
  <si>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</si>
  <si>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</si>
  <si>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</si>
  <si>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</si>
  <si>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</si>
  <si>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702715259340</t>
  </si>
  <si>
    <t>2217256</t>
  </si>
  <si>
    <t>酒店预付</t>
  </si>
  <si>
    <t>否</t>
  </si>
  <si>
    <t>普通</t>
  </si>
  <si>
    <t>221879777</t>
  </si>
  <si>
    <t>坎昆万豪度假酒店</t>
  </si>
  <si>
    <t>1626188</t>
  </si>
  <si>
    <t>CHEN/QINGBO|MOCK/CHARLESTON</t>
  </si>
  <si>
    <t>2021-08-05</t>
  </si>
  <si>
    <t>2021-09-14</t>
  </si>
  <si>
    <t>2021-09-19</t>
  </si>
  <si>
    <t>2021-08-09 08:15:23</t>
  </si>
  <si>
    <t>King Bed Room With Resort view And Balcony</t>
  </si>
  <si>
    <t>WEBSITE</t>
  </si>
  <si>
    <t>702674254012</t>
  </si>
  <si>
    <t>2172075</t>
  </si>
  <si>
    <t>197283917</t>
  </si>
  <si>
    <t>SFO 机场酒店 埃尔兰乔酒店特色精选酒店</t>
  </si>
  <si>
    <t>DING/XIAO</t>
  </si>
  <si>
    <t>2021-06-25</t>
  </si>
  <si>
    <t>2021-08-08</t>
  </si>
  <si>
    <t>2021-08-09</t>
  </si>
  <si>
    <t>¥702.00</t>
  </si>
  <si>
    <t>¥47.00</t>
  </si>
  <si>
    <t>¥655.00</t>
  </si>
  <si>
    <t>Queen Room</t>
  </si>
  <si>
    <t>702703267999</t>
  </si>
  <si>
    <t>2207250</t>
  </si>
  <si>
    <t>TIAN/YUANG</t>
  </si>
  <si>
    <t>2021-07-24</t>
  </si>
  <si>
    <t>¥644.00</t>
  </si>
  <si>
    <t>¥49.00</t>
  </si>
  <si>
    <t>¥595.00</t>
  </si>
  <si>
    <t>702719185218</t>
  </si>
  <si>
    <t>2219596</t>
  </si>
  <si>
    <t>221835671</t>
  </si>
  <si>
    <t>粤海华美湾际酒店</t>
  </si>
  <si>
    <t>YE/JIAYANGSUNNY</t>
  </si>
  <si>
    <t>2021-08-10</t>
  </si>
  <si>
    <t>¥270.00</t>
  </si>
  <si>
    <t>¥21.00</t>
  </si>
  <si>
    <t>¥249.00</t>
  </si>
  <si>
    <t>Wharney Deluxe Double Room</t>
  </si>
  <si>
    <t>702719535307</t>
  </si>
  <si>
    <t>2219748</t>
  </si>
  <si>
    <t>197280359</t>
  </si>
  <si>
    <t>迪拜克里克喜来登酒店</t>
  </si>
  <si>
    <t>wenhui/Ma|weiming/jia</t>
  </si>
  <si>
    <t>¥924.00</t>
  </si>
  <si>
    <t>¥144.00</t>
  </si>
  <si>
    <t>¥780.00</t>
  </si>
  <si>
    <t>deluxe king room with creek view</t>
  </si>
  <si>
    <t>702720474457</t>
  </si>
  <si>
    <t>2220247</t>
  </si>
  <si>
    <t>203704385</t>
  </si>
  <si>
    <t>厄姆斯德酒店</t>
  </si>
  <si>
    <t>YANG/DINGYUAN|YANG/MEIZHI</t>
  </si>
  <si>
    <t>2021-08-11</t>
  </si>
  <si>
    <t>¥257.00</t>
  </si>
  <si>
    <t>¥22.00</t>
  </si>
  <si>
    <t>¥235.00</t>
  </si>
  <si>
    <t>DELUXE TWIN</t>
  </si>
  <si>
    <t>702720174618</t>
  </si>
  <si>
    <t>2220493</t>
  </si>
  <si>
    <t>197317304</t>
  </si>
  <si>
    <t>莫斯科伊兹麦洛瓦伽玛酒店</t>
  </si>
  <si>
    <t>LI/LU</t>
  </si>
  <si>
    <t>2021-08-12</t>
  </si>
  <si>
    <t>¥356.00</t>
  </si>
  <si>
    <t>¥34.00</t>
  </si>
  <si>
    <t>¥322.00</t>
  </si>
  <si>
    <t>Standard Double Room</t>
  </si>
  <si>
    <t>702710501358</t>
  </si>
  <si>
    <t>2214607</t>
  </si>
  <si>
    <t>221834951</t>
  </si>
  <si>
    <t>香港港丽酒店</t>
  </si>
  <si>
    <t>WU/YENAN</t>
  </si>
  <si>
    <t>2021-07-31</t>
  </si>
  <si>
    <t>2021-08-14</t>
  </si>
  <si>
    <t>¥5,072.00</t>
  </si>
  <si>
    <t>¥404.00</t>
  </si>
  <si>
    <t>¥4,668.00</t>
  </si>
  <si>
    <t>Twin room - De Luxe</t>
  </si>
  <si>
    <t>702718087436</t>
  </si>
  <si>
    <t>2219141</t>
  </si>
  <si>
    <t>238510136</t>
  </si>
  <si>
    <t>德比瑞士品质酒店</t>
  </si>
  <si>
    <t>XU/XIAOYU|HUANG/JING</t>
  </si>
  <si>
    <t>¥2,484.00</t>
  </si>
  <si>
    <t>¥186.00</t>
  </si>
  <si>
    <t>¥2,298.00</t>
  </si>
  <si>
    <t>Cozy Double Room</t>
  </si>
  <si>
    <t>702721415320</t>
  </si>
  <si>
    <t>2220751</t>
  </si>
  <si>
    <t>197315591</t>
  </si>
  <si>
    <t>皇家大酒店</t>
  </si>
  <si>
    <t>HUI/LEI</t>
  </si>
  <si>
    <t>2021-08-15</t>
  </si>
  <si>
    <t>¥2,764.00</t>
  </si>
  <si>
    <t>¥256.00</t>
  </si>
  <si>
    <t>¥2,508.00</t>
  </si>
  <si>
    <t>Suite</t>
  </si>
  <si>
    <t>合计</t>
  </si>
  <si>
    <t/>
  </si>
  <si>
    <t>¥13,473.00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</si>
  <si>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</si>
  <si>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</si>
  <si>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</si>
  <si>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</si>
  <si>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</si>
  <si>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</si>
  <si>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</si>
  <si>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</si>
  <si>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</si>
  <si>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A210817103939481</t>
  </si>
  <si>
    <r>
      <t>总计：</t>
    </r>
    <r>
      <rPr>
        <sz val="10"/>
        <rFont val="Arial"/>
        <charset val="134"/>
      </rPr>
      <t>12310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</si>
  <si>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</si>
  <si>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</si>
  <si>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</si>
  <si>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</si>
  <si>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</si>
  <si>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</si>
  <si>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</si>
  <si>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</si>
  <si>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</si>
  <si>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</si>
  <si>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</si>
  <si>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</si>
  <si>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</si>
  <si>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</si>
  <si>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</si>
  <si>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</si>
  <si>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HUI LEI</t>
  </si>
  <si>
    <t>退房日周结</t>
  </si>
  <si>
    <t>2508.00</t>
  </si>
  <si>
    <t>RMB</t>
  </si>
  <si>
    <t>0</t>
  </si>
  <si>
    <t>0.00</t>
  </si>
  <si>
    <t>趣悠游国际直连</t>
  </si>
  <si>
    <t>2021-08-11 04:31:38</t>
  </si>
  <si>
    <t>广州汇登信息科技有限公司</t>
  </si>
  <si>
    <t>直连</t>
  </si>
  <si>
    <t>LI LU</t>
  </si>
  <si>
    <t>322.00</t>
  </si>
  <si>
    <t>2021-08-10 17:53:10</t>
  </si>
  <si>
    <t>济州岛M Stay住宿酒店</t>
  </si>
  <si>
    <t>YANG DINGYUAN,YANG MEIZHI</t>
  </si>
  <si>
    <t>235.00</t>
  </si>
  <si>
    <t>2021-08-10 10:38:05</t>
  </si>
  <si>
    <t>迪拜河喜来登大酒店</t>
  </si>
  <si>
    <t>wenhui Ma,weiming jia</t>
  </si>
  <si>
    <t>780.00</t>
  </si>
  <si>
    <t>2021-08-09 14:00:33</t>
  </si>
  <si>
    <t>YE JIAYANGSUNNY</t>
  </si>
  <si>
    <t>249.00</t>
  </si>
  <si>
    <t>2021-08-09 05:57:21</t>
  </si>
  <si>
    <t xml:space="preserve">德比瑞士品质酒店  </t>
  </si>
  <si>
    <t>XU XIAOYU,HUANG JING</t>
  </si>
  <si>
    <t>2298.00</t>
  </si>
  <si>
    <t>2021-08-08 07:20:43</t>
  </si>
  <si>
    <t>WU YENAN</t>
  </si>
  <si>
    <t>4668.00</t>
  </si>
  <si>
    <t>2021-07-31 19:30:07</t>
  </si>
  <si>
    <t>埃尔兰乔贝斯特韦斯特酒店</t>
  </si>
  <si>
    <t>TIAN YUANG</t>
  </si>
  <si>
    <t>595.00</t>
  </si>
  <si>
    <t>2021-07-24 10:51:15</t>
  </si>
  <si>
    <t>DING XIAO</t>
  </si>
  <si>
    <t>655.00</t>
  </si>
  <si>
    <t>2021-06-25 18:00:27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</si>
</sst>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6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3" borderId="12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4" fillId="28" borderId="17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28" borderId="13" applyNumberFormat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5</v>
      </c>
      <c r="N2" s="8" t="s">
        <v>79</v>
      </c>
      <c r="O2" s="8" t="s">
        <v>80</v>
      </c>
      <c r="P2" s="8" t="s">
        <v>81</v>
      </c>
      <c r="Q2" s="8"/>
      <c r="R2" s="12" t="s">
        <v>21</v>
      </c>
      <c r="S2" s="13" t="s">
        <v>21</v>
      </c>
      <c r="T2" s="8" t="s">
        <v>82</v>
      </c>
      <c r="U2" s="12" t="s">
        <v>19</v>
      </c>
      <c r="V2" s="12" t="s">
        <v>19</v>
      </c>
      <c r="W2" s="13" t="s">
        <v>19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7" t="s">
        <v>85</v>
      </c>
      <c r="B3" s="7" t="s">
        <v>86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87</v>
      </c>
      <c r="H3" s="8" t="s">
        <v>88</v>
      </c>
      <c r="I3" s="8" t="s">
        <v>77</v>
      </c>
      <c r="J3" s="8" t="s">
        <v>2</v>
      </c>
      <c r="K3" s="8" t="s">
        <v>89</v>
      </c>
      <c r="L3" s="8">
        <v>1</v>
      </c>
      <c r="M3" s="8">
        <v>1</v>
      </c>
      <c r="N3" s="8" t="s">
        <v>90</v>
      </c>
      <c r="O3" s="8" t="s">
        <v>91</v>
      </c>
      <c r="P3" s="8" t="s">
        <v>92</v>
      </c>
      <c r="Q3" s="8"/>
      <c r="R3" s="12" t="s">
        <v>93</v>
      </c>
      <c r="S3" s="13" t="s">
        <v>19</v>
      </c>
      <c r="T3" s="8"/>
      <c r="U3" s="12" t="s">
        <v>19</v>
      </c>
      <c r="V3" s="12" t="s">
        <v>93</v>
      </c>
      <c r="W3" s="13" t="s">
        <v>94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84</v>
      </c>
      <c r="AG3" t="s">
        <v>73</v>
      </c>
      <c r="AH3" t="s">
        <v>19</v>
      </c>
    </row>
    <row r="4" ht="14.25" customHeight="1" spans="1:34">
      <c r="A4" s="7" t="s">
        <v>97</v>
      </c>
      <c r="B4" s="7" t="s">
        <v>98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87</v>
      </c>
      <c r="H4" s="8" t="s">
        <v>88</v>
      </c>
      <c r="I4" s="8" t="s">
        <v>77</v>
      </c>
      <c r="J4" s="8" t="s">
        <v>2</v>
      </c>
      <c r="K4" s="8" t="s">
        <v>99</v>
      </c>
      <c r="L4" s="8">
        <v>1</v>
      </c>
      <c r="M4" s="8">
        <v>1</v>
      </c>
      <c r="N4" s="8" t="s">
        <v>100</v>
      </c>
      <c r="O4" s="8" t="s">
        <v>91</v>
      </c>
      <c r="P4" s="8" t="s">
        <v>92</v>
      </c>
      <c r="Q4" s="8"/>
      <c r="R4" s="12" t="s">
        <v>101</v>
      </c>
      <c r="S4" s="13" t="s">
        <v>19</v>
      </c>
      <c r="T4" s="8"/>
      <c r="U4" s="12" t="s">
        <v>19</v>
      </c>
      <c r="V4" s="12" t="s">
        <v>101</v>
      </c>
      <c r="W4" s="13" t="s">
        <v>102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96</v>
      </c>
      <c r="AF4" t="s">
        <v>84</v>
      </c>
      <c r="AG4" t="s">
        <v>73</v>
      </c>
      <c r="AH4" t="s">
        <v>19</v>
      </c>
    </row>
    <row r="5" ht="14.25" customHeight="1" spans="1:34">
      <c r="A5" s="7" t="s">
        <v>104</v>
      </c>
      <c r="B5" s="7" t="s">
        <v>105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106</v>
      </c>
      <c r="H5" s="8" t="s">
        <v>107</v>
      </c>
      <c r="I5" s="8" t="s">
        <v>77</v>
      </c>
      <c r="J5" s="8" t="s">
        <v>2</v>
      </c>
      <c r="K5" s="8" t="s">
        <v>108</v>
      </c>
      <c r="L5" s="8">
        <v>1</v>
      </c>
      <c r="M5" s="8">
        <v>1</v>
      </c>
      <c r="N5" s="8" t="s">
        <v>92</v>
      </c>
      <c r="O5" s="8" t="s">
        <v>92</v>
      </c>
      <c r="P5" s="8" t="s">
        <v>109</v>
      </c>
      <c r="Q5" s="8"/>
      <c r="R5" s="12" t="s">
        <v>110</v>
      </c>
      <c r="S5" s="13" t="s">
        <v>19</v>
      </c>
      <c r="T5" s="8"/>
      <c r="U5" s="12" t="s">
        <v>19</v>
      </c>
      <c r="V5" s="12" t="s">
        <v>110</v>
      </c>
      <c r="W5" s="13" t="s">
        <v>111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84</v>
      </c>
      <c r="AG5" t="s">
        <v>73</v>
      </c>
      <c r="AH5" t="s">
        <v>19</v>
      </c>
    </row>
    <row r="6" ht="14.25" customHeight="1" spans="1:34">
      <c r="A6" s="7" t="s">
        <v>114</v>
      </c>
      <c r="B6" s="7" t="s">
        <v>115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116</v>
      </c>
      <c r="H6" s="8" t="s">
        <v>117</v>
      </c>
      <c r="I6" s="8" t="s">
        <v>77</v>
      </c>
      <c r="J6" s="8" t="s">
        <v>2</v>
      </c>
      <c r="K6" s="8" t="s">
        <v>118</v>
      </c>
      <c r="L6" s="8">
        <v>2</v>
      </c>
      <c r="M6" s="8">
        <v>1</v>
      </c>
      <c r="N6" s="8" t="s">
        <v>92</v>
      </c>
      <c r="O6" s="8" t="s">
        <v>92</v>
      </c>
      <c r="P6" s="8" t="s">
        <v>109</v>
      </c>
      <c r="Q6" s="8"/>
      <c r="R6" s="12" t="s">
        <v>119</v>
      </c>
      <c r="S6" s="13" t="s">
        <v>19</v>
      </c>
      <c r="T6" s="8"/>
      <c r="U6" s="12" t="s">
        <v>19</v>
      </c>
      <c r="V6" s="12" t="s">
        <v>119</v>
      </c>
      <c r="W6" s="13" t="s">
        <v>120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84</v>
      </c>
      <c r="AG6" t="s">
        <v>73</v>
      </c>
      <c r="AH6" t="s">
        <v>19</v>
      </c>
    </row>
    <row r="7" ht="14.25" customHeight="1" spans="1:34">
      <c r="A7" s="7" t="s">
        <v>123</v>
      </c>
      <c r="B7" s="7" t="s">
        <v>124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125</v>
      </c>
      <c r="H7" s="8" t="s">
        <v>126</v>
      </c>
      <c r="I7" s="8" t="s">
        <v>77</v>
      </c>
      <c r="J7" s="8" t="s">
        <v>2</v>
      </c>
      <c r="K7" s="8" t="s">
        <v>127</v>
      </c>
      <c r="L7" s="8">
        <v>1</v>
      </c>
      <c r="M7" s="8">
        <v>1</v>
      </c>
      <c r="N7" s="8" t="s">
        <v>109</v>
      </c>
      <c r="O7" s="8" t="s">
        <v>109</v>
      </c>
      <c r="P7" s="8" t="s">
        <v>128</v>
      </c>
      <c r="Q7" s="8"/>
      <c r="R7" s="12" t="s">
        <v>129</v>
      </c>
      <c r="S7" s="13" t="s">
        <v>19</v>
      </c>
      <c r="T7" s="8"/>
      <c r="U7" s="12" t="s">
        <v>19</v>
      </c>
      <c r="V7" s="12" t="s">
        <v>129</v>
      </c>
      <c r="W7" s="13" t="s">
        <v>130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84</v>
      </c>
      <c r="AG7" t="s">
        <v>73</v>
      </c>
      <c r="AH7" t="s">
        <v>19</v>
      </c>
    </row>
    <row r="8" ht="14.25" customHeight="1" spans="1:34">
      <c r="A8" s="7" t="s">
        <v>133</v>
      </c>
      <c r="B8" s="7" t="s">
        <v>134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135</v>
      </c>
      <c r="H8" s="8" t="s">
        <v>136</v>
      </c>
      <c r="I8" s="8" t="s">
        <v>77</v>
      </c>
      <c r="J8" s="8" t="s">
        <v>2</v>
      </c>
      <c r="K8" s="8" t="s">
        <v>137</v>
      </c>
      <c r="L8" s="8">
        <v>1</v>
      </c>
      <c r="M8" s="8">
        <v>2</v>
      </c>
      <c r="N8" s="8" t="s">
        <v>109</v>
      </c>
      <c r="O8" s="8" t="s">
        <v>109</v>
      </c>
      <c r="P8" s="8" t="s">
        <v>138</v>
      </c>
      <c r="Q8" s="8"/>
      <c r="R8" s="12" t="s">
        <v>139</v>
      </c>
      <c r="S8" s="13" t="s">
        <v>19</v>
      </c>
      <c r="T8" s="8"/>
      <c r="U8" s="12" t="s">
        <v>19</v>
      </c>
      <c r="V8" s="12" t="s">
        <v>139</v>
      </c>
      <c r="W8" s="13" t="s">
        <v>140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84</v>
      </c>
      <c r="AG8" t="s">
        <v>73</v>
      </c>
      <c r="AH8" t="s">
        <v>19</v>
      </c>
    </row>
    <row r="9" ht="14.25" customHeight="1" spans="1:34">
      <c r="A9" s="7" t="s">
        <v>143</v>
      </c>
      <c r="B9" s="7" t="s">
        <v>144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145</v>
      </c>
      <c r="H9" s="8" t="s">
        <v>146</v>
      </c>
      <c r="I9" s="8" t="s">
        <v>77</v>
      </c>
      <c r="J9" s="8" t="s">
        <v>2</v>
      </c>
      <c r="K9" s="8" t="s">
        <v>147</v>
      </c>
      <c r="L9" s="8">
        <v>1</v>
      </c>
      <c r="M9" s="8">
        <v>4</v>
      </c>
      <c r="N9" s="8" t="s">
        <v>148</v>
      </c>
      <c r="O9" s="8" t="s">
        <v>109</v>
      </c>
      <c r="P9" s="8" t="s">
        <v>149</v>
      </c>
      <c r="Q9" s="8"/>
      <c r="R9" s="12" t="s">
        <v>150</v>
      </c>
      <c r="S9" s="13" t="s">
        <v>19</v>
      </c>
      <c r="T9" s="8"/>
      <c r="U9" s="12" t="s">
        <v>19</v>
      </c>
      <c r="V9" s="12" t="s">
        <v>150</v>
      </c>
      <c r="W9" s="13" t="s">
        <v>151</v>
      </c>
      <c r="X9" s="13" t="s">
        <v>19</v>
      </c>
      <c r="Y9" s="12" t="s">
        <v>19</v>
      </c>
      <c r="Z9" s="13" t="s">
        <v>19</v>
      </c>
      <c r="AA9" s="15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84</v>
      </c>
      <c r="AG9" t="s">
        <v>73</v>
      </c>
      <c r="AH9" t="s">
        <v>19</v>
      </c>
    </row>
    <row r="10" ht="14.25" customHeight="1" spans="1:34">
      <c r="A10" s="7" t="s">
        <v>154</v>
      </c>
      <c r="B10" s="7" t="s">
        <v>155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156</v>
      </c>
      <c r="H10" s="8" t="s">
        <v>157</v>
      </c>
      <c r="I10" s="8" t="s">
        <v>77</v>
      </c>
      <c r="J10" s="8" t="s">
        <v>2</v>
      </c>
      <c r="K10" s="8" t="s">
        <v>158</v>
      </c>
      <c r="L10" s="8">
        <v>1</v>
      </c>
      <c r="M10" s="8">
        <v>2</v>
      </c>
      <c r="N10" s="8" t="s">
        <v>91</v>
      </c>
      <c r="O10" s="8" t="s">
        <v>138</v>
      </c>
      <c r="P10" s="8" t="s">
        <v>149</v>
      </c>
      <c r="Q10" s="8"/>
      <c r="R10" s="12" t="s">
        <v>159</v>
      </c>
      <c r="S10" s="13" t="s">
        <v>19</v>
      </c>
      <c r="T10" s="8"/>
      <c r="U10" s="12" t="s">
        <v>19</v>
      </c>
      <c r="V10" s="12" t="s">
        <v>159</v>
      </c>
      <c r="W10" s="13" t="s">
        <v>160</v>
      </c>
      <c r="X10" s="13" t="s">
        <v>19</v>
      </c>
      <c r="Y10" s="12" t="s">
        <v>19</v>
      </c>
      <c r="Z10" s="13" t="s">
        <v>19</v>
      </c>
      <c r="AA10" s="15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84</v>
      </c>
      <c r="AG10" t="s">
        <v>73</v>
      </c>
      <c r="AH10" t="s">
        <v>19</v>
      </c>
    </row>
    <row r="11" ht="14.25" customHeight="1" spans="1:34">
      <c r="A11" s="7" t="s">
        <v>163</v>
      </c>
      <c r="B11" s="7" t="s">
        <v>164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165</v>
      </c>
      <c r="H11" s="8" t="s">
        <v>166</v>
      </c>
      <c r="I11" s="8" t="s">
        <v>77</v>
      </c>
      <c r="J11" s="8" t="s">
        <v>2</v>
      </c>
      <c r="K11" s="8" t="s">
        <v>167</v>
      </c>
      <c r="L11" s="8">
        <v>1</v>
      </c>
      <c r="M11" s="8">
        <v>4</v>
      </c>
      <c r="N11" s="8" t="s">
        <v>128</v>
      </c>
      <c r="O11" s="8" t="s">
        <v>128</v>
      </c>
      <c r="P11" s="8" t="s">
        <v>168</v>
      </c>
      <c r="Q11" s="8"/>
      <c r="R11" s="12" t="s">
        <v>169</v>
      </c>
      <c r="S11" s="13" t="s">
        <v>19</v>
      </c>
      <c r="T11" s="8"/>
      <c r="U11" s="12" t="s">
        <v>19</v>
      </c>
      <c r="V11" s="12" t="s">
        <v>169</v>
      </c>
      <c r="W11" s="13" t="s">
        <v>170</v>
      </c>
      <c r="X11" s="13" t="s">
        <v>19</v>
      </c>
      <c r="Y11" s="12" t="s">
        <v>19</v>
      </c>
      <c r="Z11" s="13" t="s">
        <v>19</v>
      </c>
      <c r="AA11" s="15" t="s">
        <v>19</v>
      </c>
      <c r="AB11" t="s">
        <v>19</v>
      </c>
      <c r="AC11" t="s">
        <v>171</v>
      </c>
      <c r="AD11" t="s">
        <v>6</v>
      </c>
      <c r="AE11" t="s">
        <v>172</v>
      </c>
      <c r="AF11" t="s">
        <v>84</v>
      </c>
      <c r="AG11" t="s">
        <v>73</v>
      </c>
      <c r="AH11" t="s">
        <v>19</v>
      </c>
    </row>
    <row r="12" customHeight="1" spans="1:32">
      <c r="A12" s="11" t="s">
        <v>173</v>
      </c>
      <c r="B12" s="11"/>
      <c r="C12" s="11" t="s">
        <v>174</v>
      </c>
      <c r="D12" s="11"/>
      <c r="E12" s="11"/>
      <c r="F12" s="11"/>
      <c r="G12" s="11" t="s">
        <v>174</v>
      </c>
      <c r="H12" s="11" t="s">
        <v>174</v>
      </c>
      <c r="I12" s="11" t="s">
        <v>174</v>
      </c>
      <c r="J12" s="11" t="s">
        <v>174</v>
      </c>
      <c r="K12" s="11" t="s">
        <v>174</v>
      </c>
      <c r="L12" s="11" t="s">
        <v>174</v>
      </c>
      <c r="M12" s="11" t="s">
        <v>174</v>
      </c>
      <c r="N12" s="11" t="s">
        <v>174</v>
      </c>
      <c r="O12" s="11" t="s">
        <v>174</v>
      </c>
      <c r="P12" s="11" t="s">
        <v>174</v>
      </c>
      <c r="Q12" s="11"/>
      <c r="R12" s="14" t="s">
        <v>20</v>
      </c>
      <c r="S12" s="14" t="s">
        <v>21</v>
      </c>
      <c r="T12" s="11" t="s">
        <v>174</v>
      </c>
      <c r="U12" s="14"/>
      <c r="V12" s="14" t="s">
        <v>175</v>
      </c>
      <c r="W12" s="14" t="s">
        <v>22</v>
      </c>
      <c r="X12" s="14"/>
      <c r="Y12" s="14"/>
      <c r="Z12" s="14"/>
      <c r="AA12" s="11"/>
      <c r="AB12" s="14"/>
      <c r="AC12" s="11"/>
      <c r="AD12" s="11" t="s">
        <v>174</v>
      </c>
      <c r="AE12" s="11"/>
      <c r="AF12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176</v>
      </c>
      <c r="B1" s="4" t="s">
        <v>177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178</v>
      </c>
      <c r="H1" s="4" t="s">
        <v>179</v>
      </c>
      <c r="I1" s="4" t="s">
        <v>13</v>
      </c>
      <c r="J1" s="4" t="s">
        <v>17</v>
      </c>
      <c r="K1" s="4" t="s">
        <v>18</v>
      </c>
      <c r="L1" s="10" t="s">
        <v>180</v>
      </c>
      <c r="M1" s="4" t="s">
        <v>181</v>
      </c>
      <c r="N1" s="4" t="s">
        <v>182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D26" sqref="D25:D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184</v>
      </c>
    </row>
    <row r="2" ht="14.25" hidden="1" customHeight="1" spans="1:9">
      <c r="A2" s="7" t="s">
        <v>70</v>
      </c>
      <c r="B2" s="8" t="s">
        <v>80</v>
      </c>
      <c r="C2" s="8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7" t="s">
        <v>85</v>
      </c>
      <c r="B3" s="8" t="s">
        <v>91</v>
      </c>
      <c r="C3" s="8" t="s">
        <v>92</v>
      </c>
      <c r="D3" s="3">
        <v>655</v>
      </c>
      <c r="E3" t="str">
        <f>VLOOKUP(A3,HOP!A:L,12,0)</f>
        <v>655.00</v>
      </c>
      <c r="F3" t="str">
        <f>VLOOKUP(A3,HOP!A:C,3,0)</f>
        <v>2172075</v>
      </c>
      <c r="G3">
        <f t="shared" ref="G3:G11" si="0">D3-E3</f>
        <v>0</v>
      </c>
      <c r="H3" t="str">
        <f t="shared" ref="H3:H11" si="1">$H$1&amp;F3</f>
        <v>，2172075</v>
      </c>
      <c r="I3" t="str">
        <f>VLOOKUP(A3,HOP!A:T,20,0)</f>
        <v>直连</v>
      </c>
    </row>
    <row r="4" ht="14.25" customHeight="1" spans="1:9">
      <c r="A4" s="7" t="s">
        <v>97</v>
      </c>
      <c r="B4" s="8" t="s">
        <v>91</v>
      </c>
      <c r="C4" s="8" t="s">
        <v>92</v>
      </c>
      <c r="D4" s="3">
        <v>595</v>
      </c>
      <c r="E4" t="str">
        <f>VLOOKUP(A4,HOP!A:L,12,0)</f>
        <v>595.00</v>
      </c>
      <c r="F4" t="str">
        <f>VLOOKUP(A4,HOP!A:C,3,0)</f>
        <v>2207250</v>
      </c>
      <c r="G4">
        <f t="shared" si="0"/>
        <v>0</v>
      </c>
      <c r="H4" t="str">
        <f t="shared" si="1"/>
        <v>，2207250</v>
      </c>
      <c r="I4" t="str">
        <f>VLOOKUP(A4,HOP!A:T,20,0)</f>
        <v>直连</v>
      </c>
    </row>
    <row r="5" ht="14.25" customHeight="1" spans="1:9">
      <c r="A5" s="7" t="s">
        <v>104</v>
      </c>
      <c r="B5" s="8" t="s">
        <v>92</v>
      </c>
      <c r="C5" s="8" t="s">
        <v>109</v>
      </c>
      <c r="D5" s="3">
        <v>249</v>
      </c>
      <c r="E5" t="str">
        <f>VLOOKUP(A5,HOP!A:L,12,0)</f>
        <v>249.00</v>
      </c>
      <c r="F5" t="str">
        <f>VLOOKUP(A5,HOP!A:C,3,0)</f>
        <v>2219596</v>
      </c>
      <c r="G5">
        <f t="shared" si="0"/>
        <v>0</v>
      </c>
      <c r="H5" t="str">
        <f t="shared" si="1"/>
        <v>，2219596</v>
      </c>
      <c r="I5" t="str">
        <f>VLOOKUP(A5,HOP!A:T,20,0)</f>
        <v>直连</v>
      </c>
    </row>
    <row r="6" ht="14.25" customHeight="1" spans="1:9">
      <c r="A6" s="7" t="s">
        <v>114</v>
      </c>
      <c r="B6" s="8" t="s">
        <v>92</v>
      </c>
      <c r="C6" s="8" t="s">
        <v>109</v>
      </c>
      <c r="D6" s="3">
        <v>780</v>
      </c>
      <c r="E6" t="str">
        <f>VLOOKUP(A6,HOP!A:L,12,0)</f>
        <v>780.00</v>
      </c>
      <c r="F6" t="str">
        <f>VLOOKUP(A6,HOP!A:C,3,0)</f>
        <v>2219748</v>
      </c>
      <c r="G6">
        <f t="shared" si="0"/>
        <v>0</v>
      </c>
      <c r="H6" t="str">
        <f t="shared" si="1"/>
        <v>，2219748</v>
      </c>
      <c r="I6" t="str">
        <f>VLOOKUP(A6,HOP!A:T,20,0)</f>
        <v>直连</v>
      </c>
    </row>
    <row r="7" ht="14.25" customHeight="1" spans="1:9">
      <c r="A7" s="7" t="s">
        <v>123</v>
      </c>
      <c r="B7" s="8" t="s">
        <v>109</v>
      </c>
      <c r="C7" s="8" t="s">
        <v>128</v>
      </c>
      <c r="D7" s="3">
        <v>235</v>
      </c>
      <c r="E7" t="str">
        <f>VLOOKUP(A7,HOP!A:L,12,0)</f>
        <v>235.00</v>
      </c>
      <c r="F7" t="str">
        <f>VLOOKUP(A7,HOP!A:C,3,0)</f>
        <v>2220247</v>
      </c>
      <c r="G7">
        <f t="shared" si="0"/>
        <v>0</v>
      </c>
      <c r="H7" t="str">
        <f t="shared" si="1"/>
        <v>，2220247</v>
      </c>
      <c r="I7" t="str">
        <f>VLOOKUP(A7,HOP!A:T,20,0)</f>
        <v>直连</v>
      </c>
    </row>
    <row r="8" ht="14.25" customHeight="1" spans="1:9">
      <c r="A8" s="7" t="s">
        <v>133</v>
      </c>
      <c r="B8" s="8" t="s">
        <v>109</v>
      </c>
      <c r="C8" s="8" t="s">
        <v>138</v>
      </c>
      <c r="D8" s="3">
        <v>322</v>
      </c>
      <c r="E8" t="str">
        <f>VLOOKUP(A8,HOP!A:L,12,0)</f>
        <v>322.00</v>
      </c>
      <c r="F8" t="str">
        <f>VLOOKUP(A8,HOP!A:C,3,0)</f>
        <v>2220493</v>
      </c>
      <c r="G8">
        <f t="shared" si="0"/>
        <v>0</v>
      </c>
      <c r="H8" t="str">
        <f t="shared" si="1"/>
        <v>，2220493</v>
      </c>
      <c r="I8" t="str">
        <f>VLOOKUP(A8,HOP!A:T,20,0)</f>
        <v>直连</v>
      </c>
    </row>
    <row r="9" ht="14.25" customHeight="1" spans="1:9">
      <c r="A9" s="7" t="s">
        <v>143</v>
      </c>
      <c r="B9" s="8" t="s">
        <v>109</v>
      </c>
      <c r="C9" s="8" t="s">
        <v>149</v>
      </c>
      <c r="D9" s="3">
        <v>4668</v>
      </c>
      <c r="E9" t="str">
        <f>VLOOKUP(A9,HOP!A:L,12,0)</f>
        <v>4668.00</v>
      </c>
      <c r="F9" t="str">
        <f>VLOOKUP(A9,HOP!A:C,3,0)</f>
        <v>2214607</v>
      </c>
      <c r="G9">
        <f t="shared" si="0"/>
        <v>0</v>
      </c>
      <c r="H9" t="str">
        <f t="shared" si="1"/>
        <v>，2214607</v>
      </c>
      <c r="I9" t="str">
        <f>VLOOKUP(A9,HOP!A:T,20,0)</f>
        <v>直连</v>
      </c>
    </row>
    <row r="10" ht="14.25" customHeight="1" spans="1:9">
      <c r="A10" s="7" t="s">
        <v>154</v>
      </c>
      <c r="B10" s="8" t="s">
        <v>138</v>
      </c>
      <c r="C10" s="8" t="s">
        <v>149</v>
      </c>
      <c r="D10" s="3">
        <v>2298</v>
      </c>
      <c r="E10" t="str">
        <f>VLOOKUP(A10,HOP!A:L,12,0)</f>
        <v>2298.00</v>
      </c>
      <c r="F10" t="str">
        <f>VLOOKUP(A10,HOP!A:C,3,0)</f>
        <v>2219141</v>
      </c>
      <c r="G10">
        <f t="shared" si="0"/>
        <v>0</v>
      </c>
      <c r="H10" t="str">
        <f t="shared" si="1"/>
        <v>，2219141</v>
      </c>
      <c r="I10" t="str">
        <f>VLOOKUP(A10,HOP!A:T,20,0)</f>
        <v>直连</v>
      </c>
    </row>
    <row r="11" ht="14.25" customHeight="1" spans="1:9">
      <c r="A11" s="7" t="s">
        <v>163</v>
      </c>
      <c r="B11" s="8" t="s">
        <v>128</v>
      </c>
      <c r="C11" s="8" t="s">
        <v>168</v>
      </c>
      <c r="D11" s="3">
        <v>2508</v>
      </c>
      <c r="E11" t="str">
        <f>VLOOKUP(A11,HOP!A:L,12,0)</f>
        <v>2508.00</v>
      </c>
      <c r="F11" t="str">
        <f>VLOOKUP(A11,HOP!A:C,3,0)</f>
        <v>2220751</v>
      </c>
      <c r="G11">
        <f t="shared" si="0"/>
        <v>0</v>
      </c>
      <c r="H11" t="str">
        <f t="shared" si="1"/>
        <v>，2220751</v>
      </c>
      <c r="I11" t="str">
        <f>VLOOKUP(A11,HOP!A:T,20,0)</f>
        <v>直连</v>
      </c>
    </row>
    <row r="13" spans="4:4">
      <c r="D13" s="3">
        <f>SUM(D2:D12)</f>
        <v>12310</v>
      </c>
    </row>
    <row r="14" ht="14.25" spans="4:4">
      <c r="D14" s="9" t="s">
        <v>23</v>
      </c>
    </row>
    <row r="17" spans="1:1">
      <c r="A17" t="s">
        <v>185</v>
      </c>
    </row>
    <row r="18" spans="1:1">
      <c r="A18" s="6" t="s">
        <v>186</v>
      </c>
    </row>
  </sheetData>
  <autoFilter ref="A1:I11">
    <filterColumn colId="3">
      <filters>
        <filter val="235.00"/>
        <filter val="249.00"/>
        <filter val="322.00"/>
        <filter val="595.00"/>
        <filter val="655.00"/>
        <filter val="780.00"/>
        <filter val="2,298.00"/>
        <filter val="2,508.00"/>
        <filter val="4,668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187</v>
      </c>
      <c r="B1" s="2" t="s">
        <v>188</v>
      </c>
      <c r="C1" s="2" t="s">
        <v>189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190</v>
      </c>
      <c r="I1" s="2" t="s">
        <v>191</v>
      </c>
      <c r="J1" s="2" t="s">
        <v>192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200</v>
      </c>
      <c r="S1" s="2" t="s">
        <v>201</v>
      </c>
      <c r="T1" s="2" t="s">
        <v>202</v>
      </c>
    </row>
    <row r="2" s="1" customFormat="1" spans="1:20">
      <c r="A2" s="1" t="s">
        <v>163</v>
      </c>
      <c r="B2" s="1" t="s">
        <v>128</v>
      </c>
      <c r="C2" s="1" t="s">
        <v>164</v>
      </c>
      <c r="D2" s="1" t="s">
        <v>166</v>
      </c>
      <c r="E2" s="1" t="s">
        <v>203</v>
      </c>
      <c r="F2" s="1" t="s">
        <v>128</v>
      </c>
      <c r="G2" s="1" t="s">
        <v>168</v>
      </c>
      <c r="H2" s="1" t="s">
        <v>204</v>
      </c>
      <c r="I2" s="1" t="s">
        <v>205</v>
      </c>
      <c r="J2" s="1" t="s">
        <v>206</v>
      </c>
      <c r="K2" s="1" t="s">
        <v>205</v>
      </c>
      <c r="L2" s="1" t="s">
        <v>205</v>
      </c>
      <c r="M2" s="1" t="s">
        <v>207</v>
      </c>
      <c r="N2" s="1" t="s">
        <v>207</v>
      </c>
      <c r="O2" s="1" t="s">
        <v>208</v>
      </c>
      <c r="P2" s="1" t="s">
        <v>209</v>
      </c>
      <c r="Q2" s="1" t="s">
        <v>210</v>
      </c>
      <c r="R2" s="1" t="s">
        <v>73</v>
      </c>
      <c r="S2" s="1" t="s">
        <v>211</v>
      </c>
      <c r="T2" s="1" t="s">
        <v>212</v>
      </c>
    </row>
    <row r="3" s="1" customFormat="1" spans="1:20">
      <c r="A3" s="1" t="s">
        <v>133</v>
      </c>
      <c r="B3" s="1" t="s">
        <v>109</v>
      </c>
      <c r="C3" s="1" t="s">
        <v>134</v>
      </c>
      <c r="D3" s="1" t="s">
        <v>136</v>
      </c>
      <c r="E3" s="1" t="s">
        <v>213</v>
      </c>
      <c r="F3" s="1" t="s">
        <v>109</v>
      </c>
      <c r="G3" s="1" t="s">
        <v>138</v>
      </c>
      <c r="H3" s="1" t="s">
        <v>204</v>
      </c>
      <c r="I3" s="1" t="s">
        <v>214</v>
      </c>
      <c r="J3" s="1" t="s">
        <v>206</v>
      </c>
      <c r="K3" s="1" t="s">
        <v>214</v>
      </c>
      <c r="L3" s="1" t="s">
        <v>214</v>
      </c>
      <c r="M3" s="1" t="s">
        <v>207</v>
      </c>
      <c r="N3" s="1" t="s">
        <v>207</v>
      </c>
      <c r="O3" s="1" t="s">
        <v>208</v>
      </c>
      <c r="P3" s="1" t="s">
        <v>209</v>
      </c>
      <c r="Q3" s="1" t="s">
        <v>215</v>
      </c>
      <c r="R3" s="1" t="s">
        <v>73</v>
      </c>
      <c r="S3" s="1" t="s">
        <v>211</v>
      </c>
      <c r="T3" s="1" t="s">
        <v>212</v>
      </c>
    </row>
    <row r="4" s="1" customFormat="1" spans="1:20">
      <c r="A4" s="1" t="s">
        <v>123</v>
      </c>
      <c r="B4" s="1" t="s">
        <v>109</v>
      </c>
      <c r="C4" s="1" t="s">
        <v>124</v>
      </c>
      <c r="D4" s="1" t="s">
        <v>216</v>
      </c>
      <c r="E4" s="1" t="s">
        <v>217</v>
      </c>
      <c r="F4" s="1" t="s">
        <v>109</v>
      </c>
      <c r="G4" s="1" t="s">
        <v>128</v>
      </c>
      <c r="H4" s="1" t="s">
        <v>204</v>
      </c>
      <c r="I4" s="1" t="s">
        <v>218</v>
      </c>
      <c r="J4" s="1" t="s">
        <v>206</v>
      </c>
      <c r="K4" s="1" t="s">
        <v>218</v>
      </c>
      <c r="L4" s="1" t="s">
        <v>218</v>
      </c>
      <c r="M4" s="1" t="s">
        <v>207</v>
      </c>
      <c r="N4" s="1" t="s">
        <v>207</v>
      </c>
      <c r="O4" s="1" t="s">
        <v>208</v>
      </c>
      <c r="P4" s="1" t="s">
        <v>209</v>
      </c>
      <c r="Q4" s="1" t="s">
        <v>219</v>
      </c>
      <c r="R4" s="1" t="s">
        <v>73</v>
      </c>
      <c r="S4" s="1" t="s">
        <v>211</v>
      </c>
      <c r="T4" s="1" t="s">
        <v>212</v>
      </c>
    </row>
    <row r="5" s="1" customFormat="1" spans="1:20">
      <c r="A5" s="1" t="s">
        <v>114</v>
      </c>
      <c r="B5" s="1" t="s">
        <v>92</v>
      </c>
      <c r="C5" s="1" t="s">
        <v>115</v>
      </c>
      <c r="D5" s="1" t="s">
        <v>220</v>
      </c>
      <c r="E5" s="1" t="s">
        <v>221</v>
      </c>
      <c r="F5" s="1" t="s">
        <v>92</v>
      </c>
      <c r="G5" s="1" t="s">
        <v>109</v>
      </c>
      <c r="H5" s="1" t="s">
        <v>204</v>
      </c>
      <c r="I5" s="1" t="s">
        <v>222</v>
      </c>
      <c r="J5" s="1" t="s">
        <v>206</v>
      </c>
      <c r="K5" s="1" t="s">
        <v>222</v>
      </c>
      <c r="L5" s="1" t="s">
        <v>222</v>
      </c>
      <c r="M5" s="1" t="s">
        <v>207</v>
      </c>
      <c r="N5" s="1" t="s">
        <v>207</v>
      </c>
      <c r="O5" s="1" t="s">
        <v>208</v>
      </c>
      <c r="P5" s="1" t="s">
        <v>209</v>
      </c>
      <c r="Q5" s="1" t="s">
        <v>223</v>
      </c>
      <c r="R5" s="1" t="s">
        <v>73</v>
      </c>
      <c r="S5" s="1" t="s">
        <v>211</v>
      </c>
      <c r="T5" s="1" t="s">
        <v>212</v>
      </c>
    </row>
    <row r="6" s="1" customFormat="1" spans="1:20">
      <c r="A6" s="1" t="s">
        <v>104</v>
      </c>
      <c r="B6" s="1" t="s">
        <v>92</v>
      </c>
      <c r="C6" s="1" t="s">
        <v>105</v>
      </c>
      <c r="D6" s="1" t="s">
        <v>107</v>
      </c>
      <c r="E6" s="1" t="s">
        <v>224</v>
      </c>
      <c r="F6" s="1" t="s">
        <v>92</v>
      </c>
      <c r="G6" s="1" t="s">
        <v>109</v>
      </c>
      <c r="H6" s="1" t="s">
        <v>204</v>
      </c>
      <c r="I6" s="1" t="s">
        <v>225</v>
      </c>
      <c r="J6" s="1" t="s">
        <v>206</v>
      </c>
      <c r="K6" s="1" t="s">
        <v>225</v>
      </c>
      <c r="L6" s="1" t="s">
        <v>225</v>
      </c>
      <c r="M6" s="1" t="s">
        <v>207</v>
      </c>
      <c r="N6" s="1" t="s">
        <v>207</v>
      </c>
      <c r="O6" s="1" t="s">
        <v>208</v>
      </c>
      <c r="P6" s="1" t="s">
        <v>209</v>
      </c>
      <c r="Q6" s="1" t="s">
        <v>226</v>
      </c>
      <c r="R6" s="1" t="s">
        <v>73</v>
      </c>
      <c r="S6" s="1" t="s">
        <v>211</v>
      </c>
      <c r="T6" s="1" t="s">
        <v>212</v>
      </c>
    </row>
    <row r="7" s="1" customFormat="1" spans="1:20">
      <c r="A7" s="1" t="s">
        <v>154</v>
      </c>
      <c r="B7" s="1" t="s">
        <v>91</v>
      </c>
      <c r="C7" s="1" t="s">
        <v>155</v>
      </c>
      <c r="D7" s="1" t="s">
        <v>227</v>
      </c>
      <c r="E7" s="1" t="s">
        <v>228</v>
      </c>
      <c r="F7" s="1" t="s">
        <v>138</v>
      </c>
      <c r="G7" s="1" t="s">
        <v>149</v>
      </c>
      <c r="H7" s="1" t="s">
        <v>204</v>
      </c>
      <c r="I7" s="1" t="s">
        <v>229</v>
      </c>
      <c r="J7" s="1" t="s">
        <v>206</v>
      </c>
      <c r="K7" s="1" t="s">
        <v>229</v>
      </c>
      <c r="L7" s="1" t="s">
        <v>229</v>
      </c>
      <c r="M7" s="1" t="s">
        <v>207</v>
      </c>
      <c r="N7" s="1" t="s">
        <v>207</v>
      </c>
      <c r="O7" s="1" t="s">
        <v>208</v>
      </c>
      <c r="P7" s="1" t="s">
        <v>209</v>
      </c>
      <c r="Q7" s="1" t="s">
        <v>230</v>
      </c>
      <c r="R7" s="1" t="s">
        <v>73</v>
      </c>
      <c r="S7" s="1" t="s">
        <v>211</v>
      </c>
      <c r="T7" s="1" t="s">
        <v>212</v>
      </c>
    </row>
    <row r="8" s="1" customFormat="1" spans="1:20">
      <c r="A8" s="1" t="s">
        <v>143</v>
      </c>
      <c r="B8" s="1" t="s">
        <v>148</v>
      </c>
      <c r="C8" s="1" t="s">
        <v>144</v>
      </c>
      <c r="D8" s="1" t="s">
        <v>146</v>
      </c>
      <c r="E8" s="1" t="s">
        <v>231</v>
      </c>
      <c r="F8" s="1" t="s">
        <v>109</v>
      </c>
      <c r="G8" s="1" t="s">
        <v>149</v>
      </c>
      <c r="H8" s="1" t="s">
        <v>204</v>
      </c>
      <c r="I8" s="1" t="s">
        <v>232</v>
      </c>
      <c r="J8" s="1" t="s">
        <v>206</v>
      </c>
      <c r="K8" s="1" t="s">
        <v>232</v>
      </c>
      <c r="L8" s="1" t="s">
        <v>232</v>
      </c>
      <c r="M8" s="1" t="s">
        <v>207</v>
      </c>
      <c r="N8" s="1" t="s">
        <v>207</v>
      </c>
      <c r="O8" s="1" t="s">
        <v>208</v>
      </c>
      <c r="P8" s="1" t="s">
        <v>209</v>
      </c>
      <c r="Q8" s="1" t="s">
        <v>233</v>
      </c>
      <c r="R8" s="1" t="s">
        <v>73</v>
      </c>
      <c r="S8" s="1" t="s">
        <v>211</v>
      </c>
      <c r="T8" s="1" t="s">
        <v>212</v>
      </c>
    </row>
    <row r="9" s="1" customFormat="1" spans="1:20">
      <c r="A9" s="1" t="s">
        <v>97</v>
      </c>
      <c r="B9" s="1" t="s">
        <v>100</v>
      </c>
      <c r="C9" s="1" t="s">
        <v>98</v>
      </c>
      <c r="D9" s="1" t="s">
        <v>234</v>
      </c>
      <c r="E9" s="1" t="s">
        <v>235</v>
      </c>
      <c r="F9" s="1" t="s">
        <v>91</v>
      </c>
      <c r="G9" s="1" t="s">
        <v>92</v>
      </c>
      <c r="H9" s="1" t="s">
        <v>204</v>
      </c>
      <c r="I9" s="1" t="s">
        <v>236</v>
      </c>
      <c r="J9" s="1" t="s">
        <v>206</v>
      </c>
      <c r="K9" s="1" t="s">
        <v>236</v>
      </c>
      <c r="L9" s="1" t="s">
        <v>236</v>
      </c>
      <c r="M9" s="1" t="s">
        <v>207</v>
      </c>
      <c r="N9" s="1" t="s">
        <v>207</v>
      </c>
      <c r="O9" s="1" t="s">
        <v>208</v>
      </c>
      <c r="P9" s="1" t="s">
        <v>209</v>
      </c>
      <c r="Q9" s="1" t="s">
        <v>237</v>
      </c>
      <c r="R9" s="1" t="s">
        <v>73</v>
      </c>
      <c r="S9" s="1" t="s">
        <v>211</v>
      </c>
      <c r="T9" s="1" t="s">
        <v>212</v>
      </c>
    </row>
    <row r="10" s="1" customFormat="1" spans="1:20">
      <c r="A10" s="1" t="s">
        <v>85</v>
      </c>
      <c r="B10" s="1" t="s">
        <v>90</v>
      </c>
      <c r="C10" s="1" t="s">
        <v>86</v>
      </c>
      <c r="D10" s="1" t="s">
        <v>234</v>
      </c>
      <c r="E10" s="1" t="s">
        <v>238</v>
      </c>
      <c r="F10" s="1" t="s">
        <v>91</v>
      </c>
      <c r="G10" s="1" t="s">
        <v>92</v>
      </c>
      <c r="H10" s="1" t="s">
        <v>204</v>
      </c>
      <c r="I10" s="1" t="s">
        <v>239</v>
      </c>
      <c r="J10" s="1" t="s">
        <v>206</v>
      </c>
      <c r="K10" s="1" t="s">
        <v>239</v>
      </c>
      <c r="L10" s="1" t="s">
        <v>239</v>
      </c>
      <c r="M10" s="1" t="s">
        <v>207</v>
      </c>
      <c r="N10" s="1" t="s">
        <v>207</v>
      </c>
      <c r="O10" s="1" t="s">
        <v>208</v>
      </c>
      <c r="P10" s="1" t="s">
        <v>209</v>
      </c>
      <c r="Q10" s="1" t="s">
        <v>240</v>
      </c>
      <c r="R10" s="1" t="s">
        <v>73</v>
      </c>
      <c r="S10" s="1" t="s">
        <v>211</v>
      </c>
      <c r="T10" s="1" t="s">
        <v>212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2021-08-17T02:38:14Z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723D879CA5384B28A2369DBEEBDF7C77</vt:lpwstr>
  </property>
</Properties>
</file>