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<sst xmlns="http://schemas.openxmlformats.org/spreadsheetml/2006/main" count="156" uniqueCount="90">
  <si>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</si>
  <si>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</si>
  <si>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</si>
  <si>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</si>
  <si>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</si>
  <si>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</si>
  <si>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</si>
  <si>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</si>
  <si>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</si>
  <si>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</si>
  <si>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</si>
  <si>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</si>
  <si>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</si>
  <si>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</si>
  <si>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</si>
  <si>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</si>
  <si>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</si>
  <si>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</si>
  <si>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</si>
  <si>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</si>
  <si>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</si>
  <si>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</si>
  <si>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</si>
  <si>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</si>
  <si>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</si>
  <si>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</si>
  <si>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</si>
  <si>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[安顺]安顺豪生温泉度假酒店(77244103)</t>
  </si>
  <si>
    <t>豪庭大床房&lt;双人入住&gt;&lt;中宾&gt;&lt;双早&gt;</t>
  </si>
  <si>
    <t>CNY</t>
  </si>
  <si>
    <t>陈捷</t>
  </si>
  <si>
    <t>CA363210817CNY</t>
  </si>
  <si>
    <t>未提现</t>
  </si>
  <si>
    <t>携程开票</t>
  </si>
  <si>
    <t>取消</t>
  </si>
  <si>
    <t>[广州]广州白云宾馆(10091524)</t>
  </si>
  <si>
    <t>豪华双床房&lt;双人入住&gt;&lt;双早&gt;</t>
  </si>
  <si>
    <t>李建国</t>
  </si>
  <si>
    <t>[贵阳]贵阳铂尔曼大酒店(9875050)</t>
  </si>
  <si>
    <t>标准大床房&lt;双人入住&gt;&lt;内宾&gt;&lt;预付&gt;&lt;无早&gt;</t>
  </si>
  <si>
    <t>吴建华</t>
  </si>
  <si>
    <t>[长沙]长沙金麓郁锦香酒店(9820015)</t>
  </si>
  <si>
    <t>高级双床房&lt;双人入住&gt;&lt;无早&gt;</t>
  </si>
  <si>
    <t>何艳玲</t>
  </si>
  <si>
    <t>，</t>
  </si>
  <si>
    <t>A210817095549481</t>
  </si>
  <si>
    <t>A210817095632481</t>
  </si>
  <si>
    <t>CNY / HKD 当前参考汇率: 1.201616264</t>
  </si>
  <si>
    <t>总计： 1739.15 CNY/
2089.79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</si>
  <si>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</si>
  <si>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</si>
  <si>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</si>
  <si>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</si>
  <si>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</si>
  <si>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</si>
  <si>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</si>
  <si>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</si>
  <si>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</si>
  <si>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</si>
  <si>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</si>
  <si>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</si>
  <si>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</si>
  <si>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</si>
  <si>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</si>
  <si>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</si>
  <si>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</si>
  <si>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2021-08-01</t>
  </si>
  <si>
    <t>2215137</t>
  </si>
  <si>
    <t>长沙金麓郁锦香酒店</t>
  </si>
  <si>
    <t>2021-08-02</t>
  </si>
  <si>
    <t>退房日周结</t>
  </si>
  <si>
    <t>350.00</t>
  </si>
  <si>
    <t>RMB</t>
  </si>
  <si>
    <t>0</t>
  </si>
  <si>
    <t>0.00</t>
  </si>
  <si>
    <t>携程国内直连(DD)</t>
  </si>
  <si>
    <t>2021-08-01 12:21:32</t>
  </si>
  <si>
    <t>否</t>
  </si>
  <si>
    <t>汇智国际旅游发展有限公司</t>
  </si>
  <si>
    <t>直采</t>
  </si>
  <si>
    <t>2215076</t>
  </si>
  <si>
    <t>贵阳铂尔曼大酒店</t>
  </si>
  <si>
    <t>819.45</t>
  </si>
  <si>
    <t>2021-08-01 10:35:48</t>
  </si>
  <si>
    <t>直连</t>
  </si>
  <si>
    <t>2021-07-27</t>
  </si>
  <si>
    <t>2209605</t>
  </si>
  <si>
    <t>广州白云宾馆</t>
  </si>
  <si>
    <t>569.70</t>
  </si>
  <si>
    <t>2021-07-27 10:06:15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</si>
</sst>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6" borderId="1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15940486318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44408</v>
      </c>
      <c r="G2" s="5">
        <v>44410</v>
      </c>
      <c r="H2" s="4">
        <v>1</v>
      </c>
      <c r="I2" s="4">
        <v>2</v>
      </c>
      <c r="J2" s="4">
        <v>2</v>
      </c>
      <c r="K2" s="4" t="s">
        <v>29</v>
      </c>
      <c r="L2" s="4">
        <v>1046.52</v>
      </c>
      <c r="M2" s="4">
        <v>1046.52</v>
      </c>
      <c r="N2" s="4" t="s">
        <v>30</v>
      </c>
      <c r="O2" s="4" t="s">
        <v>31</v>
      </c>
      <c r="P2" s="4" t="s">
        <v>32</v>
      </c>
      <c r="Q2" s="4">
        <v>0</v>
      </c>
      <c r="R2" s="6">
        <v>44403</v>
      </c>
      <c r="S2" s="5">
        <v>44425</v>
      </c>
      <c r="T2" s="4" t="s">
        <v>33</v>
      </c>
      <c r="U2" s="4">
        <v>1046.52</v>
      </c>
      <c r="V2" s="4">
        <v>0</v>
      </c>
      <c r="W2" s="4">
        <v>0</v>
      </c>
      <c r="X2" s="4">
        <v>2209462</v>
      </c>
    </row>
    <row r="3" s="4" customFormat="1" spans="1:24">
      <c r="A3" s="4">
        <v>15940486318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44408</v>
      </c>
      <c r="G3" s="5">
        <v>44410</v>
      </c>
      <c r="H3" s="4">
        <v>1</v>
      </c>
      <c r="I3" s="4">
        <v>2</v>
      </c>
      <c r="J3" s="4">
        <v>2</v>
      </c>
      <c r="K3" s="4" t="s">
        <v>29</v>
      </c>
      <c r="L3" s="4">
        <v>-1046.52</v>
      </c>
      <c r="M3" s="4">
        <v>-1046.52</v>
      </c>
      <c r="N3" s="4" t="s">
        <v>30</v>
      </c>
      <c r="O3" s="4" t="s">
        <v>31</v>
      </c>
      <c r="P3" s="4" t="s">
        <v>32</v>
      </c>
      <c r="Q3" s="4">
        <v>0</v>
      </c>
      <c r="R3" s="6">
        <v>44403</v>
      </c>
      <c r="S3" s="5">
        <v>44425</v>
      </c>
      <c r="T3" s="4" t="s">
        <v>33</v>
      </c>
      <c r="U3" s="4">
        <v>-1046.52</v>
      </c>
      <c r="V3" s="4">
        <v>0</v>
      </c>
      <c r="W3" s="4">
        <v>0</v>
      </c>
      <c r="X3" s="4">
        <v>2209462</v>
      </c>
    </row>
    <row r="4" s="4" customFormat="1" spans="1:24">
      <c r="A4" s="4">
        <v>15946124124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44409</v>
      </c>
      <c r="G4" s="5">
        <v>44410</v>
      </c>
      <c r="H4" s="4">
        <v>1</v>
      </c>
      <c r="I4" s="4">
        <v>1</v>
      </c>
      <c r="J4" s="4">
        <v>1</v>
      </c>
      <c r="K4" s="4" t="s">
        <v>29</v>
      </c>
      <c r="L4" s="4">
        <v>569.7</v>
      </c>
      <c r="M4" s="4">
        <v>569.7</v>
      </c>
      <c r="N4" s="4" t="s">
        <v>37</v>
      </c>
      <c r="O4" s="4" t="s">
        <v>31</v>
      </c>
      <c r="P4" s="4" t="s">
        <v>32</v>
      </c>
      <c r="Q4" s="4">
        <v>0</v>
      </c>
      <c r="R4" s="6">
        <v>44404</v>
      </c>
      <c r="S4" s="5">
        <v>44425</v>
      </c>
      <c r="T4" s="4" t="s">
        <v>33</v>
      </c>
      <c r="U4" s="4">
        <v>569.7</v>
      </c>
      <c r="V4" s="4">
        <v>0</v>
      </c>
      <c r="W4" s="4">
        <v>0</v>
      </c>
      <c r="X4" s="4">
        <v>2209605</v>
      </c>
    </row>
    <row r="5" s="4" customFormat="1" spans="1:24">
      <c r="A5" s="4">
        <v>15992525489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44409</v>
      </c>
      <c r="G5" s="5">
        <v>44410</v>
      </c>
      <c r="H5" s="4">
        <v>1</v>
      </c>
      <c r="I5" s="4">
        <v>1</v>
      </c>
      <c r="J5" s="4">
        <v>1</v>
      </c>
      <c r="K5" s="4" t="s">
        <v>29</v>
      </c>
      <c r="L5" s="4">
        <v>819.45</v>
      </c>
      <c r="M5" s="4">
        <v>819.45</v>
      </c>
      <c r="N5" s="4" t="s">
        <v>40</v>
      </c>
      <c r="O5" s="4" t="s">
        <v>31</v>
      </c>
      <c r="P5" s="4" t="s">
        <v>32</v>
      </c>
      <c r="Q5" s="4">
        <v>0</v>
      </c>
      <c r="R5" s="6">
        <v>44409</v>
      </c>
      <c r="S5" s="5">
        <v>44425</v>
      </c>
      <c r="T5" s="4" t="s">
        <v>33</v>
      </c>
      <c r="U5" s="4">
        <v>819.45</v>
      </c>
      <c r="V5" s="4">
        <v>0</v>
      </c>
      <c r="W5" s="4">
        <v>0</v>
      </c>
      <c r="X5" s="4">
        <v>2215076</v>
      </c>
    </row>
    <row r="6" s="4" customFormat="1" spans="1:24">
      <c r="A6" s="4">
        <v>15993206797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44409</v>
      </c>
      <c r="G6" s="5">
        <v>44410</v>
      </c>
      <c r="H6" s="4">
        <v>1</v>
      </c>
      <c r="I6" s="4">
        <v>1</v>
      </c>
      <c r="J6" s="4">
        <v>1</v>
      </c>
      <c r="K6" s="4" t="s">
        <v>29</v>
      </c>
      <c r="L6" s="4">
        <v>350</v>
      </c>
      <c r="M6" s="4">
        <v>350</v>
      </c>
      <c r="N6" s="4" t="s">
        <v>43</v>
      </c>
      <c r="O6" s="4" t="s">
        <v>31</v>
      </c>
      <c r="P6" s="4" t="s">
        <v>32</v>
      </c>
      <c r="Q6" s="4">
        <v>0</v>
      </c>
      <c r="R6" s="6">
        <v>44409</v>
      </c>
      <c r="S6" s="5">
        <v>44425</v>
      </c>
      <c r="T6" s="4" t="s">
        <v>33</v>
      </c>
      <c r="U6" s="4">
        <v>350</v>
      </c>
      <c r="V6" s="4">
        <v>0</v>
      </c>
      <c r="W6" s="4">
        <v>0</v>
      </c>
      <c r="X6" s="4">
        <v>2215137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A14"/>
    </sheetView>
  </sheetViews>
  <sheetFormatPr defaultColWidth="9" defaultRowHeight="13.5"/>
  <cols>
    <col min="1" max="1" width="13.125" style="4" customWidth="1"/>
    <col min="2" max="2" width="10.375" style="4"/>
    <col min="3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9">
      <c r="A2" s="4">
        <v>15940486318</v>
      </c>
      <c r="B2" s="5">
        <v>44408</v>
      </c>
      <c r="C2" s="5">
        <v>44410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15946124124</v>
      </c>
      <c r="B3" s="5">
        <v>44409</v>
      </c>
      <c r="C3" s="5">
        <v>44410</v>
      </c>
      <c r="D3" s="4">
        <v>569.7</v>
      </c>
      <c r="E3" s="4" t="str">
        <f>VLOOKUP(A3,HOP!A:L,12,0)</f>
        <v>569.70</v>
      </c>
      <c r="F3" s="4" t="str">
        <f>VLOOKUP(A3,HOP!A:C,3,0)</f>
        <v>2209605</v>
      </c>
      <c r="G3" s="4">
        <f>D3-E3</f>
        <v>0</v>
      </c>
      <c r="H3" s="4" t="str">
        <f>$H$1&amp;F3</f>
        <v>，2209605</v>
      </c>
      <c r="I3" s="4" t="str">
        <f>VLOOKUP(A3,HOP!A:T,20,0)</f>
        <v>直采</v>
      </c>
    </row>
    <row r="4" s="4" customFormat="1" spans="1:9">
      <c r="A4" s="4">
        <v>15992525489</v>
      </c>
      <c r="B4" s="5">
        <v>44409</v>
      </c>
      <c r="C4" s="5">
        <v>44410</v>
      </c>
      <c r="D4" s="4">
        <v>819.45</v>
      </c>
      <c r="E4" s="4" t="str">
        <f>VLOOKUP(A4,HOP!A:L,12,0)</f>
        <v>819.45</v>
      </c>
      <c r="F4" s="4" t="str">
        <f>VLOOKUP(A4,HOP!A:C,3,0)</f>
        <v>2215076</v>
      </c>
      <c r="G4" s="4">
        <f>D4-E4</f>
        <v>0</v>
      </c>
      <c r="H4" s="4" t="str">
        <f>$H$1&amp;F4</f>
        <v>，2215076</v>
      </c>
      <c r="I4" s="4" t="str">
        <f>VLOOKUP(A4,HOP!A:T,20,0)</f>
        <v>直连</v>
      </c>
    </row>
    <row r="5" s="4" customFormat="1" spans="1:9">
      <c r="A5" s="4">
        <v>15993206797</v>
      </c>
      <c r="B5" s="5">
        <v>44409</v>
      </c>
      <c r="C5" s="5">
        <v>44410</v>
      </c>
      <c r="D5" s="4">
        <v>350</v>
      </c>
      <c r="E5" s="4" t="str">
        <f>VLOOKUP(A5,HOP!A:L,12,0)</f>
        <v>350.00</v>
      </c>
      <c r="F5" s="4" t="str">
        <f>VLOOKUP(A5,HOP!A:C,3,0)</f>
        <v>2215137</v>
      </c>
      <c r="G5" s="4">
        <f>D5-E5</f>
        <v>0</v>
      </c>
      <c r="H5" s="4" t="str">
        <f>$H$1&amp;F5</f>
        <v>，2215137</v>
      </c>
      <c r="I5" s="4" t="str">
        <f>VLOOKUP(A5,HOP!A:T,20,0)</f>
        <v>直采</v>
      </c>
    </row>
    <row r="7" spans="4:4">
      <c r="D7" s="4">
        <f>SUM(D2:D6)</f>
        <v>1739.15</v>
      </c>
    </row>
    <row r="11" spans="1:1">
      <c r="A11" s="4" t="s">
        <v>45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autoFilter ref="A1:XFD7">
    <filterColumn colId="3">
      <filters blank="1">
        <filter val="350"/>
        <filter val="819.45"/>
        <filter val="1739.15"/>
        <filter val="569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15993206797</v>
      </c>
      <c r="B2" s="1" t="s">
        <v>66</v>
      </c>
      <c r="C2" s="1" t="s">
        <v>67</v>
      </c>
      <c r="D2" s="1" t="s">
        <v>68</v>
      </c>
      <c r="E2" s="1" t="s">
        <v>43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15992525489</v>
      </c>
      <c r="B3" s="1" t="s">
        <v>66</v>
      </c>
      <c r="C3" s="1" t="s">
        <v>80</v>
      </c>
      <c r="D3" s="1" t="s">
        <v>81</v>
      </c>
      <c r="E3" s="1" t="s">
        <v>40</v>
      </c>
      <c r="F3" s="1" t="s">
        <v>66</v>
      </c>
      <c r="G3" s="1" t="s">
        <v>69</v>
      </c>
      <c r="H3" s="1" t="s">
        <v>70</v>
      </c>
      <c r="I3" s="1" t="s">
        <v>82</v>
      </c>
      <c r="J3" s="1" t="s">
        <v>72</v>
      </c>
      <c r="K3" s="1" t="s">
        <v>82</v>
      </c>
      <c r="L3" s="1" t="s">
        <v>82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83</v>
      </c>
      <c r="R3" s="1" t="s">
        <v>77</v>
      </c>
      <c r="S3" s="1" t="s">
        <v>78</v>
      </c>
      <c r="T3" s="1" t="s">
        <v>84</v>
      </c>
    </row>
    <row r="4" s="1" customFormat="1" spans="1:20">
      <c r="A4" s="3">
        <v>15946124124</v>
      </c>
      <c r="B4" s="1" t="s">
        <v>85</v>
      </c>
      <c r="C4" s="1" t="s">
        <v>86</v>
      </c>
      <c r="D4" s="1" t="s">
        <v>87</v>
      </c>
      <c r="E4" s="1" t="s">
        <v>37</v>
      </c>
      <c r="F4" s="1" t="s">
        <v>66</v>
      </c>
      <c r="G4" s="1" t="s">
        <v>69</v>
      </c>
      <c r="H4" s="1" t="s">
        <v>70</v>
      </c>
      <c r="I4" s="1" t="s">
        <v>88</v>
      </c>
      <c r="J4" s="1" t="s">
        <v>72</v>
      </c>
      <c r="K4" s="1" t="s">
        <v>88</v>
      </c>
      <c r="L4" s="1" t="s">
        <v>88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89</v>
      </c>
      <c r="R4" s="1" t="s">
        <v>77</v>
      </c>
      <c r="S4" s="1" t="s">
        <v>78</v>
      </c>
      <c r="T4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2021-08-17T01:48:22Z</dcterms:created>
  <dcterms:modified xsi:type="dcterms:W3CDTF">2021-08-17T01:55:25Z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5BD4B90DC2A846E781BD60434006AB0E</vt:lpwstr>
  </property>
  <property fmtid="{D5CDD505-2E9C-101B-9397-08002B2CF9AE}" pid="3" name="KSOProductBuildVer">
    <vt:lpwstr>2052-11.1.0.10503</vt:lpwstr>
  </property>
</Properties>
</file>