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<sst xmlns="http://schemas.openxmlformats.org/spreadsheetml/2006/main" count="155" uniqueCount="87">
  <si>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</si>
  <si>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</si>
  <si>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</si>
  <si>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</si>
  <si>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</si>
  <si>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</si>
  <si>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</si>
  <si>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</si>
  <si>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</si>
  <si>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</si>
  <si>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</si>
  <si>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</si>
  <si>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</si>
  <si>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</si>
  <si>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</si>
  <si>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</si>
  <si>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</si>
  <si>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</si>
  <si>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</si>
  <si>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</si>
  <si>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</si>
  <si>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</si>
  <si>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</si>
  <si>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</si>
  <si>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</si>
  <si>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</si>
  <si>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</si>
  <si>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[安吉]欢墅.高尔夫度假别墅(安吉龙王溪小镇)(76296060)</t>
  </si>
  <si>
    <t>漫享时光雅苑两居&lt;四人入住&gt;&lt;早餐&gt;</t>
  </si>
  <si>
    <t>CNY</t>
  </si>
  <si>
    <t>范双飞</t>
  </si>
  <si>
    <t>CA13744210817CNY</t>
  </si>
  <si>
    <t>未提现</t>
  </si>
  <si>
    <t>携程开票</t>
  </si>
  <si>
    <t>[香格里拉]香格里拉阿若康巴·南索达庄园(64531889)</t>
  </si>
  <si>
    <t>豪华大床房&lt;今日特价 &gt;&lt;双人入住&gt;&lt;中宾&gt;&lt;双早&gt;</t>
  </si>
  <si>
    <t>辉辉</t>
  </si>
  <si>
    <t>取消</t>
  </si>
  <si>
    <t>调整</t>
  </si>
  <si>
    <t>[梅州]梅州客天下国际大酒店(60309652)</t>
  </si>
  <si>
    <t>客家民俗大床房&lt;双人入住&gt;&lt;双早&gt;&lt;大床&gt;</t>
  </si>
  <si>
    <t>张永胜,赵彩霞</t>
  </si>
  <si>
    <t>[丽江]丽江和府洲际度假酒店(64239627)</t>
  </si>
  <si>
    <t>洲际高级房(住2晚或2晚的倍数)&lt;今日特价 &gt;&lt;双人入住&gt;&lt;中宾&gt;&lt;双早&gt;</t>
  </si>
  <si>
    <t>侯福深</t>
  </si>
  <si>
    <t>，</t>
  </si>
  <si>
    <t>本期收回6786元</t>
  </si>
  <si>
    <t>6786 CNY</t>
  </si>
  <si>
    <t>A210817092521481</t>
  </si>
  <si>
    <t>总计：6786元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</si>
  <si>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</si>
  <si>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</si>
  <si>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</si>
  <si>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</si>
  <si>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</si>
  <si>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</si>
  <si>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</si>
  <si>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</si>
  <si>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</si>
  <si>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</si>
  <si>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</si>
  <si>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</si>
  <si>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</si>
  <si>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</si>
  <si>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</si>
  <si>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</si>
  <si>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</si>
  <si>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2021-07-23</t>
  </si>
  <si>
    <t>2206426</t>
  </si>
  <si>
    <t>香格里拉阿若康巴·南索达庄园</t>
  </si>
  <si>
    <t>2021-08-01</t>
  </si>
  <si>
    <t>2021-08-02</t>
  </si>
  <si>
    <t>退房日月结</t>
  </si>
  <si>
    <t>0.00</t>
  </si>
  <si>
    <t>RMB</t>
  </si>
  <si>
    <t>0</t>
  </si>
  <si>
    <t>携程汇登国内直连</t>
  </si>
  <si>
    <t>2021-07-23 16:26:33</t>
  </si>
  <si>
    <t>否</t>
  </si>
  <si>
    <t>广州汇登信息科技有限公司</t>
  </si>
  <si>
    <t>直采</t>
  </si>
  <si>
    <t>2021-07-11</t>
  </si>
  <si>
    <t>2192963</t>
  </si>
  <si>
    <t>欢墅.高尔夫度假别墅(安吉龙王溪小镇)</t>
  </si>
  <si>
    <t>1040.00</t>
  </si>
  <si>
    <t>-1040</t>
  </si>
  <si>
    <t>2021-07-11 19:44:07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</si>
</sst>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15766933594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44409</v>
      </c>
      <c r="G2" s="5">
        <v>44410</v>
      </c>
      <c r="H2" s="4">
        <v>1</v>
      </c>
      <c r="I2" s="4">
        <v>1</v>
      </c>
      <c r="J2" s="4">
        <v>1</v>
      </c>
      <c r="K2" s="4" t="s">
        <v>29</v>
      </c>
      <c r="L2" s="4">
        <v>1040</v>
      </c>
      <c r="M2" s="4">
        <v>1040</v>
      </c>
      <c r="N2" s="4" t="s">
        <v>30</v>
      </c>
      <c r="O2" s="4" t="s">
        <v>31</v>
      </c>
      <c r="P2" s="4" t="s">
        <v>32</v>
      </c>
      <c r="Q2" s="4">
        <v>0</v>
      </c>
      <c r="R2" s="6">
        <v>44388</v>
      </c>
      <c r="S2" s="5">
        <v>44425</v>
      </c>
      <c r="T2" s="4" t="s">
        <v>33</v>
      </c>
      <c r="U2" s="4">
        <v>1040</v>
      </c>
      <c r="V2" s="4">
        <v>0</v>
      </c>
      <c r="W2" s="4">
        <v>0</v>
      </c>
      <c r="X2" s="4">
        <v>2192963</v>
      </c>
    </row>
    <row r="3" s="4" customFormat="1" spans="1:23">
      <c r="A3" s="4">
        <v>15906362624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44409</v>
      </c>
      <c r="G3" s="5">
        <v>44410</v>
      </c>
      <c r="H3" s="4">
        <v>1</v>
      </c>
      <c r="I3" s="4">
        <v>1</v>
      </c>
      <c r="J3" s="4">
        <v>1</v>
      </c>
      <c r="K3" s="4" t="s">
        <v>29</v>
      </c>
      <c r="L3" s="4">
        <v>1180</v>
      </c>
      <c r="M3" s="4">
        <v>1180</v>
      </c>
      <c r="N3" s="4" t="s">
        <v>36</v>
      </c>
      <c r="O3" s="4" t="s">
        <v>31</v>
      </c>
      <c r="P3" s="4" t="s">
        <v>32</v>
      </c>
      <c r="Q3" s="4">
        <v>0</v>
      </c>
      <c r="R3" s="6">
        <v>44400</v>
      </c>
      <c r="S3" s="5">
        <v>44425</v>
      </c>
      <c r="T3" s="4" t="s">
        <v>33</v>
      </c>
      <c r="U3" s="4">
        <v>1180</v>
      </c>
      <c r="V3" s="4">
        <v>0</v>
      </c>
      <c r="W3" s="4">
        <v>0</v>
      </c>
    </row>
    <row r="4" s="4" customFormat="1" spans="1:23">
      <c r="A4" s="4">
        <v>15906362624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44409</v>
      </c>
      <c r="G4" s="5">
        <v>44410</v>
      </c>
      <c r="H4" s="4">
        <v>1</v>
      </c>
      <c r="I4" s="4">
        <v>1</v>
      </c>
      <c r="J4" s="4">
        <v>1</v>
      </c>
      <c r="K4" s="4" t="s">
        <v>29</v>
      </c>
      <c r="L4" s="4">
        <v>-1180</v>
      </c>
      <c r="M4" s="4">
        <v>-1180</v>
      </c>
      <c r="N4" s="4" t="s">
        <v>36</v>
      </c>
      <c r="O4" s="4" t="s">
        <v>31</v>
      </c>
      <c r="P4" s="4" t="s">
        <v>32</v>
      </c>
      <c r="Q4" s="4">
        <v>0</v>
      </c>
      <c r="R4" s="6">
        <v>44400</v>
      </c>
      <c r="S4" s="5">
        <v>44425</v>
      </c>
      <c r="T4" s="4" t="s">
        <v>33</v>
      </c>
      <c r="U4" s="4">
        <v>-1180</v>
      </c>
      <c r="V4" s="4">
        <v>0</v>
      </c>
      <c r="W4" s="4">
        <v>0</v>
      </c>
    </row>
    <row r="5" s="4" customFormat="1" spans="1:24">
      <c r="A5" s="4">
        <v>15766933594</v>
      </c>
      <c r="B5" s="4" t="s">
        <v>25</v>
      </c>
      <c r="C5" s="4" t="s">
        <v>37</v>
      </c>
      <c r="D5" s="4" t="s">
        <v>27</v>
      </c>
      <c r="E5" s="4" t="s">
        <v>28</v>
      </c>
      <c r="F5" s="5">
        <v>44409</v>
      </c>
      <c r="G5" s="5">
        <v>44410</v>
      </c>
      <c r="H5" s="4">
        <v>1</v>
      </c>
      <c r="I5" s="4">
        <v>1</v>
      </c>
      <c r="J5" s="4">
        <v>1</v>
      </c>
      <c r="K5" s="4" t="s">
        <v>29</v>
      </c>
      <c r="L5" s="4">
        <v>-1040</v>
      </c>
      <c r="M5" s="4">
        <v>-1040</v>
      </c>
      <c r="N5" s="4" t="s">
        <v>30</v>
      </c>
      <c r="O5" s="4" t="s">
        <v>31</v>
      </c>
      <c r="P5" s="4" t="s">
        <v>32</v>
      </c>
      <c r="Q5" s="4">
        <v>0</v>
      </c>
      <c r="R5" s="6">
        <v>44388</v>
      </c>
      <c r="S5" s="5">
        <v>44425</v>
      </c>
      <c r="T5" s="4" t="s">
        <v>33</v>
      </c>
      <c r="U5" s="4">
        <v>-1040</v>
      </c>
      <c r="V5" s="4">
        <v>0</v>
      </c>
      <c r="W5" s="4">
        <v>0</v>
      </c>
      <c r="X5" s="4">
        <v>2192963</v>
      </c>
    </row>
    <row r="6" s="4" customFormat="1" spans="1:24">
      <c r="A6" s="4">
        <v>15047875986</v>
      </c>
      <c r="B6" s="4" t="s">
        <v>25</v>
      </c>
      <c r="C6" s="4" t="s">
        <v>38</v>
      </c>
      <c r="D6" s="4" t="s">
        <v>39</v>
      </c>
      <c r="E6" s="4" t="s">
        <v>40</v>
      </c>
      <c r="F6" s="5">
        <v>44317</v>
      </c>
      <c r="G6" s="5">
        <v>44319</v>
      </c>
      <c r="H6" s="4">
        <v>2</v>
      </c>
      <c r="I6" s="4">
        <v>2</v>
      </c>
      <c r="J6" s="4">
        <v>4</v>
      </c>
      <c r="K6" s="4" t="s">
        <v>29</v>
      </c>
      <c r="L6" s="4">
        <v>6786</v>
      </c>
      <c r="M6" s="4">
        <v>6786</v>
      </c>
      <c r="N6" s="4" t="s">
        <v>41</v>
      </c>
      <c r="O6" s="4" t="s">
        <v>31</v>
      </c>
      <c r="P6" s="4" t="s">
        <v>32</v>
      </c>
      <c r="Q6" s="4">
        <v>0</v>
      </c>
      <c r="R6" s="6">
        <v>44316</v>
      </c>
      <c r="S6" s="5">
        <v>44425</v>
      </c>
      <c r="T6" s="4" t="s">
        <v>33</v>
      </c>
      <c r="U6" s="4">
        <v>6786</v>
      </c>
      <c r="V6" s="4">
        <v>0</v>
      </c>
      <c r="W6" s="4">
        <v>0</v>
      </c>
      <c r="X6" s="4">
        <v>2092134</v>
      </c>
    </row>
    <row r="7" s="4" customFormat="1" spans="1:24">
      <c r="A7" s="4">
        <v>14923442959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44408</v>
      </c>
      <c r="G7" s="5">
        <v>44410</v>
      </c>
      <c r="H7" s="4">
        <v>1</v>
      </c>
      <c r="I7" s="4">
        <v>2</v>
      </c>
      <c r="J7" s="4">
        <v>2</v>
      </c>
      <c r="K7" s="4" t="s">
        <v>29</v>
      </c>
      <c r="L7" s="4">
        <v>2160</v>
      </c>
      <c r="M7" s="4">
        <v>2160</v>
      </c>
      <c r="N7" s="4" t="s">
        <v>44</v>
      </c>
      <c r="O7" s="4" t="s">
        <v>31</v>
      </c>
      <c r="P7" s="4" t="s">
        <v>32</v>
      </c>
      <c r="Q7" s="4">
        <v>0</v>
      </c>
      <c r="R7" s="6">
        <v>44301</v>
      </c>
      <c r="S7" s="5">
        <v>44425</v>
      </c>
      <c r="T7" s="4" t="s">
        <v>33</v>
      </c>
      <c r="U7" s="4">
        <v>2160</v>
      </c>
      <c r="V7" s="4">
        <v>0</v>
      </c>
      <c r="W7" s="4">
        <v>0</v>
      </c>
      <c r="X7" s="4">
        <v>2068524</v>
      </c>
    </row>
    <row r="8" s="4" customFormat="1" spans="1:24">
      <c r="A8" s="4">
        <v>14923442959</v>
      </c>
      <c r="B8" s="4" t="s">
        <v>25</v>
      </c>
      <c r="C8" s="4" t="s">
        <v>37</v>
      </c>
      <c r="D8" s="4" t="s">
        <v>42</v>
      </c>
      <c r="E8" s="4" t="s">
        <v>43</v>
      </c>
      <c r="F8" s="5">
        <v>44408</v>
      </c>
      <c r="G8" s="5">
        <v>44410</v>
      </c>
      <c r="H8" s="4">
        <v>1</v>
      </c>
      <c r="I8" s="4">
        <v>2</v>
      </c>
      <c r="J8" s="4">
        <v>2</v>
      </c>
      <c r="K8" s="4" t="s">
        <v>29</v>
      </c>
      <c r="L8" s="4">
        <v>-2160</v>
      </c>
      <c r="M8" s="4">
        <v>-2160</v>
      </c>
      <c r="N8" s="4" t="s">
        <v>44</v>
      </c>
      <c r="O8" s="4" t="s">
        <v>31</v>
      </c>
      <c r="P8" s="4" t="s">
        <v>32</v>
      </c>
      <c r="Q8" s="4">
        <v>0</v>
      </c>
      <c r="R8" s="6">
        <v>44301</v>
      </c>
      <c r="S8" s="5">
        <v>44425</v>
      </c>
      <c r="T8" s="4" t="s">
        <v>33</v>
      </c>
      <c r="U8" s="4">
        <v>-2160</v>
      </c>
      <c r="V8" s="4">
        <v>0</v>
      </c>
      <c r="W8" s="4">
        <v>0</v>
      </c>
      <c r="X8" s="4">
        <v>2068524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2"/>
  <sheetViews>
    <sheetView tabSelected="1" workbookViewId="0">
      <selection activeCell="G21" sqref="G21"/>
    </sheetView>
  </sheetViews>
  <sheetFormatPr defaultColWidth="9" defaultRowHeight="13.5"/>
  <cols>
    <col min="1" max="1" width="13.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hidden="1" spans="1:9">
      <c r="A2" s="4">
        <v>15766933594</v>
      </c>
      <c r="B2" s="5">
        <v>44409</v>
      </c>
      <c r="C2" s="5">
        <v>44410</v>
      </c>
      <c r="D2" s="4">
        <v>0</v>
      </c>
      <c r="E2" s="4" t="str">
        <f>VLOOKUP(A2,HOP!A:L,12,0)</f>
        <v>0.00</v>
      </c>
      <c r="F2" s="4" t="str">
        <f>VLOOKUP(A2,HOP!A:C,3,0)</f>
        <v>2192963</v>
      </c>
      <c r="G2" s="4">
        <f>D2-E2</f>
        <v>0</v>
      </c>
      <c r="H2" s="4" t="str">
        <f>$H$1&amp;F2</f>
        <v>，2192963</v>
      </c>
      <c r="I2" s="4" t="str">
        <f>VLOOKUP(A2,HOP!A:T,20,0)</f>
        <v>直采</v>
      </c>
    </row>
    <row r="3" s="4" customFormat="1" hidden="1" spans="1:9">
      <c r="A3" s="4">
        <v>15906362624</v>
      </c>
      <c r="B3" s="5">
        <v>44409</v>
      </c>
      <c r="C3" s="5">
        <v>44410</v>
      </c>
      <c r="D3" s="4">
        <v>0</v>
      </c>
      <c r="E3" s="4" t="str">
        <f>VLOOKUP(A3,HOP!A:L,12,0)</f>
        <v>0.00</v>
      </c>
      <c r="F3" s="4" t="str">
        <f>VLOOKUP(A3,HOP!A:C,3,0)</f>
        <v>2206426</v>
      </c>
      <c r="G3" s="4">
        <f>D3-E3</f>
        <v>0</v>
      </c>
      <c r="H3" s="4" t="str">
        <f>$H$1&amp;F3</f>
        <v>，2206426</v>
      </c>
      <c r="I3" s="4" t="str">
        <f>VLOOKUP(A3,HOP!A:T,20,0)</f>
        <v>直采</v>
      </c>
    </row>
    <row r="4" s="4" customFormat="1" spans="1:10">
      <c r="A4" s="4">
        <v>15047875986</v>
      </c>
      <c r="B4" s="5">
        <v>44317</v>
      </c>
      <c r="C4" s="5">
        <v>44319</v>
      </c>
      <c r="D4" s="4">
        <v>6786</v>
      </c>
      <c r="E4" s="4" t="e">
        <f>VLOOKUP(A4,HOP!A:L,12,0)</f>
        <v>#N/A</v>
      </c>
      <c r="F4" s="4">
        <v>2092134</v>
      </c>
      <c r="G4" s="4" t="e">
        <f>D4-E4</f>
        <v>#N/A</v>
      </c>
      <c r="H4" s="4" t="str">
        <f>$H$1&amp;F4</f>
        <v>，2092134</v>
      </c>
      <c r="I4" s="4" t="e">
        <f>VLOOKUP(A4,HOP!A:T,20,0)</f>
        <v>#N/A</v>
      </c>
      <c r="J4" s="4" t="s">
        <v>46</v>
      </c>
    </row>
    <row r="5" s="4" customFormat="1" hidden="1" spans="1:9">
      <c r="A5" s="4">
        <v>14923442959</v>
      </c>
      <c r="B5" s="5">
        <v>44408</v>
      </c>
      <c r="C5" s="5">
        <v>44410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VLOOKUP(A5,HOP!A:T,20,0)</f>
        <v>#N/A</v>
      </c>
    </row>
    <row r="7" spans="4:4">
      <c r="D7" s="4">
        <f>SUM(D2:D6)</f>
        <v>6786</v>
      </c>
    </row>
    <row r="8" spans="4:4">
      <c r="D8" s="4" t="s">
        <v>47</v>
      </c>
    </row>
    <row r="11" spans="1:1">
      <c r="A11" s="4" t="s">
        <v>48</v>
      </c>
    </row>
    <row r="12" spans="1:1">
      <c r="A12" s="4" t="s">
        <v>49</v>
      </c>
    </row>
  </sheetData>
  <autoFilter ref="A1:XFD12">
    <filterColumn colId="3">
      <filters blank="1">
        <filter val="6786"/>
        <filter val="6786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50</v>
      </c>
      <c r="B1" s="2" t="s">
        <v>51</v>
      </c>
      <c r="C1" s="2" t="s">
        <v>52</v>
      </c>
      <c r="D1" s="2" t="s">
        <v>53</v>
      </c>
      <c r="E1" s="2" t="s">
        <v>13</v>
      </c>
      <c r="F1" s="2" t="s">
        <v>5</v>
      </c>
      <c r="G1" s="2" t="s">
        <v>6</v>
      </c>
      <c r="H1" s="2" t="s">
        <v>54</v>
      </c>
      <c r="I1" s="2" t="s">
        <v>55</v>
      </c>
      <c r="J1" s="2" t="s">
        <v>56</v>
      </c>
      <c r="K1" s="2" t="s">
        <v>57</v>
      </c>
      <c r="L1" s="2" t="s">
        <v>58</v>
      </c>
      <c r="M1" s="2" t="s">
        <v>59</v>
      </c>
      <c r="N1" s="2" t="s">
        <v>60</v>
      </c>
      <c r="O1" s="2" t="s">
        <v>61</v>
      </c>
      <c r="P1" s="2" t="s">
        <v>62</v>
      </c>
      <c r="Q1" s="2" t="s">
        <v>63</v>
      </c>
      <c r="R1" s="2" t="s">
        <v>64</v>
      </c>
      <c r="S1" s="2" t="s">
        <v>65</v>
      </c>
      <c r="T1" s="2" t="s">
        <v>66</v>
      </c>
    </row>
    <row r="2" s="1" customFormat="1" spans="1:20">
      <c r="A2" s="3">
        <v>15906362624</v>
      </c>
      <c r="B2" s="1" t="s">
        <v>67</v>
      </c>
      <c r="C2" s="1" t="s">
        <v>68</v>
      </c>
      <c r="D2" s="1" t="s">
        <v>69</v>
      </c>
      <c r="E2" s="1" t="s">
        <v>36</v>
      </c>
      <c r="F2" s="1" t="s">
        <v>70</v>
      </c>
      <c r="G2" s="1" t="s">
        <v>71</v>
      </c>
      <c r="H2" s="1" t="s">
        <v>72</v>
      </c>
      <c r="I2" s="1" t="s">
        <v>73</v>
      </c>
      <c r="J2" s="1" t="s">
        <v>74</v>
      </c>
      <c r="K2" s="1" t="s">
        <v>73</v>
      </c>
      <c r="L2" s="1" t="s">
        <v>73</v>
      </c>
      <c r="M2" s="1" t="s">
        <v>75</v>
      </c>
      <c r="N2" s="1" t="s">
        <v>75</v>
      </c>
      <c r="O2" s="1" t="s">
        <v>73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15766933594</v>
      </c>
      <c r="B3" s="1" t="s">
        <v>81</v>
      </c>
      <c r="C3" s="1" t="s">
        <v>82</v>
      </c>
      <c r="D3" s="1" t="s">
        <v>83</v>
      </c>
      <c r="E3" s="1" t="s">
        <v>30</v>
      </c>
      <c r="F3" s="1" t="s">
        <v>70</v>
      </c>
      <c r="G3" s="1" t="s">
        <v>71</v>
      </c>
      <c r="H3" s="1" t="s">
        <v>72</v>
      </c>
      <c r="I3" s="1" t="s">
        <v>84</v>
      </c>
      <c r="J3" s="1" t="s">
        <v>74</v>
      </c>
      <c r="K3" s="1" t="s">
        <v>84</v>
      </c>
      <c r="L3" s="1" t="s">
        <v>73</v>
      </c>
      <c r="M3" s="1" t="s">
        <v>85</v>
      </c>
      <c r="N3" s="1" t="s">
        <v>85</v>
      </c>
      <c r="O3" s="1" t="s">
        <v>73</v>
      </c>
      <c r="P3" s="1" t="s">
        <v>76</v>
      </c>
      <c r="Q3" s="1" t="s">
        <v>86</v>
      </c>
      <c r="R3" s="1" t="s">
        <v>78</v>
      </c>
      <c r="S3" s="1" t="s">
        <v>79</v>
      </c>
      <c r="T3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2021-08-17T01:16:48Z</dcterms:created>
  <dcterms:modified xsi:type="dcterms:W3CDTF">2021-08-17T01:24:20Z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70801423177C43A695E5B1FE38497A97</vt:lpwstr>
  </property>
  <property fmtid="{D5CDD505-2E9C-101B-9397-08002B2CF9AE}" pid="3" name="KSOProductBuildVer">
    <vt:lpwstr>2052-11.1.0.10503</vt:lpwstr>
  </property>
</Properties>
</file>