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<sst xmlns="http://schemas.openxmlformats.org/spreadsheetml/2006/main" count="1560" uniqueCount="362">
  <si>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</si>
  <si>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</si>
  <si>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</si>
  <si>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</si>
  <si>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</si>
  <si>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</si>
  <si>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</si>
  <si>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</si>
  <si>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</si>
  <si>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</si>
  <si>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</si>
  <si>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</si>
  <si>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</si>
  <si>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</si>
  <si>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</si>
  <si>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</si>
  <si>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</si>
  <si>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</si>
  <si>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</si>
  <si>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</si>
  <si>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</si>
  <si>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</si>
  <si>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</si>
  <si>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</si>
  <si>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</si>
  <si>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</si>
  <si>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</si>
  <si>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[深圳]深圳绿景酒店(54926119)</t>
  </si>
  <si>
    <t>高级大床房&lt;双人入住&gt;&lt;内宾&gt;&lt;预付&gt;&lt;无早&gt;</t>
  </si>
  <si>
    <t>CNY</t>
  </si>
  <si>
    <t>彭劲劲</t>
  </si>
  <si>
    <t>CA11323210817CNY</t>
  </si>
  <si>
    <t>未提现</t>
  </si>
  <si>
    <t>携程开票</t>
  </si>
  <si>
    <t>[长春]汉庭酒店(长春净月大学城店)(72922279)</t>
  </si>
  <si>
    <t>大床房&lt;双人入住&gt;&lt;内宾&gt;&lt;预付&gt;&lt;无早&gt;</t>
  </si>
  <si>
    <t>刘玉鹏</t>
  </si>
  <si>
    <t>[上海]上海皇廷国际大酒店(60982148)</t>
  </si>
  <si>
    <t>豪华大床房&lt;双人入住&gt;&lt;内宾&gt;&lt;预付&gt;&lt;无早&gt;</t>
  </si>
  <si>
    <t>章勤,章之琳</t>
  </si>
  <si>
    <t>[香港]香港菲律宾旅馆(Philippine Hostel)(64197845)</t>
  </si>
  <si>
    <t>双人间&lt;双人入住&gt;&lt;内宾&gt;&lt;预付&gt;&lt;无早&gt;</t>
  </si>
  <si>
    <t>Nguyen/Dinh huong</t>
  </si>
  <si>
    <t>退单</t>
  </si>
  <si>
    <t>取消</t>
  </si>
  <si>
    <t>补单</t>
  </si>
  <si>
    <t>[长春]汉庭酒店(长春净月大学城店)(22815645)</t>
  </si>
  <si>
    <t>[赤峰]赤峰红山智选假日酒店(60983003)</t>
  </si>
  <si>
    <t>高级大床房&lt;内宾&gt;&lt;双人入住&gt;&lt;预付&gt;&lt;双早&gt;</t>
  </si>
  <si>
    <t>徐英男</t>
  </si>
  <si>
    <t>[柳州]城市便捷酒店(柳州柳工大道颐华城店)(72816207)</t>
  </si>
  <si>
    <t>特惠大床房&lt;双人入住&gt;&lt;内宾&gt;&lt;预付&gt;&lt;无早&gt;</t>
  </si>
  <si>
    <t>张霁皎</t>
  </si>
  <si>
    <t>[上海]维也纳国际酒店(上海虹桥国展中心天山西路店)(71452424)</t>
  </si>
  <si>
    <t>标准大床房&lt;双人入住&gt;&lt;内宾&gt;&lt;预付&gt;&lt;无早&gt;</t>
  </si>
  <si>
    <t>唐赛男</t>
  </si>
  <si>
    <t>[拉萨]骏怡连锁酒店(拉萨人民政府店)(77243335)</t>
  </si>
  <si>
    <t>迷你小单间&lt;双人入住&gt;&lt;内宾&gt;&lt;预付&gt;&lt;无早&gt;</t>
  </si>
  <si>
    <t>孔令琰</t>
  </si>
  <si>
    <t>[玉龙]丽江晶玺希尔顿酒店(78214577)</t>
  </si>
  <si>
    <t>豪华双床房&lt;双人入住&gt;&lt;内宾&gt;&lt;预付&gt;&lt;无早&gt;</t>
  </si>
  <si>
    <t>赵诣深</t>
  </si>
  <si>
    <t>[南昌]南昌洪都国际酒店(72988086)</t>
  </si>
  <si>
    <t>豪华双床房&lt;双人入住&gt;&lt;内宾&gt;&lt;预付&gt;&lt;双早&gt;</t>
  </si>
  <si>
    <t>杨舒鸿</t>
  </si>
  <si>
    <t>[兴义]派酒店（兴义万峰林机场高铁店）(71495055)</t>
  </si>
  <si>
    <t>惠选大床房&lt;双人入住&gt;&lt;内宾&gt;&lt;预付&gt;&lt;无早&gt;</t>
  </si>
  <si>
    <t>马佳浩</t>
  </si>
  <si>
    <t>[洪湖]骏怡连锁酒店(湖北荆州洪湖宝安商业广场店)(79024613)</t>
  </si>
  <si>
    <t>商务大床房&lt;双人入住&gt;&lt;内宾&gt;&lt;预付&gt;&lt;无早&gt;</t>
  </si>
  <si>
    <t>李自强</t>
  </si>
  <si>
    <t>[广州]骏田阳光国际酒店公馆(广州北京路锦源店)(54941035)</t>
  </si>
  <si>
    <t>梁琦</t>
  </si>
  <si>
    <t>[张家口]张家口下花园蓝鲸丽呈酒店(78981528)</t>
  </si>
  <si>
    <t>商务标间&lt;双人入住&gt;&lt;内宾&gt;&lt;预付&gt;&lt;无早&gt;</t>
  </si>
  <si>
    <t>孙雷</t>
  </si>
  <si>
    <t>[梧州]格林豪泰酒店(梧州两广市场店)(77385963)</t>
  </si>
  <si>
    <t>标准双床房&lt;双人入住&gt;&lt;内宾&gt;&lt;预付&gt;&lt;无早&gt;</t>
  </si>
  <si>
    <t>陈杰</t>
  </si>
  <si>
    <t>[广州]维度酒店（广州三元里大道店）(79026412)</t>
  </si>
  <si>
    <t>精选大床房&lt;双人入住&gt;&lt;内宾&gt;&lt;预付&gt;&lt;无早&gt;</t>
  </si>
  <si>
    <t>黄志坤</t>
  </si>
  <si>
    <t>[上海]锦江之星品尚(上海川沙地铁站旅游度假区店)(46117442)</t>
  </si>
  <si>
    <t>商务标准房B&lt;双人入住&gt;&lt;内宾&gt;&lt;预付&gt;&lt;无早&gt;</t>
  </si>
  <si>
    <t>章卫</t>
  </si>
  <si>
    <t>[揭阳]维也纳国际酒店(揭阳阳美玉都店)(79028406)</t>
  </si>
  <si>
    <t>谢志彬</t>
  </si>
  <si>
    <t>周龙波</t>
  </si>
  <si>
    <t>[长沙县]长沙县明城国际大酒店(69142543)</t>
  </si>
  <si>
    <t>高级双床房&lt;双人入住&gt;&lt;内宾&gt;&lt;预付&gt;&lt;双早&gt;</t>
  </si>
  <si>
    <t>雷美玲</t>
  </si>
  <si>
    <t>[兰州]格林豪泰酒店(兰州雁滩路店)(69142559)</t>
  </si>
  <si>
    <t>姜宇</t>
  </si>
  <si>
    <t>[杭州]星程酒店(杭州运河万达广场店)(78094811)</t>
  </si>
  <si>
    <t>刘慧</t>
  </si>
  <si>
    <t>[永登]尚客优酒店（永登人民公园店）(79024289)</t>
  </si>
  <si>
    <t>观景双床房&lt;双人入住&gt;&lt;内宾&gt;&lt;预付&gt;&lt;无早&gt;</t>
  </si>
  <si>
    <t>崔永霞</t>
  </si>
  <si>
    <t>陈功龙</t>
  </si>
  <si>
    <t>[咸阳]尚客优快捷酒店(咸阳人民路凤凰广场店)(71990805)</t>
  </si>
  <si>
    <t>温馨豪华大床房&lt;双人入住&gt;&lt;内宾&gt;&lt;预付&gt;&lt;无早&gt;</t>
  </si>
  <si>
    <t>陈梁斌</t>
  </si>
  <si>
    <t>李鹏辉</t>
  </si>
  <si>
    <t>[信阳]7天连锁酒店(信阳民权路民桥店)(73298771)</t>
  </si>
  <si>
    <t>朱申鸣</t>
  </si>
  <si>
    <t>[北京]喆啡酒店(北京中关村人民大学地铁站店)(64223441)</t>
  </si>
  <si>
    <t>啡凡豪华双床房&lt;内宾&gt;&lt;双人入住&gt;&lt;预付&gt;&lt;无早&gt;</t>
  </si>
  <si>
    <t>戴宁</t>
  </si>
  <si>
    <t>吕梅林</t>
  </si>
  <si>
    <t>丘族雄</t>
  </si>
  <si>
    <t>[阳春]阳春自由港精品酒店(77191256)</t>
  </si>
  <si>
    <t>温馨双床房&lt;双人入住&gt;&lt;内宾&gt;&lt;预付&gt;&lt;无早&gt;</t>
  </si>
  <si>
    <t>代华强</t>
  </si>
  <si>
    <t>[漳州]漳州万达嘉华酒店(71451749)</t>
  </si>
  <si>
    <t>豪华双床房&lt;内宾&gt;&lt;双人入住&gt;&lt;预付&gt;&lt;无早&gt;</t>
  </si>
  <si>
    <t>黄炳荣</t>
  </si>
  <si>
    <t>廖茜娅</t>
  </si>
  <si>
    <t>苏斌</t>
  </si>
  <si>
    <t>[开平]尚客优酒店（开平东汇城店）(71988512)</t>
  </si>
  <si>
    <t>商务大床房&lt;双人入住&gt;&lt;内宾&gt;&lt;预付&gt;&lt;双早&gt;</t>
  </si>
  <si>
    <t>李建明</t>
  </si>
  <si>
    <t>[昆山]贝壳酒店(昆山黄浦家园店)(77382323)</t>
  </si>
  <si>
    <t>谢画画</t>
  </si>
  <si>
    <t>[广州]维也纳酒店(广州番禺桥南奥园广场店)(71451890)</t>
  </si>
  <si>
    <t>吴运森</t>
  </si>
  <si>
    <t>[靖西]尚客优酒店(靖西靖宇汽车站店)(73267618)</t>
  </si>
  <si>
    <t>王汉纯</t>
  </si>
  <si>
    <t>[南宁]格林豪泰酒店(南宁秀峰路地铁站店)(72916920)</t>
  </si>
  <si>
    <t>韦广生</t>
  </si>
  <si>
    <t>[香港]M1酒店(M1 Hotel)(64185294)</t>
  </si>
  <si>
    <t>标准客房&lt;双人入住&gt;&lt;内宾&gt;&lt;预付&gt;&lt;无早&gt;</t>
  </si>
  <si>
    <t>CHEN/FUGUI</t>
  </si>
  <si>
    <t>[义乌]半岛星际酒店(义乌国际商贸城店)(60986776)</t>
  </si>
  <si>
    <t>起居大床房&lt;双人入住&gt;&lt;内宾&gt;&lt;预付&gt;&lt;双早&gt;</t>
  </si>
  <si>
    <t>陈浩辉</t>
  </si>
  <si>
    <t>[丽江]维也纳国际酒店(丽江玉雪大道店)(78981421)</t>
  </si>
  <si>
    <t>徐霄</t>
  </si>
  <si>
    <t>杨国杰</t>
  </si>
  <si>
    <t>汤志红</t>
  </si>
  <si>
    <t>林耿耿</t>
  </si>
  <si>
    <t>叶亚臣</t>
  </si>
  <si>
    <t>黄逢狂</t>
  </si>
  <si>
    <t>[如皋]维也纳酒店(如皋正翔广场店)(75035017)</t>
  </si>
  <si>
    <t>袁超</t>
  </si>
  <si>
    <t>[东莞]康帝俱乐部酒店(东莞国际展览中心店)(64183611)</t>
  </si>
  <si>
    <t>叶启柱</t>
  </si>
  <si>
    <t>[广州]广州珀丽酒店(54888937)</t>
  </si>
  <si>
    <t>行政大床房&lt;双人入住&gt;&lt;内宾&gt;&lt;预付&gt;&lt;无早&gt;</t>
  </si>
  <si>
    <t>吴桂鑫</t>
  </si>
  <si>
    <t>万谦</t>
  </si>
  <si>
    <t>，</t>
  </si>
  <si>
    <t>A210817093320481</t>
  </si>
  <si>
    <t>CNY / HKD 当前参考汇率: 1.201616264</t>
  </si>
  <si>
    <t>总计： 15697.07 CNY/
18861.85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</si>
  <si>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</si>
  <si>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</si>
  <si>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</si>
  <si>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</si>
  <si>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</si>
  <si>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</si>
  <si>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</si>
  <si>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</si>
  <si>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</si>
  <si>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</si>
  <si>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</si>
  <si>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</si>
  <si>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</si>
  <si>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</si>
  <si>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</si>
  <si>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</si>
  <si>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</si>
  <si>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2021-08-13</t>
  </si>
  <si>
    <t>2223213</t>
  </si>
  <si>
    <t>骏怡连锁酒店(湖北荆州洪湖宝安商业广场店)</t>
  </si>
  <si>
    <t>2021-08-14</t>
  </si>
  <si>
    <t>退房日月结</t>
  </si>
  <si>
    <t>124.85</t>
  </si>
  <si>
    <t>RMB</t>
  </si>
  <si>
    <t>0</t>
  </si>
  <si>
    <t>0.00</t>
  </si>
  <si>
    <t>携程汇智国内直连</t>
  </si>
  <si>
    <t>2021-08-13 23:23:04</t>
  </si>
  <si>
    <t>否</t>
  </si>
  <si>
    <t>汇智国际旅游发展有限公司</t>
  </si>
  <si>
    <t>直连</t>
  </si>
  <si>
    <t>2223212</t>
  </si>
  <si>
    <t>广州珀丽酒店</t>
  </si>
  <si>
    <t>334.60</t>
  </si>
  <si>
    <t>2021-08-13 23:22:18</t>
  </si>
  <si>
    <t>2223192</t>
  </si>
  <si>
    <t>康帝俱乐部酒店(东莞国际展览中心店)</t>
  </si>
  <si>
    <t>227.77</t>
  </si>
  <si>
    <t>2021-08-13 22:44:38</t>
  </si>
  <si>
    <t>2223128</t>
  </si>
  <si>
    <t>尚客优酒店(靖西靖宇汽车站店)</t>
  </si>
  <si>
    <t>114.70</t>
  </si>
  <si>
    <t>2021-08-13 21:48:59</t>
  </si>
  <si>
    <t>2223071</t>
  </si>
  <si>
    <t>上海皇廷国际大酒店</t>
  </si>
  <si>
    <t>461.43</t>
  </si>
  <si>
    <t>2021-08-13 20:57:38</t>
  </si>
  <si>
    <t>2223050</t>
  </si>
  <si>
    <t>维也纳国际酒店(揭阳阳美玉都店)</t>
  </si>
  <si>
    <t>284.00</t>
  </si>
  <si>
    <t>2021-08-13 20:38:03</t>
  </si>
  <si>
    <t>2223025</t>
  </si>
  <si>
    <t>维也纳国际酒店(丽江玉雪大道店)</t>
  </si>
  <si>
    <t>187.57</t>
  </si>
  <si>
    <t>2021-08-13 20:21:43</t>
  </si>
  <si>
    <t>2223024</t>
  </si>
  <si>
    <t>2021-08-13 20:20:46</t>
  </si>
  <si>
    <t>2223022</t>
  </si>
  <si>
    <t>2021-08-13 20:19:02</t>
  </si>
  <si>
    <t>2223007</t>
  </si>
  <si>
    <t>半岛星际酒店(义乌国际商贸城店)</t>
  </si>
  <si>
    <t>241.98</t>
  </si>
  <si>
    <t>2021-08-13 20:29:16</t>
  </si>
  <si>
    <t>2222996</t>
  </si>
  <si>
    <t>M1酒店</t>
  </si>
  <si>
    <t>CHEN FUGUI</t>
  </si>
  <si>
    <t>207.23</t>
  </si>
  <si>
    <t>2021-08-13 19:58:44</t>
  </si>
  <si>
    <t>2222992</t>
  </si>
  <si>
    <t>格林豪泰酒店(南宁秀峰路地铁站店)</t>
  </si>
  <si>
    <t>149.22</t>
  </si>
  <si>
    <t>2021-08-13 19:56:04</t>
  </si>
  <si>
    <t>2222968</t>
  </si>
  <si>
    <t>2021-08-13 19:36:32</t>
  </si>
  <si>
    <t>2222953</t>
  </si>
  <si>
    <t>维也纳酒店(广州番禺桥南奥园广场店)</t>
  </si>
  <si>
    <t>230.15</t>
  </si>
  <si>
    <t>2021-08-13 19:23:30</t>
  </si>
  <si>
    <t>2222915</t>
  </si>
  <si>
    <t>贝壳酒店(昆山黄浦家园店)</t>
  </si>
  <si>
    <t>123.80</t>
  </si>
  <si>
    <t>2021-08-13 18:58:10</t>
  </si>
  <si>
    <t>2222914</t>
  </si>
  <si>
    <t>尚客优酒店(开平东汇城店)</t>
  </si>
  <si>
    <t>172.89</t>
  </si>
  <si>
    <t>2021-08-13 18:57:00</t>
  </si>
  <si>
    <t>2222913</t>
  </si>
  <si>
    <t>维也纳国际酒店(上海虹桥国展中心天山西路店)</t>
  </si>
  <si>
    <t>253.60</t>
  </si>
  <si>
    <t>2021-08-13 18:56:38</t>
  </si>
  <si>
    <t>2222902</t>
  </si>
  <si>
    <t>2021-08-13 18:41:53</t>
  </si>
  <si>
    <t>2222894</t>
  </si>
  <si>
    <t>漳州万达嘉华酒店</t>
  </si>
  <si>
    <t>401.54</t>
  </si>
  <si>
    <t>2021-08-13 18:38:46</t>
  </si>
  <si>
    <t>2222880</t>
  </si>
  <si>
    <t>自由港商务酒店</t>
  </si>
  <si>
    <t>136.01</t>
  </si>
  <si>
    <t>2021-08-13 18:30:30</t>
  </si>
  <si>
    <t>2222866</t>
  </si>
  <si>
    <t>2021-08-13 18:17:06</t>
  </si>
  <si>
    <t>2222827</t>
  </si>
  <si>
    <t>喆啡酒店(北京中关村人民大学地铁站店)</t>
  </si>
  <si>
    <t>304.99</t>
  </si>
  <si>
    <t>2021-08-13 17:45:39</t>
  </si>
  <si>
    <t>2222824</t>
  </si>
  <si>
    <t>7天连锁酒店（信阳民权路民桥店）</t>
  </si>
  <si>
    <t>135.44</t>
  </si>
  <si>
    <t>2021-08-13 17:45:05</t>
  </si>
  <si>
    <t>2222822</t>
  </si>
  <si>
    <t>2021-08-13 17:44:07</t>
  </si>
  <si>
    <t>2222813</t>
  </si>
  <si>
    <t>尚客优快捷酒店(咸阳人民路凤凰广场店)</t>
  </si>
  <si>
    <t>159.36</t>
  </si>
  <si>
    <t>2021-08-13 17:36:05</t>
  </si>
  <si>
    <t>2222811</t>
  </si>
  <si>
    <t>尚客优酒店（永登火车站店）</t>
  </si>
  <si>
    <t>217.21</t>
  </si>
  <si>
    <t>2021-08-13 17:35:51</t>
  </si>
  <si>
    <t>2222806</t>
  </si>
  <si>
    <t>2021-08-13 17:34:53</t>
  </si>
  <si>
    <t>2222756</t>
  </si>
  <si>
    <t>格林豪泰酒店(兰州雁滩路店)</t>
  </si>
  <si>
    <t>173.86</t>
  </si>
  <si>
    <t>2021-08-13 16:27:59</t>
  </si>
  <si>
    <t>2222751</t>
  </si>
  <si>
    <t>长沙县明城国际大酒店</t>
  </si>
  <si>
    <t>500.78</t>
  </si>
  <si>
    <t>2021-08-13 16:25:11</t>
  </si>
  <si>
    <t>2222740</t>
  </si>
  <si>
    <t>城市便捷酒店(柳州柳工大道颐华城店)</t>
  </si>
  <si>
    <t>175.64</t>
  </si>
  <si>
    <t>2021-08-13 16:14:32</t>
  </si>
  <si>
    <t>2222731</t>
  </si>
  <si>
    <t>星程酒店(杭州运河万达广场店)</t>
  </si>
  <si>
    <t>248.10</t>
  </si>
  <si>
    <t>2021-08-13 16:32:45</t>
  </si>
  <si>
    <t>2222716</t>
  </si>
  <si>
    <t>304.86</t>
  </si>
  <si>
    <t>2021-08-13 15:42:26</t>
  </si>
  <si>
    <t>2222711</t>
  </si>
  <si>
    <t>格林豪泰酒店(梧州两广市场店)</t>
  </si>
  <si>
    <t>191.47</t>
  </si>
  <si>
    <t>2021-08-13 15:32:40</t>
  </si>
  <si>
    <t>2222680</t>
  </si>
  <si>
    <t>锦江之星品尚(上海川沙地铁站旅游度假区店)</t>
  </si>
  <si>
    <t>2021-08-13 14:56:01</t>
  </si>
  <si>
    <t>2222662</t>
  </si>
  <si>
    <t>维度酒店（广州三元里大道店）</t>
  </si>
  <si>
    <t>208.08</t>
  </si>
  <si>
    <t>2021-08-13 14:36:13</t>
  </si>
  <si>
    <t>2222578</t>
  </si>
  <si>
    <t>蓝鲸泛海商务酒店(张家口下花园店)</t>
  </si>
  <si>
    <t>163.42</t>
  </si>
  <si>
    <t>2021-08-13 13:13:27</t>
  </si>
  <si>
    <t>2222566</t>
  </si>
  <si>
    <t>骏田阳光国际酒店公馆(广州北京路锦源店)</t>
  </si>
  <si>
    <t>189.55</t>
  </si>
  <si>
    <t>2021-08-13 12:57:30</t>
  </si>
  <si>
    <t>2222538</t>
  </si>
  <si>
    <t>2021-08-13 12:36:00</t>
  </si>
  <si>
    <t>2222476</t>
  </si>
  <si>
    <t>派酒店（兴义万峰林机场高铁店）</t>
  </si>
  <si>
    <t>124.58</t>
  </si>
  <si>
    <t>2021-08-13 11:40:10</t>
  </si>
  <si>
    <t>2222466</t>
  </si>
  <si>
    <t>南昌洪都国际酒店</t>
  </si>
  <si>
    <t>426.33</t>
  </si>
  <si>
    <t>2021-08-13 11:31:51</t>
  </si>
  <si>
    <t>2222458</t>
  </si>
  <si>
    <t>丽江晶玺希尔顿酒店</t>
  </si>
  <si>
    <t>757.62</t>
  </si>
  <si>
    <t>2021-08-13 11:23:25</t>
  </si>
  <si>
    <t>2222392</t>
  </si>
  <si>
    <t>骏怡连锁酒店(拉萨人民政府店)</t>
  </si>
  <si>
    <t>2021-08-13 09:56:17</t>
  </si>
  <si>
    <t>2222386</t>
  </si>
  <si>
    <t>2021-08-13 09:45:22</t>
  </si>
  <si>
    <t>2222370</t>
  </si>
  <si>
    <t>175.67</t>
  </si>
  <si>
    <t>2021-08-13 09:16:46</t>
  </si>
  <si>
    <t>2222365</t>
  </si>
  <si>
    <t>赤峰红山智选假日酒店</t>
  </si>
  <si>
    <t>279.42</t>
  </si>
  <si>
    <t>2021-08-13 09:13:28</t>
  </si>
  <si>
    <t>2021-08-10</t>
  </si>
  <si>
    <t>2220158</t>
  </si>
  <si>
    <t>香港菲律宾旅馆</t>
  </si>
  <si>
    <t>Nguyen Dinh huong</t>
  </si>
  <si>
    <t>2021-08-11</t>
  </si>
  <si>
    <t>270.84</t>
  </si>
  <si>
    <t>2021-08-10 06:24:17</t>
  </si>
  <si>
    <t>2220086</t>
  </si>
  <si>
    <t>922.82</t>
  </si>
  <si>
    <t>2021-08-10 00:22:40</t>
  </si>
  <si>
    <t>2021-08-03</t>
  </si>
  <si>
    <t>2216446</t>
  </si>
  <si>
    <t>汉庭（长春净月大学城店）</t>
  </si>
  <si>
    <t>277.42</t>
  </si>
  <si>
    <t>50.00</t>
  </si>
  <si>
    <t>-227</t>
  </si>
  <si>
    <t>2021-08-03 19:37:43</t>
  </si>
  <si>
    <t>2021-08-02</t>
  </si>
  <si>
    <t>2215923</t>
  </si>
  <si>
    <t>深圳绿景酒店</t>
  </si>
  <si>
    <t>5670.17</t>
  </si>
  <si>
    <t>2021-08-02 20:16:41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</si>
</sst>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16003297745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44411</v>
      </c>
      <c r="G2" s="5">
        <v>44422</v>
      </c>
      <c r="H2" s="4">
        <v>1</v>
      </c>
      <c r="I2" s="4">
        <v>11</v>
      </c>
      <c r="J2" s="4">
        <v>11</v>
      </c>
      <c r="K2" s="4" t="s">
        <v>29</v>
      </c>
      <c r="L2" s="4">
        <v>5670.22</v>
      </c>
      <c r="M2" s="4">
        <v>5670.22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44410</v>
      </c>
      <c r="S2" s="5">
        <v>44425</v>
      </c>
      <c r="T2" s="4" t="s">
        <v>33</v>
      </c>
      <c r="U2" s="4">
        <v>5670.22</v>
      </c>
      <c r="V2" s="4">
        <v>0</v>
      </c>
      <c r="W2" s="4">
        <v>0</v>
      </c>
      <c r="X2" s="4">
        <v>2215923</v>
      </c>
    </row>
    <row r="3" s="4" customFormat="1" spans="1:24">
      <c r="A3" s="4">
        <v>16006971348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44421</v>
      </c>
      <c r="G3" s="5">
        <v>44422</v>
      </c>
      <c r="H3" s="4">
        <v>1</v>
      </c>
      <c r="I3" s="4">
        <v>1</v>
      </c>
      <c r="J3" s="4">
        <v>1</v>
      </c>
      <c r="K3" s="4" t="s">
        <v>29</v>
      </c>
      <c r="L3" s="4">
        <v>277.42</v>
      </c>
      <c r="M3" s="4">
        <v>277.42</v>
      </c>
      <c r="N3" s="4" t="s">
        <v>36</v>
      </c>
      <c r="O3" s="4" t="s">
        <v>31</v>
      </c>
      <c r="P3" s="4" t="s">
        <v>32</v>
      </c>
      <c r="Q3" s="4">
        <v>0</v>
      </c>
      <c r="R3" s="6">
        <v>44411</v>
      </c>
      <c r="S3" s="5">
        <v>44425</v>
      </c>
      <c r="T3" s="4" t="s">
        <v>33</v>
      </c>
      <c r="U3" s="4">
        <v>277.42</v>
      </c>
      <c r="V3" s="4">
        <v>0</v>
      </c>
      <c r="W3" s="4">
        <v>0</v>
      </c>
      <c r="X3" s="4">
        <v>2216446</v>
      </c>
    </row>
    <row r="4" s="4" customFormat="1" spans="1:24">
      <c r="A4" s="4">
        <v>16041399479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44421</v>
      </c>
      <c r="G4" s="5">
        <v>44422</v>
      </c>
      <c r="H4" s="4">
        <v>2</v>
      </c>
      <c r="I4" s="4">
        <v>1</v>
      </c>
      <c r="J4" s="4">
        <v>2</v>
      </c>
      <c r="K4" s="4" t="s">
        <v>29</v>
      </c>
      <c r="L4" s="4">
        <v>922.82</v>
      </c>
      <c r="M4" s="4">
        <v>922.82</v>
      </c>
      <c r="N4" s="4" t="s">
        <v>39</v>
      </c>
      <c r="O4" s="4" t="s">
        <v>31</v>
      </c>
      <c r="P4" s="4" t="s">
        <v>32</v>
      </c>
      <c r="Q4" s="4">
        <v>0</v>
      </c>
      <c r="R4" s="6">
        <v>44418</v>
      </c>
      <c r="S4" s="5">
        <v>44425</v>
      </c>
      <c r="T4" s="4" t="s">
        <v>33</v>
      </c>
      <c r="U4" s="4">
        <v>922.82</v>
      </c>
      <c r="V4" s="4">
        <v>0</v>
      </c>
      <c r="W4" s="4">
        <v>0</v>
      </c>
      <c r="X4" s="4">
        <v>2220086</v>
      </c>
    </row>
    <row r="5" s="4" customFormat="1" spans="1:24">
      <c r="A5" s="4">
        <v>16044473062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44419</v>
      </c>
      <c r="G5" s="5">
        <v>44422</v>
      </c>
      <c r="H5" s="4">
        <v>1</v>
      </c>
      <c r="I5" s="4">
        <v>3</v>
      </c>
      <c r="J5" s="4">
        <v>3</v>
      </c>
      <c r="K5" s="4" t="s">
        <v>29</v>
      </c>
      <c r="L5" s="4">
        <v>270.84</v>
      </c>
      <c r="M5" s="4">
        <v>270.84</v>
      </c>
      <c r="N5" s="4" t="s">
        <v>42</v>
      </c>
      <c r="O5" s="4" t="s">
        <v>31</v>
      </c>
      <c r="P5" s="4" t="s">
        <v>32</v>
      </c>
      <c r="Q5" s="4">
        <v>0</v>
      </c>
      <c r="R5" s="6">
        <v>44418</v>
      </c>
      <c r="S5" s="5">
        <v>44425</v>
      </c>
      <c r="T5" s="4" t="s">
        <v>33</v>
      </c>
      <c r="U5" s="4">
        <v>270.84</v>
      </c>
      <c r="V5" s="4">
        <v>0</v>
      </c>
      <c r="W5" s="4">
        <v>0</v>
      </c>
      <c r="X5" s="4">
        <v>2220158</v>
      </c>
    </row>
    <row r="6" s="4" customFormat="1" spans="1:24">
      <c r="A6" s="4">
        <v>16006971348</v>
      </c>
      <c r="B6" s="4" t="s">
        <v>25</v>
      </c>
      <c r="C6" s="4" t="s">
        <v>43</v>
      </c>
      <c r="D6" s="4" t="s">
        <v>34</v>
      </c>
      <c r="E6" s="4" t="s">
        <v>35</v>
      </c>
      <c r="F6" s="5">
        <v>44421</v>
      </c>
      <c r="G6" s="5">
        <v>44422</v>
      </c>
      <c r="H6" s="4">
        <v>1</v>
      </c>
      <c r="I6" s="4">
        <v>1</v>
      </c>
      <c r="J6" s="4">
        <v>1</v>
      </c>
      <c r="K6" s="4" t="s">
        <v>29</v>
      </c>
      <c r="L6" s="4">
        <v>-236.38</v>
      </c>
      <c r="M6" s="4">
        <v>-236.38</v>
      </c>
      <c r="N6" s="4" t="s">
        <v>36</v>
      </c>
      <c r="O6" s="4" t="s">
        <v>31</v>
      </c>
      <c r="P6" s="4" t="s">
        <v>32</v>
      </c>
      <c r="Q6" s="4">
        <v>0</v>
      </c>
      <c r="R6" s="6">
        <v>44411</v>
      </c>
      <c r="S6" s="5">
        <v>44425</v>
      </c>
      <c r="T6" s="4" t="s">
        <v>33</v>
      </c>
      <c r="U6" s="4">
        <v>-236.38</v>
      </c>
      <c r="V6" s="4">
        <v>0</v>
      </c>
      <c r="W6" s="4">
        <v>0</v>
      </c>
      <c r="X6" s="4">
        <v>2216446</v>
      </c>
    </row>
    <row r="7" s="4" customFormat="1" spans="1:24">
      <c r="A7" s="4">
        <v>16006971348</v>
      </c>
      <c r="B7" s="4" t="s">
        <v>25</v>
      </c>
      <c r="C7" s="4" t="s">
        <v>44</v>
      </c>
      <c r="D7" s="4" t="s">
        <v>34</v>
      </c>
      <c r="E7" s="4" t="s">
        <v>35</v>
      </c>
      <c r="F7" s="5">
        <v>44421</v>
      </c>
      <c r="G7" s="5">
        <v>44422</v>
      </c>
      <c r="H7" s="4">
        <v>1</v>
      </c>
      <c r="I7" s="4">
        <v>1</v>
      </c>
      <c r="J7" s="4">
        <v>1</v>
      </c>
      <c r="K7" s="4" t="s">
        <v>29</v>
      </c>
      <c r="L7" s="4">
        <v>-277.42</v>
      </c>
      <c r="M7" s="4">
        <v>-277.42</v>
      </c>
      <c r="N7" s="4" t="s">
        <v>36</v>
      </c>
      <c r="O7" s="4" t="s">
        <v>31</v>
      </c>
      <c r="P7" s="4" t="s">
        <v>32</v>
      </c>
      <c r="Q7" s="4">
        <v>0</v>
      </c>
      <c r="R7" s="6">
        <v>44411</v>
      </c>
      <c r="S7" s="5">
        <v>44425</v>
      </c>
      <c r="T7" s="4" t="s">
        <v>33</v>
      </c>
      <c r="U7" s="4">
        <v>-277.42</v>
      </c>
      <c r="V7" s="4">
        <v>0</v>
      </c>
      <c r="W7" s="4">
        <v>0</v>
      </c>
      <c r="X7" s="4">
        <v>2216446</v>
      </c>
    </row>
    <row r="8" s="4" customFormat="1" spans="1:24">
      <c r="A8" s="4">
        <v>16006971348</v>
      </c>
      <c r="B8" s="4" t="s">
        <v>25</v>
      </c>
      <c r="C8" s="4" t="s">
        <v>45</v>
      </c>
      <c r="D8" s="4" t="s">
        <v>46</v>
      </c>
      <c r="E8" s="4" t="s">
        <v>35</v>
      </c>
      <c r="F8" s="5">
        <v>44421</v>
      </c>
      <c r="G8" s="5">
        <v>44422</v>
      </c>
      <c r="H8" s="4">
        <v>1</v>
      </c>
      <c r="I8" s="4">
        <v>1</v>
      </c>
      <c r="J8" s="4">
        <v>1</v>
      </c>
      <c r="K8" s="4" t="s">
        <v>29</v>
      </c>
      <c r="L8" s="4">
        <v>236.38</v>
      </c>
      <c r="M8" s="4">
        <v>236.38</v>
      </c>
      <c r="N8" s="4" t="s">
        <v>36</v>
      </c>
      <c r="O8" s="4" t="s">
        <v>31</v>
      </c>
      <c r="P8" s="4" t="s">
        <v>32</v>
      </c>
      <c r="Q8" s="4">
        <v>0</v>
      </c>
      <c r="R8" s="6">
        <v>44411</v>
      </c>
      <c r="S8" s="5">
        <v>44425</v>
      </c>
      <c r="T8" s="4" t="s">
        <v>33</v>
      </c>
      <c r="U8" s="4">
        <v>236.38</v>
      </c>
      <c r="V8" s="4">
        <v>0</v>
      </c>
      <c r="W8" s="4">
        <v>0</v>
      </c>
      <c r="X8" s="4">
        <v>2216446</v>
      </c>
    </row>
    <row r="9" s="4" customFormat="1" spans="1:24">
      <c r="A9" s="4">
        <v>16059238364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44421</v>
      </c>
      <c r="G9" s="5">
        <v>44422</v>
      </c>
      <c r="H9" s="4">
        <v>1</v>
      </c>
      <c r="I9" s="4">
        <v>1</v>
      </c>
      <c r="J9" s="4">
        <v>1</v>
      </c>
      <c r="K9" s="4" t="s">
        <v>29</v>
      </c>
      <c r="L9" s="4">
        <v>279.42</v>
      </c>
      <c r="M9" s="4">
        <v>279.42</v>
      </c>
      <c r="N9" s="4" t="s">
        <v>49</v>
      </c>
      <c r="O9" s="4" t="s">
        <v>31</v>
      </c>
      <c r="P9" s="4" t="s">
        <v>32</v>
      </c>
      <c r="Q9" s="4">
        <v>0</v>
      </c>
      <c r="R9" s="6">
        <v>44421</v>
      </c>
      <c r="S9" s="5">
        <v>44425</v>
      </c>
      <c r="T9" s="4" t="s">
        <v>33</v>
      </c>
      <c r="U9" s="4">
        <v>279.42</v>
      </c>
      <c r="V9" s="4">
        <v>0</v>
      </c>
      <c r="W9" s="4">
        <v>0</v>
      </c>
      <c r="X9" s="4">
        <v>2222365</v>
      </c>
    </row>
    <row r="10" s="4" customFormat="1" spans="1:24">
      <c r="A10" s="4">
        <v>16059246160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44421</v>
      </c>
      <c r="G10" s="5">
        <v>44422</v>
      </c>
      <c r="H10" s="4">
        <v>1</v>
      </c>
      <c r="I10" s="4">
        <v>1</v>
      </c>
      <c r="J10" s="4">
        <v>1</v>
      </c>
      <c r="K10" s="4" t="s">
        <v>29</v>
      </c>
      <c r="L10" s="4">
        <v>175.67</v>
      </c>
      <c r="M10" s="4">
        <v>175.67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44421</v>
      </c>
      <c r="S10" s="5">
        <v>44425</v>
      </c>
      <c r="T10" s="4" t="s">
        <v>33</v>
      </c>
      <c r="U10" s="4">
        <v>175.67</v>
      </c>
      <c r="V10" s="4">
        <v>0</v>
      </c>
      <c r="W10" s="4">
        <v>0</v>
      </c>
      <c r="X10" s="4">
        <v>2222370</v>
      </c>
    </row>
    <row r="11" s="4" customFormat="1" spans="1:24">
      <c r="A11" s="4">
        <v>16059306682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44421</v>
      </c>
      <c r="G11" s="5">
        <v>44422</v>
      </c>
      <c r="H11" s="4">
        <v>1</v>
      </c>
      <c r="I11" s="4">
        <v>1</v>
      </c>
      <c r="J11" s="4">
        <v>1</v>
      </c>
      <c r="K11" s="4" t="s">
        <v>29</v>
      </c>
      <c r="L11" s="4">
        <v>253.6</v>
      </c>
      <c r="M11" s="4">
        <v>253.6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44421</v>
      </c>
      <c r="S11" s="5">
        <v>44425</v>
      </c>
      <c r="T11" s="4" t="s">
        <v>33</v>
      </c>
      <c r="U11" s="4">
        <v>253.6</v>
      </c>
      <c r="V11" s="4">
        <v>0</v>
      </c>
      <c r="W11" s="4">
        <v>0</v>
      </c>
      <c r="X11" s="4">
        <v>2222386</v>
      </c>
    </row>
    <row r="12" s="4" customFormat="1" spans="1:24">
      <c r="A12" s="4">
        <v>16059314121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44421</v>
      </c>
      <c r="G12" s="5">
        <v>44422</v>
      </c>
      <c r="H12" s="4">
        <v>1</v>
      </c>
      <c r="I12" s="4">
        <v>1</v>
      </c>
      <c r="J12" s="4">
        <v>1</v>
      </c>
      <c r="K12" s="4" t="s">
        <v>29</v>
      </c>
      <c r="L12" s="4">
        <v>253.6</v>
      </c>
      <c r="M12" s="4">
        <v>253.6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44421</v>
      </c>
      <c r="S12" s="5">
        <v>44425</v>
      </c>
      <c r="T12" s="4" t="s">
        <v>33</v>
      </c>
      <c r="U12" s="4">
        <v>253.6</v>
      </c>
      <c r="V12" s="4">
        <v>0</v>
      </c>
      <c r="W12" s="4">
        <v>0</v>
      </c>
      <c r="X12" s="4">
        <v>2222389</v>
      </c>
    </row>
    <row r="13" s="4" customFormat="1" spans="1:24">
      <c r="A13" s="4">
        <v>16059314121</v>
      </c>
      <c r="B13" s="4" t="s">
        <v>25</v>
      </c>
      <c r="C13" s="4" t="s">
        <v>44</v>
      </c>
      <c r="D13" s="4" t="s">
        <v>53</v>
      </c>
      <c r="E13" s="4" t="s">
        <v>54</v>
      </c>
      <c r="F13" s="5">
        <v>44421</v>
      </c>
      <c r="G13" s="5">
        <v>44422</v>
      </c>
      <c r="H13" s="4">
        <v>1</v>
      </c>
      <c r="I13" s="4">
        <v>1</v>
      </c>
      <c r="J13" s="4">
        <v>1</v>
      </c>
      <c r="K13" s="4" t="s">
        <v>29</v>
      </c>
      <c r="L13" s="4">
        <v>-253.6</v>
      </c>
      <c r="M13" s="4">
        <v>-253.6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44421</v>
      </c>
      <c r="S13" s="5">
        <v>44425</v>
      </c>
      <c r="T13" s="4" t="s">
        <v>33</v>
      </c>
      <c r="U13" s="4">
        <v>-253.6</v>
      </c>
      <c r="V13" s="4">
        <v>0</v>
      </c>
      <c r="W13" s="4">
        <v>0</v>
      </c>
      <c r="X13" s="4">
        <v>2222389</v>
      </c>
    </row>
    <row r="14" s="4" customFormat="1" spans="1:24">
      <c r="A14" s="4">
        <v>16059333445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44421</v>
      </c>
      <c r="G14" s="5">
        <v>44422</v>
      </c>
      <c r="H14" s="4">
        <v>1</v>
      </c>
      <c r="I14" s="4">
        <v>1</v>
      </c>
      <c r="J14" s="4">
        <v>1</v>
      </c>
      <c r="K14" s="4" t="s">
        <v>29</v>
      </c>
      <c r="L14" s="4">
        <v>136.01</v>
      </c>
      <c r="M14" s="4">
        <v>136.01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44421</v>
      </c>
      <c r="S14" s="5">
        <v>44425</v>
      </c>
      <c r="T14" s="4" t="s">
        <v>33</v>
      </c>
      <c r="U14" s="4">
        <v>136.01</v>
      </c>
      <c r="V14" s="4">
        <v>0</v>
      </c>
      <c r="W14" s="4">
        <v>0</v>
      </c>
      <c r="X14" s="4">
        <v>2222392</v>
      </c>
    </row>
    <row r="15" s="4" customFormat="1" spans="1:24">
      <c r="A15" s="4">
        <v>16059585186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44421</v>
      </c>
      <c r="G15" s="5">
        <v>44422</v>
      </c>
      <c r="H15" s="4">
        <v>1</v>
      </c>
      <c r="I15" s="4">
        <v>1</v>
      </c>
      <c r="J15" s="4">
        <v>1</v>
      </c>
      <c r="K15" s="4" t="s">
        <v>29</v>
      </c>
      <c r="L15" s="4">
        <v>757.62</v>
      </c>
      <c r="M15" s="4">
        <v>757.62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44421</v>
      </c>
      <c r="S15" s="5">
        <v>44425</v>
      </c>
      <c r="T15" s="4" t="s">
        <v>33</v>
      </c>
      <c r="U15" s="4">
        <v>757.62</v>
      </c>
      <c r="V15" s="4">
        <v>0</v>
      </c>
      <c r="W15" s="4">
        <v>0</v>
      </c>
      <c r="X15" s="4">
        <v>2222458</v>
      </c>
    </row>
    <row r="16" s="4" customFormat="1" spans="1:24">
      <c r="A16" s="4">
        <v>16059617541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44421</v>
      </c>
      <c r="G16" s="5">
        <v>44422</v>
      </c>
      <c r="H16" s="4">
        <v>1</v>
      </c>
      <c r="I16" s="4">
        <v>1</v>
      </c>
      <c r="J16" s="4">
        <v>1</v>
      </c>
      <c r="K16" s="4" t="s">
        <v>29</v>
      </c>
      <c r="L16" s="4">
        <v>426.33</v>
      </c>
      <c r="M16" s="4">
        <v>426.33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44421</v>
      </c>
      <c r="S16" s="5">
        <v>44425</v>
      </c>
      <c r="T16" s="4" t="s">
        <v>33</v>
      </c>
      <c r="U16" s="4">
        <v>426.33</v>
      </c>
      <c r="V16" s="4">
        <v>0</v>
      </c>
      <c r="W16" s="4">
        <v>0</v>
      </c>
      <c r="X16" s="4">
        <v>2222466</v>
      </c>
    </row>
    <row r="17" s="4" customFormat="1" spans="1:24">
      <c r="A17" s="4">
        <v>16059646656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44421</v>
      </c>
      <c r="G17" s="5">
        <v>44422</v>
      </c>
      <c r="H17" s="4">
        <v>1</v>
      </c>
      <c r="I17" s="4">
        <v>1</v>
      </c>
      <c r="J17" s="4">
        <v>1</v>
      </c>
      <c r="K17" s="4" t="s">
        <v>29</v>
      </c>
      <c r="L17" s="4">
        <v>124.58</v>
      </c>
      <c r="M17" s="4">
        <v>124.58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44421</v>
      </c>
      <c r="S17" s="5">
        <v>44425</v>
      </c>
      <c r="T17" s="4" t="s">
        <v>33</v>
      </c>
      <c r="U17" s="4">
        <v>124.58</v>
      </c>
      <c r="V17" s="4">
        <v>0</v>
      </c>
      <c r="W17" s="4">
        <v>0</v>
      </c>
      <c r="X17" s="4">
        <v>2222476</v>
      </c>
    </row>
    <row r="18" s="4" customFormat="1" spans="1:24">
      <c r="A18" s="4">
        <v>16059238364</v>
      </c>
      <c r="B18" s="4" t="s">
        <v>25</v>
      </c>
      <c r="C18" s="4" t="s">
        <v>44</v>
      </c>
      <c r="D18" s="4" t="s">
        <v>47</v>
      </c>
      <c r="E18" s="4" t="s">
        <v>48</v>
      </c>
      <c r="F18" s="5">
        <v>44421</v>
      </c>
      <c r="G18" s="5">
        <v>44422</v>
      </c>
      <c r="H18" s="4">
        <v>1</v>
      </c>
      <c r="I18" s="4">
        <v>1</v>
      </c>
      <c r="J18" s="4">
        <v>1</v>
      </c>
      <c r="K18" s="4" t="s">
        <v>29</v>
      </c>
      <c r="L18" s="4">
        <v>-279.42</v>
      </c>
      <c r="M18" s="4">
        <v>-279.42</v>
      </c>
      <c r="N18" s="4" t="s">
        <v>49</v>
      </c>
      <c r="O18" s="4" t="s">
        <v>31</v>
      </c>
      <c r="P18" s="4" t="s">
        <v>32</v>
      </c>
      <c r="Q18" s="4">
        <v>0</v>
      </c>
      <c r="R18" s="6">
        <v>44421</v>
      </c>
      <c r="S18" s="5">
        <v>44425</v>
      </c>
      <c r="T18" s="4" t="s">
        <v>33</v>
      </c>
      <c r="U18" s="4">
        <v>-279.42</v>
      </c>
      <c r="V18" s="4">
        <v>0</v>
      </c>
      <c r="W18" s="4">
        <v>0</v>
      </c>
      <c r="X18" s="4">
        <v>2222365</v>
      </c>
    </row>
    <row r="19" s="4" customFormat="1" spans="1:24">
      <c r="A19" s="4">
        <v>16041399479</v>
      </c>
      <c r="B19" s="4" t="s">
        <v>25</v>
      </c>
      <c r="C19" s="4" t="s">
        <v>44</v>
      </c>
      <c r="D19" s="4" t="s">
        <v>37</v>
      </c>
      <c r="E19" s="4" t="s">
        <v>38</v>
      </c>
      <c r="F19" s="5">
        <v>44421</v>
      </c>
      <c r="G19" s="5">
        <v>44422</v>
      </c>
      <c r="H19" s="4">
        <v>2</v>
      </c>
      <c r="I19" s="4">
        <v>1</v>
      </c>
      <c r="J19" s="4">
        <v>2</v>
      </c>
      <c r="K19" s="4" t="s">
        <v>29</v>
      </c>
      <c r="L19" s="4">
        <v>-922.82</v>
      </c>
      <c r="M19" s="4">
        <v>-922.82</v>
      </c>
      <c r="N19" s="4" t="s">
        <v>39</v>
      </c>
      <c r="O19" s="4" t="s">
        <v>31</v>
      </c>
      <c r="P19" s="4" t="s">
        <v>32</v>
      </c>
      <c r="Q19" s="4">
        <v>0</v>
      </c>
      <c r="R19" s="6">
        <v>44418</v>
      </c>
      <c r="S19" s="5">
        <v>44425</v>
      </c>
      <c r="T19" s="4" t="s">
        <v>33</v>
      </c>
      <c r="U19" s="4">
        <v>-922.82</v>
      </c>
      <c r="V19" s="4">
        <v>0</v>
      </c>
      <c r="W19" s="4">
        <v>0</v>
      </c>
      <c r="X19" s="4">
        <v>2220086</v>
      </c>
    </row>
    <row r="20" s="4" customFormat="1" spans="1:24">
      <c r="A20" s="4">
        <v>16059860318</v>
      </c>
      <c r="B20" s="4" t="s">
        <v>25</v>
      </c>
      <c r="C20" s="4" t="s">
        <v>26</v>
      </c>
      <c r="D20" s="4" t="s">
        <v>68</v>
      </c>
      <c r="E20" s="4" t="s">
        <v>69</v>
      </c>
      <c r="F20" s="5">
        <v>44421</v>
      </c>
      <c r="G20" s="5">
        <v>44422</v>
      </c>
      <c r="H20" s="4">
        <v>1</v>
      </c>
      <c r="I20" s="4">
        <v>1</v>
      </c>
      <c r="J20" s="4">
        <v>1</v>
      </c>
      <c r="K20" s="4" t="s">
        <v>29</v>
      </c>
      <c r="L20" s="4">
        <v>124.85</v>
      </c>
      <c r="M20" s="4">
        <v>124.85</v>
      </c>
      <c r="N20" s="4" t="s">
        <v>70</v>
      </c>
      <c r="O20" s="4" t="s">
        <v>31</v>
      </c>
      <c r="P20" s="4" t="s">
        <v>32</v>
      </c>
      <c r="Q20" s="4">
        <v>0</v>
      </c>
      <c r="R20" s="6">
        <v>44421</v>
      </c>
      <c r="S20" s="5">
        <v>44425</v>
      </c>
      <c r="T20" s="4" t="s">
        <v>33</v>
      </c>
      <c r="U20" s="4">
        <v>124.85</v>
      </c>
      <c r="V20" s="4">
        <v>0</v>
      </c>
      <c r="W20" s="4">
        <v>0</v>
      </c>
      <c r="X20" s="4">
        <v>2222538</v>
      </c>
    </row>
    <row r="21" s="4" customFormat="1" spans="1:24">
      <c r="A21" s="4">
        <v>16059944193</v>
      </c>
      <c r="B21" s="4" t="s">
        <v>25</v>
      </c>
      <c r="C21" s="4" t="s">
        <v>26</v>
      </c>
      <c r="D21" s="4" t="s">
        <v>71</v>
      </c>
      <c r="E21" s="4" t="s">
        <v>54</v>
      </c>
      <c r="F21" s="5">
        <v>44421</v>
      </c>
      <c r="G21" s="5">
        <v>44422</v>
      </c>
      <c r="H21" s="4">
        <v>1</v>
      </c>
      <c r="I21" s="4">
        <v>1</v>
      </c>
      <c r="J21" s="4">
        <v>1</v>
      </c>
      <c r="K21" s="4" t="s">
        <v>29</v>
      </c>
      <c r="L21" s="4">
        <v>189.55</v>
      </c>
      <c r="M21" s="4">
        <v>189.55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44421</v>
      </c>
      <c r="S21" s="5">
        <v>44425</v>
      </c>
      <c r="T21" s="4" t="s">
        <v>33</v>
      </c>
      <c r="U21" s="4">
        <v>189.55</v>
      </c>
      <c r="V21" s="4">
        <v>0</v>
      </c>
      <c r="W21" s="4">
        <v>0</v>
      </c>
      <c r="X21" s="4">
        <v>2222566</v>
      </c>
    </row>
    <row r="22" s="4" customFormat="1" spans="1:24">
      <c r="A22" s="4">
        <v>16060004536</v>
      </c>
      <c r="B22" s="4" t="s">
        <v>25</v>
      </c>
      <c r="C22" s="4" t="s">
        <v>26</v>
      </c>
      <c r="D22" s="4" t="s">
        <v>73</v>
      </c>
      <c r="E22" s="4" t="s">
        <v>74</v>
      </c>
      <c r="F22" s="5">
        <v>44421</v>
      </c>
      <c r="G22" s="5">
        <v>44422</v>
      </c>
      <c r="H22" s="4">
        <v>1</v>
      </c>
      <c r="I22" s="4">
        <v>1</v>
      </c>
      <c r="J22" s="4">
        <v>1</v>
      </c>
      <c r="K22" s="4" t="s">
        <v>29</v>
      </c>
      <c r="L22" s="4">
        <v>163.42</v>
      </c>
      <c r="M22" s="4">
        <v>163.42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44421</v>
      </c>
      <c r="S22" s="5">
        <v>44425</v>
      </c>
      <c r="T22" s="4" t="s">
        <v>33</v>
      </c>
      <c r="U22" s="4">
        <v>163.42</v>
      </c>
      <c r="V22" s="4">
        <v>0</v>
      </c>
      <c r="W22" s="4">
        <v>0</v>
      </c>
      <c r="X22" s="4">
        <v>2222578</v>
      </c>
    </row>
    <row r="23" s="4" customFormat="1" spans="1:24">
      <c r="A23" s="4">
        <v>16060290622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44421</v>
      </c>
      <c r="G23" s="5">
        <v>44422</v>
      </c>
      <c r="H23" s="4">
        <v>1</v>
      </c>
      <c r="I23" s="4">
        <v>1</v>
      </c>
      <c r="J23" s="4">
        <v>1</v>
      </c>
      <c r="K23" s="4" t="s">
        <v>29</v>
      </c>
      <c r="L23" s="4">
        <v>191.47</v>
      </c>
      <c r="M23" s="4">
        <v>191.47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44421</v>
      </c>
      <c r="S23" s="5">
        <v>44425</v>
      </c>
      <c r="T23" s="4" t="s">
        <v>33</v>
      </c>
      <c r="U23" s="4">
        <v>191.47</v>
      </c>
      <c r="V23" s="4">
        <v>0</v>
      </c>
      <c r="W23" s="4">
        <v>0</v>
      </c>
      <c r="X23" s="4">
        <v>2222657</v>
      </c>
    </row>
    <row r="24" s="4" customFormat="1" spans="1:24">
      <c r="A24" s="4">
        <v>16060297014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44421</v>
      </c>
      <c r="G24" s="5">
        <v>44422</v>
      </c>
      <c r="H24" s="4">
        <v>1</v>
      </c>
      <c r="I24" s="4">
        <v>1</v>
      </c>
      <c r="J24" s="4">
        <v>1</v>
      </c>
      <c r="K24" s="4" t="s">
        <v>29</v>
      </c>
      <c r="L24" s="4">
        <v>208.08</v>
      </c>
      <c r="M24" s="4">
        <v>208.08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44421</v>
      </c>
      <c r="S24" s="5">
        <v>44425</v>
      </c>
      <c r="T24" s="4" t="s">
        <v>33</v>
      </c>
      <c r="U24" s="4">
        <v>208.08</v>
      </c>
      <c r="V24" s="4">
        <v>0</v>
      </c>
      <c r="W24" s="4">
        <v>0</v>
      </c>
      <c r="X24" s="4">
        <v>2222662</v>
      </c>
    </row>
    <row r="25" s="4" customFormat="1" spans="1:24">
      <c r="A25" s="4">
        <v>16060290622</v>
      </c>
      <c r="B25" s="4" t="s">
        <v>25</v>
      </c>
      <c r="C25" s="4" t="s">
        <v>44</v>
      </c>
      <c r="D25" s="4" t="s">
        <v>76</v>
      </c>
      <c r="E25" s="4" t="s">
        <v>77</v>
      </c>
      <c r="F25" s="5">
        <v>44421</v>
      </c>
      <c r="G25" s="5">
        <v>44422</v>
      </c>
      <c r="H25" s="4">
        <v>1</v>
      </c>
      <c r="I25" s="4">
        <v>1</v>
      </c>
      <c r="J25" s="4">
        <v>1</v>
      </c>
      <c r="K25" s="4" t="s">
        <v>29</v>
      </c>
      <c r="L25" s="4">
        <v>-191.47</v>
      </c>
      <c r="M25" s="4">
        <v>-191.47</v>
      </c>
      <c r="N25" s="4" t="s">
        <v>78</v>
      </c>
      <c r="O25" s="4" t="s">
        <v>31</v>
      </c>
      <c r="P25" s="4" t="s">
        <v>32</v>
      </c>
      <c r="Q25" s="4">
        <v>0</v>
      </c>
      <c r="R25" s="6">
        <v>44421</v>
      </c>
      <c r="S25" s="5">
        <v>44425</v>
      </c>
      <c r="T25" s="4" t="s">
        <v>33</v>
      </c>
      <c r="U25" s="4">
        <v>-191.47</v>
      </c>
      <c r="V25" s="4">
        <v>0</v>
      </c>
      <c r="W25" s="4">
        <v>0</v>
      </c>
      <c r="X25" s="4">
        <v>2222657</v>
      </c>
    </row>
    <row r="26" s="4" customFormat="1" spans="1:24">
      <c r="A26" s="4">
        <v>16060344372</v>
      </c>
      <c r="B26" s="4" t="s">
        <v>25</v>
      </c>
      <c r="C26" s="4" t="s">
        <v>26</v>
      </c>
      <c r="D26" s="4" t="s">
        <v>82</v>
      </c>
      <c r="E26" s="4" t="s">
        <v>83</v>
      </c>
      <c r="F26" s="5">
        <v>44421</v>
      </c>
      <c r="G26" s="5">
        <v>44422</v>
      </c>
      <c r="H26" s="4">
        <v>1</v>
      </c>
      <c r="I26" s="4">
        <v>1</v>
      </c>
      <c r="J26" s="4">
        <v>1</v>
      </c>
      <c r="K26" s="4" t="s">
        <v>29</v>
      </c>
      <c r="L26" s="4">
        <v>304.99</v>
      </c>
      <c r="M26" s="4">
        <v>304.99</v>
      </c>
      <c r="N26" s="4" t="s">
        <v>84</v>
      </c>
      <c r="O26" s="4" t="s">
        <v>31</v>
      </c>
      <c r="P26" s="4" t="s">
        <v>32</v>
      </c>
      <c r="Q26" s="4">
        <v>0</v>
      </c>
      <c r="R26" s="6">
        <v>44421</v>
      </c>
      <c r="S26" s="5">
        <v>44425</v>
      </c>
      <c r="T26" s="4" t="s">
        <v>33</v>
      </c>
      <c r="U26" s="4">
        <v>304.99</v>
      </c>
      <c r="V26" s="4">
        <v>0</v>
      </c>
      <c r="W26" s="4">
        <v>0</v>
      </c>
      <c r="X26" s="4">
        <v>2222680</v>
      </c>
    </row>
    <row r="27" s="4" customFormat="1" spans="1:24">
      <c r="A27" s="4">
        <v>16063733252</v>
      </c>
      <c r="B27" s="4" t="s">
        <v>25</v>
      </c>
      <c r="C27" s="4" t="s">
        <v>26</v>
      </c>
      <c r="D27" s="4" t="s">
        <v>76</v>
      </c>
      <c r="E27" s="4" t="s">
        <v>77</v>
      </c>
      <c r="F27" s="5">
        <v>44421</v>
      </c>
      <c r="G27" s="5">
        <v>44422</v>
      </c>
      <c r="H27" s="4">
        <v>1</v>
      </c>
      <c r="I27" s="4">
        <v>1</v>
      </c>
      <c r="J27" s="4">
        <v>1</v>
      </c>
      <c r="K27" s="4" t="s">
        <v>29</v>
      </c>
      <c r="L27" s="4">
        <v>191.47</v>
      </c>
      <c r="M27" s="4">
        <v>191.47</v>
      </c>
      <c r="N27" s="4" t="s">
        <v>78</v>
      </c>
      <c r="O27" s="4" t="s">
        <v>31</v>
      </c>
      <c r="P27" s="4" t="s">
        <v>32</v>
      </c>
      <c r="Q27" s="4">
        <v>0</v>
      </c>
      <c r="R27" s="6">
        <v>44421</v>
      </c>
      <c r="S27" s="5">
        <v>44425</v>
      </c>
      <c r="T27" s="4" t="s">
        <v>33</v>
      </c>
      <c r="U27" s="4">
        <v>191.47</v>
      </c>
      <c r="V27" s="4">
        <v>0</v>
      </c>
      <c r="W27" s="4">
        <v>0</v>
      </c>
      <c r="X27" s="4">
        <v>2222711</v>
      </c>
    </row>
    <row r="28" s="4" customFormat="1" spans="1:24">
      <c r="A28" s="4">
        <v>16060344372</v>
      </c>
      <c r="B28" s="4" t="s">
        <v>25</v>
      </c>
      <c r="C28" s="4" t="s">
        <v>44</v>
      </c>
      <c r="D28" s="4" t="s">
        <v>82</v>
      </c>
      <c r="E28" s="4" t="s">
        <v>83</v>
      </c>
      <c r="F28" s="5">
        <v>44421</v>
      </c>
      <c r="G28" s="5">
        <v>44422</v>
      </c>
      <c r="H28" s="4">
        <v>1</v>
      </c>
      <c r="I28" s="4">
        <v>1</v>
      </c>
      <c r="J28" s="4">
        <v>1</v>
      </c>
      <c r="K28" s="4" t="s">
        <v>29</v>
      </c>
      <c r="L28" s="4">
        <v>-304.99</v>
      </c>
      <c r="M28" s="4">
        <v>-304.99</v>
      </c>
      <c r="N28" s="4" t="s">
        <v>84</v>
      </c>
      <c r="O28" s="4" t="s">
        <v>31</v>
      </c>
      <c r="P28" s="4" t="s">
        <v>32</v>
      </c>
      <c r="Q28" s="4">
        <v>0</v>
      </c>
      <c r="R28" s="6">
        <v>44421</v>
      </c>
      <c r="S28" s="5">
        <v>44425</v>
      </c>
      <c r="T28" s="4" t="s">
        <v>33</v>
      </c>
      <c r="U28" s="4">
        <v>-304.99</v>
      </c>
      <c r="V28" s="4">
        <v>0</v>
      </c>
      <c r="W28" s="4">
        <v>0</v>
      </c>
      <c r="X28" s="4">
        <v>2222680</v>
      </c>
    </row>
    <row r="29" s="4" customFormat="1" spans="1:24">
      <c r="A29" s="4">
        <v>16059873921</v>
      </c>
      <c r="B29" s="4" t="s">
        <v>25</v>
      </c>
      <c r="C29" s="4" t="s">
        <v>26</v>
      </c>
      <c r="D29" s="4" t="s">
        <v>85</v>
      </c>
      <c r="E29" s="4" t="s">
        <v>69</v>
      </c>
      <c r="F29" s="5">
        <v>44421</v>
      </c>
      <c r="G29" s="5">
        <v>44422</v>
      </c>
      <c r="H29" s="4">
        <v>1</v>
      </c>
      <c r="I29" s="4">
        <v>1</v>
      </c>
      <c r="J29" s="4">
        <v>1</v>
      </c>
      <c r="K29" s="4" t="s">
        <v>29</v>
      </c>
      <c r="L29" s="4">
        <v>304.86</v>
      </c>
      <c r="M29" s="4">
        <v>304.86</v>
      </c>
      <c r="N29" s="4" t="s">
        <v>86</v>
      </c>
      <c r="O29" s="4" t="s">
        <v>31</v>
      </c>
      <c r="P29" s="4" t="s">
        <v>32</v>
      </c>
      <c r="Q29" s="4">
        <v>0</v>
      </c>
      <c r="R29" s="6">
        <v>44421</v>
      </c>
      <c r="S29" s="5">
        <v>44425</v>
      </c>
      <c r="T29" s="4" t="s">
        <v>33</v>
      </c>
      <c r="U29" s="4">
        <v>304.86</v>
      </c>
      <c r="V29" s="4">
        <v>0</v>
      </c>
      <c r="W29" s="4">
        <v>0</v>
      </c>
      <c r="X29" s="4">
        <v>2222716</v>
      </c>
    </row>
    <row r="30" s="4" customFormat="1" spans="1:24">
      <c r="A30" s="4">
        <v>16064095378</v>
      </c>
      <c r="B30" s="4" t="s">
        <v>25</v>
      </c>
      <c r="C30" s="4" t="s">
        <v>26</v>
      </c>
      <c r="D30" s="4" t="s">
        <v>50</v>
      </c>
      <c r="E30" s="4" t="s">
        <v>51</v>
      </c>
      <c r="F30" s="5">
        <v>44421</v>
      </c>
      <c r="G30" s="5">
        <v>44422</v>
      </c>
      <c r="H30" s="4">
        <v>1</v>
      </c>
      <c r="I30" s="4">
        <v>1</v>
      </c>
      <c r="J30" s="4">
        <v>1</v>
      </c>
      <c r="K30" s="4" t="s">
        <v>29</v>
      </c>
      <c r="L30" s="4">
        <v>175.64</v>
      </c>
      <c r="M30" s="4">
        <v>175.64</v>
      </c>
      <c r="N30" s="4" t="s">
        <v>87</v>
      </c>
      <c r="O30" s="4" t="s">
        <v>31</v>
      </c>
      <c r="P30" s="4" t="s">
        <v>32</v>
      </c>
      <c r="Q30" s="4">
        <v>0</v>
      </c>
      <c r="R30" s="6">
        <v>44421</v>
      </c>
      <c r="S30" s="5">
        <v>44425</v>
      </c>
      <c r="T30" s="4" t="s">
        <v>33</v>
      </c>
      <c r="U30" s="4">
        <v>175.64</v>
      </c>
      <c r="V30" s="4">
        <v>0</v>
      </c>
      <c r="W30" s="4">
        <v>0</v>
      </c>
      <c r="X30" s="4">
        <v>2222740</v>
      </c>
    </row>
    <row r="31" s="4" customFormat="1" spans="1:24">
      <c r="A31" s="4">
        <v>16064176615</v>
      </c>
      <c r="B31" s="4" t="s">
        <v>25</v>
      </c>
      <c r="C31" s="4" t="s">
        <v>26</v>
      </c>
      <c r="D31" s="4" t="s">
        <v>88</v>
      </c>
      <c r="E31" s="4" t="s">
        <v>89</v>
      </c>
      <c r="F31" s="5">
        <v>44421</v>
      </c>
      <c r="G31" s="5">
        <v>44422</v>
      </c>
      <c r="H31" s="4">
        <v>1</v>
      </c>
      <c r="I31" s="4">
        <v>1</v>
      </c>
      <c r="J31" s="4">
        <v>1</v>
      </c>
      <c r="K31" s="4" t="s">
        <v>29</v>
      </c>
      <c r="L31" s="4">
        <v>500.78</v>
      </c>
      <c r="M31" s="4">
        <v>500.78</v>
      </c>
      <c r="N31" s="4" t="s">
        <v>90</v>
      </c>
      <c r="O31" s="4" t="s">
        <v>31</v>
      </c>
      <c r="P31" s="4" t="s">
        <v>32</v>
      </c>
      <c r="Q31" s="4">
        <v>0</v>
      </c>
      <c r="R31" s="6">
        <v>44421</v>
      </c>
      <c r="S31" s="5">
        <v>44425</v>
      </c>
      <c r="T31" s="4" t="s">
        <v>33</v>
      </c>
      <c r="U31" s="4">
        <v>500.78</v>
      </c>
      <c r="V31" s="4">
        <v>0</v>
      </c>
      <c r="W31" s="4">
        <v>0</v>
      </c>
      <c r="X31" s="4">
        <v>2222751</v>
      </c>
    </row>
    <row r="32" s="4" customFormat="1" spans="1:24">
      <c r="A32" s="4">
        <v>16064195720</v>
      </c>
      <c r="B32" s="4" t="s">
        <v>25</v>
      </c>
      <c r="C32" s="4" t="s">
        <v>26</v>
      </c>
      <c r="D32" s="4" t="s">
        <v>91</v>
      </c>
      <c r="E32" s="4" t="s">
        <v>35</v>
      </c>
      <c r="F32" s="5">
        <v>44421</v>
      </c>
      <c r="G32" s="5">
        <v>44422</v>
      </c>
      <c r="H32" s="4">
        <v>1</v>
      </c>
      <c r="I32" s="4">
        <v>1</v>
      </c>
      <c r="J32" s="4">
        <v>1</v>
      </c>
      <c r="K32" s="4" t="s">
        <v>29</v>
      </c>
      <c r="L32" s="4">
        <v>173.86</v>
      </c>
      <c r="M32" s="4">
        <v>173.86</v>
      </c>
      <c r="N32" s="4" t="s">
        <v>92</v>
      </c>
      <c r="O32" s="4" t="s">
        <v>31</v>
      </c>
      <c r="P32" s="4" t="s">
        <v>32</v>
      </c>
      <c r="Q32" s="4">
        <v>0</v>
      </c>
      <c r="R32" s="6">
        <v>44421</v>
      </c>
      <c r="S32" s="5">
        <v>44425</v>
      </c>
      <c r="T32" s="4" t="s">
        <v>33</v>
      </c>
      <c r="U32" s="4">
        <v>173.86</v>
      </c>
      <c r="V32" s="4">
        <v>0</v>
      </c>
      <c r="W32" s="4">
        <v>0</v>
      </c>
      <c r="X32" s="4">
        <v>2222756</v>
      </c>
    </row>
    <row r="33" s="4" customFormat="1" spans="1:24">
      <c r="A33" s="4">
        <v>16063971785</v>
      </c>
      <c r="B33" s="4" t="s">
        <v>25</v>
      </c>
      <c r="C33" s="4" t="s">
        <v>26</v>
      </c>
      <c r="D33" s="4" t="s">
        <v>93</v>
      </c>
      <c r="E33" s="4" t="s">
        <v>35</v>
      </c>
      <c r="F33" s="5">
        <v>44421</v>
      </c>
      <c r="G33" s="5">
        <v>44422</v>
      </c>
      <c r="H33" s="4">
        <v>1</v>
      </c>
      <c r="I33" s="4">
        <v>1</v>
      </c>
      <c r="J33" s="4">
        <v>1</v>
      </c>
      <c r="K33" s="4" t="s">
        <v>29</v>
      </c>
      <c r="L33" s="4">
        <v>248.1</v>
      </c>
      <c r="M33" s="4">
        <v>248.1</v>
      </c>
      <c r="N33" s="4" t="s">
        <v>94</v>
      </c>
      <c r="O33" s="4" t="s">
        <v>31</v>
      </c>
      <c r="P33" s="4" t="s">
        <v>32</v>
      </c>
      <c r="Q33" s="4">
        <v>0</v>
      </c>
      <c r="R33" s="6">
        <v>44421</v>
      </c>
      <c r="S33" s="5">
        <v>44425</v>
      </c>
      <c r="T33" s="4" t="s">
        <v>33</v>
      </c>
      <c r="U33" s="4">
        <v>248.1</v>
      </c>
      <c r="V33" s="4">
        <v>0</v>
      </c>
      <c r="W33" s="4">
        <v>0</v>
      </c>
      <c r="X33" s="4">
        <v>2222731</v>
      </c>
    </row>
    <row r="34" s="4" customFormat="1" spans="1:24">
      <c r="A34" s="4">
        <v>16064709790</v>
      </c>
      <c r="B34" s="4" t="s">
        <v>25</v>
      </c>
      <c r="C34" s="4" t="s">
        <v>26</v>
      </c>
      <c r="D34" s="4" t="s">
        <v>95</v>
      </c>
      <c r="E34" s="4" t="s">
        <v>96</v>
      </c>
      <c r="F34" s="5">
        <v>44421</v>
      </c>
      <c r="G34" s="5">
        <v>44422</v>
      </c>
      <c r="H34" s="4">
        <v>1</v>
      </c>
      <c r="I34" s="4">
        <v>1</v>
      </c>
      <c r="J34" s="4">
        <v>1</v>
      </c>
      <c r="K34" s="4" t="s">
        <v>29</v>
      </c>
      <c r="L34" s="4">
        <v>217.21</v>
      </c>
      <c r="M34" s="4">
        <v>217.21</v>
      </c>
      <c r="N34" s="4" t="s">
        <v>97</v>
      </c>
      <c r="O34" s="4" t="s">
        <v>31</v>
      </c>
      <c r="P34" s="4" t="s">
        <v>32</v>
      </c>
      <c r="Q34" s="4">
        <v>0</v>
      </c>
      <c r="R34" s="6">
        <v>44421</v>
      </c>
      <c r="S34" s="5">
        <v>44425</v>
      </c>
      <c r="T34" s="4" t="s">
        <v>33</v>
      </c>
      <c r="U34" s="4">
        <v>217.21</v>
      </c>
      <c r="V34" s="4">
        <v>0</v>
      </c>
      <c r="W34" s="4">
        <v>0</v>
      </c>
      <c r="X34" s="4">
        <v>2222806</v>
      </c>
    </row>
    <row r="35" s="4" customFormat="1" spans="1:24">
      <c r="A35" s="4">
        <v>16064716348</v>
      </c>
      <c r="B35" s="4" t="s">
        <v>25</v>
      </c>
      <c r="C35" s="4" t="s">
        <v>26</v>
      </c>
      <c r="D35" s="4" t="s">
        <v>95</v>
      </c>
      <c r="E35" s="4" t="s">
        <v>96</v>
      </c>
      <c r="F35" s="5">
        <v>44421</v>
      </c>
      <c r="G35" s="5">
        <v>44422</v>
      </c>
      <c r="H35" s="4">
        <v>1</v>
      </c>
      <c r="I35" s="4">
        <v>1</v>
      </c>
      <c r="J35" s="4">
        <v>1</v>
      </c>
      <c r="K35" s="4" t="s">
        <v>29</v>
      </c>
      <c r="L35" s="4">
        <v>217.21</v>
      </c>
      <c r="M35" s="4">
        <v>217.21</v>
      </c>
      <c r="N35" s="4" t="s">
        <v>98</v>
      </c>
      <c r="O35" s="4" t="s">
        <v>31</v>
      </c>
      <c r="P35" s="4" t="s">
        <v>32</v>
      </c>
      <c r="Q35" s="4">
        <v>0</v>
      </c>
      <c r="R35" s="6">
        <v>44421</v>
      </c>
      <c r="S35" s="5">
        <v>44425</v>
      </c>
      <c r="T35" s="4" t="s">
        <v>33</v>
      </c>
      <c r="U35" s="4">
        <v>217.21</v>
      </c>
      <c r="V35" s="4">
        <v>0</v>
      </c>
      <c r="W35" s="4">
        <v>0</v>
      </c>
      <c r="X35" s="4">
        <v>2222811</v>
      </c>
    </row>
    <row r="36" s="4" customFormat="1" spans="1:24">
      <c r="A36" s="4">
        <v>16064718394</v>
      </c>
      <c r="B36" s="4" t="s">
        <v>25</v>
      </c>
      <c r="C36" s="4" t="s">
        <v>26</v>
      </c>
      <c r="D36" s="4" t="s">
        <v>99</v>
      </c>
      <c r="E36" s="4" t="s">
        <v>100</v>
      </c>
      <c r="F36" s="5">
        <v>44421</v>
      </c>
      <c r="G36" s="5">
        <v>44422</v>
      </c>
      <c r="H36" s="4">
        <v>1</v>
      </c>
      <c r="I36" s="4">
        <v>1</v>
      </c>
      <c r="J36" s="4">
        <v>1</v>
      </c>
      <c r="K36" s="4" t="s">
        <v>29</v>
      </c>
      <c r="L36" s="4">
        <v>159.36</v>
      </c>
      <c r="M36" s="4">
        <v>159.36</v>
      </c>
      <c r="N36" s="4" t="s">
        <v>101</v>
      </c>
      <c r="O36" s="4" t="s">
        <v>31</v>
      </c>
      <c r="P36" s="4" t="s">
        <v>32</v>
      </c>
      <c r="Q36" s="4">
        <v>0</v>
      </c>
      <c r="R36" s="6">
        <v>44421</v>
      </c>
      <c r="S36" s="5">
        <v>44425</v>
      </c>
      <c r="T36" s="4" t="s">
        <v>33</v>
      </c>
      <c r="U36" s="4">
        <v>159.36</v>
      </c>
      <c r="V36" s="4">
        <v>0</v>
      </c>
      <c r="W36" s="4">
        <v>0</v>
      </c>
      <c r="X36" s="4">
        <v>2222813</v>
      </c>
    </row>
    <row r="37" s="4" customFormat="1" spans="1:24">
      <c r="A37" s="4">
        <v>16064770326</v>
      </c>
      <c r="B37" s="4" t="s">
        <v>25</v>
      </c>
      <c r="C37" s="4" t="s">
        <v>26</v>
      </c>
      <c r="D37" s="4" t="s">
        <v>53</v>
      </c>
      <c r="E37" s="4" t="s">
        <v>54</v>
      </c>
      <c r="F37" s="5">
        <v>44421</v>
      </c>
      <c r="G37" s="5">
        <v>44422</v>
      </c>
      <c r="H37" s="4">
        <v>1</v>
      </c>
      <c r="I37" s="4">
        <v>1</v>
      </c>
      <c r="J37" s="4">
        <v>1</v>
      </c>
      <c r="K37" s="4" t="s">
        <v>29</v>
      </c>
      <c r="L37" s="4">
        <v>253.6</v>
      </c>
      <c r="M37" s="4">
        <v>253.6</v>
      </c>
      <c r="N37" s="4" t="s">
        <v>102</v>
      </c>
      <c r="O37" s="4" t="s">
        <v>31</v>
      </c>
      <c r="P37" s="4" t="s">
        <v>32</v>
      </c>
      <c r="Q37" s="4">
        <v>0</v>
      </c>
      <c r="R37" s="6">
        <v>44421</v>
      </c>
      <c r="S37" s="5">
        <v>44425</v>
      </c>
      <c r="T37" s="4" t="s">
        <v>33</v>
      </c>
      <c r="U37" s="4">
        <v>253.6</v>
      </c>
      <c r="V37" s="4">
        <v>0</v>
      </c>
      <c r="W37" s="4">
        <v>0</v>
      </c>
      <c r="X37" s="4">
        <v>2222822</v>
      </c>
    </row>
    <row r="38" s="4" customFormat="1" spans="1:24">
      <c r="A38" s="4">
        <v>16064776860</v>
      </c>
      <c r="B38" s="4" t="s">
        <v>25</v>
      </c>
      <c r="C38" s="4" t="s">
        <v>26</v>
      </c>
      <c r="D38" s="4" t="s">
        <v>103</v>
      </c>
      <c r="E38" s="4" t="s">
        <v>28</v>
      </c>
      <c r="F38" s="5">
        <v>44421</v>
      </c>
      <c r="G38" s="5">
        <v>44422</v>
      </c>
      <c r="H38" s="4">
        <v>1</v>
      </c>
      <c r="I38" s="4">
        <v>1</v>
      </c>
      <c r="J38" s="4">
        <v>1</v>
      </c>
      <c r="K38" s="4" t="s">
        <v>29</v>
      </c>
      <c r="L38" s="4">
        <v>135.44</v>
      </c>
      <c r="M38" s="4">
        <v>135.44</v>
      </c>
      <c r="N38" s="4" t="s">
        <v>104</v>
      </c>
      <c r="O38" s="4" t="s">
        <v>31</v>
      </c>
      <c r="P38" s="4" t="s">
        <v>32</v>
      </c>
      <c r="Q38" s="4">
        <v>0</v>
      </c>
      <c r="R38" s="6">
        <v>44421</v>
      </c>
      <c r="S38" s="5">
        <v>44425</v>
      </c>
      <c r="T38" s="4" t="s">
        <v>33</v>
      </c>
      <c r="U38" s="4">
        <v>135.44</v>
      </c>
      <c r="V38" s="4">
        <v>0</v>
      </c>
      <c r="W38" s="4">
        <v>0</v>
      </c>
      <c r="X38" s="4">
        <v>2222824</v>
      </c>
    </row>
    <row r="39" s="4" customFormat="1" spans="1:24">
      <c r="A39" s="4">
        <v>16064777224</v>
      </c>
      <c r="B39" s="4" t="s">
        <v>25</v>
      </c>
      <c r="C39" s="4" t="s">
        <v>26</v>
      </c>
      <c r="D39" s="4" t="s">
        <v>105</v>
      </c>
      <c r="E39" s="4" t="s">
        <v>106</v>
      </c>
      <c r="F39" s="5">
        <v>44421</v>
      </c>
      <c r="G39" s="5">
        <v>44422</v>
      </c>
      <c r="H39" s="4">
        <v>1</v>
      </c>
      <c r="I39" s="4">
        <v>1</v>
      </c>
      <c r="J39" s="4">
        <v>1</v>
      </c>
      <c r="K39" s="4" t="s">
        <v>29</v>
      </c>
      <c r="L39" s="4">
        <v>304.99</v>
      </c>
      <c r="M39" s="4">
        <v>304.99</v>
      </c>
      <c r="N39" s="4" t="s">
        <v>107</v>
      </c>
      <c r="O39" s="4" t="s">
        <v>31</v>
      </c>
      <c r="P39" s="4" t="s">
        <v>32</v>
      </c>
      <c r="Q39" s="4">
        <v>0</v>
      </c>
      <c r="R39" s="6">
        <v>44421</v>
      </c>
      <c r="S39" s="5">
        <v>44425</v>
      </c>
      <c r="T39" s="4" t="s">
        <v>33</v>
      </c>
      <c r="U39" s="4">
        <v>304.99</v>
      </c>
      <c r="V39" s="4">
        <v>0</v>
      </c>
      <c r="W39" s="4">
        <v>0</v>
      </c>
      <c r="X39" s="4">
        <v>2222827</v>
      </c>
    </row>
    <row r="40" s="4" customFormat="1" spans="1:24">
      <c r="A40" s="4">
        <v>16064951706</v>
      </c>
      <c r="B40" s="4" t="s">
        <v>25</v>
      </c>
      <c r="C40" s="4" t="s">
        <v>26</v>
      </c>
      <c r="D40" s="4" t="s">
        <v>105</v>
      </c>
      <c r="E40" s="4" t="s">
        <v>106</v>
      </c>
      <c r="F40" s="5">
        <v>44421</v>
      </c>
      <c r="G40" s="5">
        <v>44422</v>
      </c>
      <c r="H40" s="4">
        <v>1</v>
      </c>
      <c r="I40" s="4">
        <v>1</v>
      </c>
      <c r="J40" s="4">
        <v>1</v>
      </c>
      <c r="K40" s="4" t="s">
        <v>29</v>
      </c>
      <c r="L40" s="4">
        <v>304.99</v>
      </c>
      <c r="M40" s="4">
        <v>304.99</v>
      </c>
      <c r="N40" s="4" t="s">
        <v>108</v>
      </c>
      <c r="O40" s="4" t="s">
        <v>31</v>
      </c>
      <c r="P40" s="4" t="s">
        <v>32</v>
      </c>
      <c r="Q40" s="4">
        <v>0</v>
      </c>
      <c r="R40" s="6">
        <v>44421</v>
      </c>
      <c r="S40" s="5">
        <v>44425</v>
      </c>
      <c r="T40" s="4" t="s">
        <v>33</v>
      </c>
      <c r="U40" s="4">
        <v>304.99</v>
      </c>
      <c r="V40" s="4">
        <v>0</v>
      </c>
      <c r="W40" s="4">
        <v>0</v>
      </c>
      <c r="X40" s="4">
        <v>2222860</v>
      </c>
    </row>
    <row r="41" s="4" customFormat="1" spans="1:24">
      <c r="A41" s="4">
        <v>16064991615</v>
      </c>
      <c r="B41" s="4" t="s">
        <v>25</v>
      </c>
      <c r="C41" s="4" t="s">
        <v>26</v>
      </c>
      <c r="D41" s="4" t="s">
        <v>53</v>
      </c>
      <c r="E41" s="4" t="s">
        <v>54</v>
      </c>
      <c r="F41" s="5">
        <v>44421</v>
      </c>
      <c r="G41" s="5">
        <v>44422</v>
      </c>
      <c r="H41" s="4">
        <v>1</v>
      </c>
      <c r="I41" s="4">
        <v>1</v>
      </c>
      <c r="J41" s="4">
        <v>1</v>
      </c>
      <c r="K41" s="4" t="s">
        <v>29</v>
      </c>
      <c r="L41" s="4">
        <v>253.6</v>
      </c>
      <c r="M41" s="4">
        <v>253.6</v>
      </c>
      <c r="N41" s="4" t="s">
        <v>109</v>
      </c>
      <c r="O41" s="4" t="s">
        <v>31</v>
      </c>
      <c r="P41" s="4" t="s">
        <v>32</v>
      </c>
      <c r="Q41" s="4">
        <v>0</v>
      </c>
      <c r="R41" s="6">
        <v>44421</v>
      </c>
      <c r="S41" s="5">
        <v>44425</v>
      </c>
      <c r="T41" s="4" t="s">
        <v>33</v>
      </c>
      <c r="U41" s="4">
        <v>253.6</v>
      </c>
      <c r="V41" s="4">
        <v>0</v>
      </c>
      <c r="W41" s="4">
        <v>0</v>
      </c>
      <c r="X41" s="4">
        <v>2222866</v>
      </c>
    </row>
    <row r="42" s="4" customFormat="1" spans="1:24">
      <c r="A42" s="4">
        <v>16065080819</v>
      </c>
      <c r="B42" s="4" t="s">
        <v>25</v>
      </c>
      <c r="C42" s="4" t="s">
        <v>26</v>
      </c>
      <c r="D42" s="4" t="s">
        <v>110</v>
      </c>
      <c r="E42" s="4" t="s">
        <v>111</v>
      </c>
      <c r="F42" s="5">
        <v>44421</v>
      </c>
      <c r="G42" s="5">
        <v>44422</v>
      </c>
      <c r="H42" s="4">
        <v>1</v>
      </c>
      <c r="I42" s="4">
        <v>1</v>
      </c>
      <c r="J42" s="4">
        <v>1</v>
      </c>
      <c r="K42" s="4" t="s">
        <v>29</v>
      </c>
      <c r="L42" s="4">
        <v>136.01</v>
      </c>
      <c r="M42" s="4">
        <v>136.01</v>
      </c>
      <c r="N42" s="4" t="s">
        <v>112</v>
      </c>
      <c r="O42" s="4" t="s">
        <v>31</v>
      </c>
      <c r="P42" s="4" t="s">
        <v>32</v>
      </c>
      <c r="Q42" s="4">
        <v>0</v>
      </c>
      <c r="R42" s="6">
        <v>44421</v>
      </c>
      <c r="S42" s="5">
        <v>44425</v>
      </c>
      <c r="T42" s="4" t="s">
        <v>33</v>
      </c>
      <c r="U42" s="4">
        <v>136.01</v>
      </c>
      <c r="V42" s="4">
        <v>0</v>
      </c>
      <c r="W42" s="4">
        <v>0</v>
      </c>
      <c r="X42" s="4">
        <v>2222880</v>
      </c>
    </row>
    <row r="43" s="4" customFormat="1" spans="1:24">
      <c r="A43" s="4">
        <v>16065136122</v>
      </c>
      <c r="B43" s="4" t="s">
        <v>25</v>
      </c>
      <c r="C43" s="4" t="s">
        <v>26</v>
      </c>
      <c r="D43" s="4" t="s">
        <v>113</v>
      </c>
      <c r="E43" s="4" t="s">
        <v>114</v>
      </c>
      <c r="F43" s="5">
        <v>44421</v>
      </c>
      <c r="G43" s="5">
        <v>44422</v>
      </c>
      <c r="H43" s="4">
        <v>1</v>
      </c>
      <c r="I43" s="4">
        <v>1</v>
      </c>
      <c r="J43" s="4">
        <v>1</v>
      </c>
      <c r="K43" s="4" t="s">
        <v>29</v>
      </c>
      <c r="L43" s="4">
        <v>401.54</v>
      </c>
      <c r="M43" s="4">
        <v>401.54</v>
      </c>
      <c r="N43" s="4" t="s">
        <v>115</v>
      </c>
      <c r="O43" s="4" t="s">
        <v>31</v>
      </c>
      <c r="P43" s="4" t="s">
        <v>32</v>
      </c>
      <c r="Q43" s="4">
        <v>0</v>
      </c>
      <c r="R43" s="6">
        <v>44421</v>
      </c>
      <c r="S43" s="5">
        <v>44425</v>
      </c>
      <c r="T43" s="4" t="s">
        <v>33</v>
      </c>
      <c r="U43" s="4">
        <v>401.54</v>
      </c>
      <c r="V43" s="4">
        <v>0</v>
      </c>
      <c r="W43" s="4">
        <v>0</v>
      </c>
      <c r="X43" s="4">
        <v>2222894</v>
      </c>
    </row>
    <row r="44" s="4" customFormat="1" spans="1:24">
      <c r="A44" s="4">
        <v>16065155424</v>
      </c>
      <c r="B44" s="4" t="s">
        <v>25</v>
      </c>
      <c r="C44" s="4" t="s">
        <v>26</v>
      </c>
      <c r="D44" s="4" t="s">
        <v>53</v>
      </c>
      <c r="E44" s="4" t="s">
        <v>54</v>
      </c>
      <c r="F44" s="5">
        <v>44421</v>
      </c>
      <c r="G44" s="5">
        <v>44422</v>
      </c>
      <c r="H44" s="4">
        <v>1</v>
      </c>
      <c r="I44" s="4">
        <v>1</v>
      </c>
      <c r="J44" s="4">
        <v>1</v>
      </c>
      <c r="K44" s="4" t="s">
        <v>29</v>
      </c>
      <c r="L44" s="4">
        <v>253.6</v>
      </c>
      <c r="M44" s="4">
        <v>253.6</v>
      </c>
      <c r="N44" s="4" t="s">
        <v>116</v>
      </c>
      <c r="O44" s="4" t="s">
        <v>31</v>
      </c>
      <c r="P44" s="4" t="s">
        <v>32</v>
      </c>
      <c r="Q44" s="4">
        <v>0</v>
      </c>
      <c r="R44" s="6">
        <v>44421</v>
      </c>
      <c r="S44" s="5">
        <v>44425</v>
      </c>
      <c r="T44" s="4" t="s">
        <v>33</v>
      </c>
      <c r="U44" s="4">
        <v>253.6</v>
      </c>
      <c r="V44" s="4">
        <v>0</v>
      </c>
      <c r="W44" s="4">
        <v>0</v>
      </c>
      <c r="X44" s="4">
        <v>2222902</v>
      </c>
    </row>
    <row r="45" s="4" customFormat="1" spans="1:24">
      <c r="A45" s="4">
        <v>16065230145</v>
      </c>
      <c r="B45" s="4" t="s">
        <v>25</v>
      </c>
      <c r="C45" s="4" t="s">
        <v>26</v>
      </c>
      <c r="D45" s="4" t="s">
        <v>53</v>
      </c>
      <c r="E45" s="4" t="s">
        <v>54</v>
      </c>
      <c r="F45" s="5">
        <v>44421</v>
      </c>
      <c r="G45" s="5">
        <v>44422</v>
      </c>
      <c r="H45" s="4">
        <v>1</v>
      </c>
      <c r="I45" s="4">
        <v>1</v>
      </c>
      <c r="J45" s="4">
        <v>1</v>
      </c>
      <c r="K45" s="4" t="s">
        <v>29</v>
      </c>
      <c r="L45" s="4">
        <v>253.6</v>
      </c>
      <c r="M45" s="4">
        <v>253.6</v>
      </c>
      <c r="N45" s="4" t="s">
        <v>117</v>
      </c>
      <c r="O45" s="4" t="s">
        <v>31</v>
      </c>
      <c r="P45" s="4" t="s">
        <v>32</v>
      </c>
      <c r="Q45" s="4">
        <v>0</v>
      </c>
      <c r="R45" s="6">
        <v>44421</v>
      </c>
      <c r="S45" s="5">
        <v>44425</v>
      </c>
      <c r="T45" s="4" t="s">
        <v>33</v>
      </c>
      <c r="U45" s="4">
        <v>253.6</v>
      </c>
      <c r="V45" s="4">
        <v>0</v>
      </c>
      <c r="W45" s="4">
        <v>0</v>
      </c>
      <c r="X45" s="4">
        <v>2222913</v>
      </c>
    </row>
    <row r="46" s="4" customFormat="1" spans="1:24">
      <c r="A46" s="4">
        <v>16065230762</v>
      </c>
      <c r="B46" s="4" t="s">
        <v>25</v>
      </c>
      <c r="C46" s="4" t="s">
        <v>26</v>
      </c>
      <c r="D46" s="4" t="s">
        <v>118</v>
      </c>
      <c r="E46" s="4" t="s">
        <v>119</v>
      </c>
      <c r="F46" s="5">
        <v>44421</v>
      </c>
      <c r="G46" s="5">
        <v>44422</v>
      </c>
      <c r="H46" s="4">
        <v>1</v>
      </c>
      <c r="I46" s="4">
        <v>1</v>
      </c>
      <c r="J46" s="4">
        <v>1</v>
      </c>
      <c r="K46" s="4" t="s">
        <v>29</v>
      </c>
      <c r="L46" s="4">
        <v>172.89</v>
      </c>
      <c r="M46" s="4">
        <v>172.89</v>
      </c>
      <c r="N46" s="4" t="s">
        <v>120</v>
      </c>
      <c r="O46" s="4" t="s">
        <v>31</v>
      </c>
      <c r="P46" s="4" t="s">
        <v>32</v>
      </c>
      <c r="Q46" s="4">
        <v>0</v>
      </c>
      <c r="R46" s="6">
        <v>44421</v>
      </c>
      <c r="S46" s="5">
        <v>44425</v>
      </c>
      <c r="T46" s="4" t="s">
        <v>33</v>
      </c>
      <c r="U46" s="4">
        <v>172.89</v>
      </c>
      <c r="V46" s="4">
        <v>0</v>
      </c>
      <c r="W46" s="4">
        <v>0</v>
      </c>
      <c r="X46" s="4">
        <v>2222914</v>
      </c>
    </row>
    <row r="47" s="4" customFormat="1" spans="1:24">
      <c r="A47" s="4">
        <v>16065238082</v>
      </c>
      <c r="B47" s="4" t="s">
        <v>25</v>
      </c>
      <c r="C47" s="4" t="s">
        <v>26</v>
      </c>
      <c r="D47" s="4" t="s">
        <v>121</v>
      </c>
      <c r="E47" s="4" t="s">
        <v>69</v>
      </c>
      <c r="F47" s="5">
        <v>44421</v>
      </c>
      <c r="G47" s="5">
        <v>44422</v>
      </c>
      <c r="H47" s="4">
        <v>1</v>
      </c>
      <c r="I47" s="4">
        <v>1</v>
      </c>
      <c r="J47" s="4">
        <v>1</v>
      </c>
      <c r="K47" s="4" t="s">
        <v>29</v>
      </c>
      <c r="L47" s="4">
        <v>123.8</v>
      </c>
      <c r="M47" s="4">
        <v>123.8</v>
      </c>
      <c r="N47" s="4" t="s">
        <v>122</v>
      </c>
      <c r="O47" s="4" t="s">
        <v>31</v>
      </c>
      <c r="P47" s="4" t="s">
        <v>32</v>
      </c>
      <c r="Q47" s="4">
        <v>0</v>
      </c>
      <c r="R47" s="6">
        <v>44421</v>
      </c>
      <c r="S47" s="5">
        <v>44425</v>
      </c>
      <c r="T47" s="4" t="s">
        <v>33</v>
      </c>
      <c r="U47" s="4">
        <v>123.8</v>
      </c>
      <c r="V47" s="4">
        <v>0</v>
      </c>
      <c r="W47" s="4">
        <v>0</v>
      </c>
      <c r="X47" s="4">
        <v>2222915</v>
      </c>
    </row>
    <row r="48" s="4" customFormat="1" spans="1:24">
      <c r="A48" s="4">
        <v>16065356049</v>
      </c>
      <c r="B48" s="4" t="s">
        <v>25</v>
      </c>
      <c r="C48" s="4" t="s">
        <v>26</v>
      </c>
      <c r="D48" s="4" t="s">
        <v>123</v>
      </c>
      <c r="E48" s="4" t="s">
        <v>54</v>
      </c>
      <c r="F48" s="5">
        <v>44421</v>
      </c>
      <c r="G48" s="5">
        <v>44422</v>
      </c>
      <c r="H48" s="4">
        <v>1</v>
      </c>
      <c r="I48" s="4">
        <v>1</v>
      </c>
      <c r="J48" s="4">
        <v>1</v>
      </c>
      <c r="K48" s="4" t="s">
        <v>29</v>
      </c>
      <c r="L48" s="4">
        <v>230.15</v>
      </c>
      <c r="M48" s="4">
        <v>230.15</v>
      </c>
      <c r="N48" s="4" t="s">
        <v>124</v>
      </c>
      <c r="O48" s="4" t="s">
        <v>31</v>
      </c>
      <c r="P48" s="4" t="s">
        <v>32</v>
      </c>
      <c r="Q48" s="4">
        <v>0</v>
      </c>
      <c r="R48" s="6">
        <v>44421</v>
      </c>
      <c r="S48" s="5">
        <v>44425</v>
      </c>
      <c r="T48" s="4" t="s">
        <v>33</v>
      </c>
      <c r="U48" s="4">
        <v>230.15</v>
      </c>
      <c r="V48" s="4">
        <v>0</v>
      </c>
      <c r="W48" s="4">
        <v>0</v>
      </c>
      <c r="X48" s="4">
        <v>2222953</v>
      </c>
    </row>
    <row r="49" s="4" customFormat="1" spans="1:23">
      <c r="A49" s="4">
        <v>16065404105</v>
      </c>
      <c r="B49" s="4" t="s">
        <v>25</v>
      </c>
      <c r="C49" s="4" t="s">
        <v>26</v>
      </c>
      <c r="D49" s="4" t="s">
        <v>125</v>
      </c>
      <c r="E49" s="4" t="s">
        <v>28</v>
      </c>
      <c r="F49" s="5">
        <v>44421</v>
      </c>
      <c r="G49" s="5">
        <v>44422</v>
      </c>
      <c r="H49" s="4">
        <v>1</v>
      </c>
      <c r="I49" s="4">
        <v>1</v>
      </c>
      <c r="J49" s="4">
        <v>1</v>
      </c>
      <c r="K49" s="4" t="s">
        <v>29</v>
      </c>
      <c r="L49" s="4">
        <v>114.7</v>
      </c>
      <c r="M49" s="4">
        <v>114.7</v>
      </c>
      <c r="N49" s="4" t="s">
        <v>126</v>
      </c>
      <c r="O49" s="4" t="s">
        <v>31</v>
      </c>
      <c r="P49" s="4" t="s">
        <v>32</v>
      </c>
      <c r="Q49" s="4">
        <v>0</v>
      </c>
      <c r="R49" s="6">
        <v>44421</v>
      </c>
      <c r="S49" s="5">
        <v>44425</v>
      </c>
      <c r="T49" s="4" t="s">
        <v>33</v>
      </c>
      <c r="U49" s="4">
        <v>114.7</v>
      </c>
      <c r="V49" s="4">
        <v>0</v>
      </c>
      <c r="W49" s="4">
        <v>0</v>
      </c>
    </row>
    <row r="50" s="4" customFormat="1" spans="1:24">
      <c r="A50" s="4">
        <v>16065486988</v>
      </c>
      <c r="B50" s="4" t="s">
        <v>25</v>
      </c>
      <c r="C50" s="4" t="s">
        <v>26</v>
      </c>
      <c r="D50" s="4" t="s">
        <v>127</v>
      </c>
      <c r="E50" s="4" t="s">
        <v>69</v>
      </c>
      <c r="F50" s="5">
        <v>44421</v>
      </c>
      <c r="G50" s="5">
        <v>44422</v>
      </c>
      <c r="H50" s="4">
        <v>1</v>
      </c>
      <c r="I50" s="4">
        <v>1</v>
      </c>
      <c r="J50" s="4">
        <v>1</v>
      </c>
      <c r="K50" s="4" t="s">
        <v>29</v>
      </c>
      <c r="L50" s="4">
        <v>149.22</v>
      </c>
      <c r="M50" s="4">
        <v>149.22</v>
      </c>
      <c r="N50" s="4" t="s">
        <v>128</v>
      </c>
      <c r="O50" s="4" t="s">
        <v>31</v>
      </c>
      <c r="P50" s="4" t="s">
        <v>32</v>
      </c>
      <c r="Q50" s="4">
        <v>0</v>
      </c>
      <c r="R50" s="6">
        <v>44421</v>
      </c>
      <c r="S50" s="5">
        <v>44425</v>
      </c>
      <c r="T50" s="4" t="s">
        <v>33</v>
      </c>
      <c r="U50" s="4">
        <v>149.22</v>
      </c>
      <c r="V50" s="4">
        <v>0</v>
      </c>
      <c r="W50" s="4">
        <v>0</v>
      </c>
      <c r="X50" s="4">
        <v>2222992</v>
      </c>
    </row>
    <row r="51" s="4" customFormat="1" spans="1:24">
      <c r="A51" s="4">
        <v>16065493271</v>
      </c>
      <c r="B51" s="4" t="s">
        <v>25</v>
      </c>
      <c r="C51" s="4" t="s">
        <v>26</v>
      </c>
      <c r="D51" s="4" t="s">
        <v>129</v>
      </c>
      <c r="E51" s="4" t="s">
        <v>130</v>
      </c>
      <c r="F51" s="5">
        <v>44421</v>
      </c>
      <c r="G51" s="5">
        <v>44422</v>
      </c>
      <c r="H51" s="4">
        <v>1</v>
      </c>
      <c r="I51" s="4">
        <v>1</v>
      </c>
      <c r="J51" s="4">
        <v>1</v>
      </c>
      <c r="K51" s="4" t="s">
        <v>29</v>
      </c>
      <c r="L51" s="4">
        <v>207.23</v>
      </c>
      <c r="M51" s="4">
        <v>207.23</v>
      </c>
      <c r="N51" s="4" t="s">
        <v>131</v>
      </c>
      <c r="O51" s="4" t="s">
        <v>31</v>
      </c>
      <c r="P51" s="4" t="s">
        <v>32</v>
      </c>
      <c r="Q51" s="4">
        <v>0</v>
      </c>
      <c r="R51" s="6">
        <v>44421</v>
      </c>
      <c r="S51" s="5">
        <v>44425</v>
      </c>
      <c r="T51" s="4" t="s">
        <v>33</v>
      </c>
      <c r="U51" s="4">
        <v>207.23</v>
      </c>
      <c r="V51" s="4">
        <v>0</v>
      </c>
      <c r="W51" s="4">
        <v>0</v>
      </c>
      <c r="X51" s="4">
        <v>2222996</v>
      </c>
    </row>
    <row r="52" s="4" customFormat="1" spans="1:24">
      <c r="A52" s="4">
        <v>16065535800</v>
      </c>
      <c r="B52" s="4" t="s">
        <v>25</v>
      </c>
      <c r="C52" s="4" t="s">
        <v>26</v>
      </c>
      <c r="D52" s="4" t="s">
        <v>132</v>
      </c>
      <c r="E52" s="4" t="s">
        <v>133</v>
      </c>
      <c r="F52" s="5">
        <v>44421</v>
      </c>
      <c r="G52" s="5">
        <v>44422</v>
      </c>
      <c r="H52" s="4">
        <v>1</v>
      </c>
      <c r="I52" s="4">
        <v>1</v>
      </c>
      <c r="J52" s="4">
        <v>1</v>
      </c>
      <c r="K52" s="4" t="s">
        <v>29</v>
      </c>
      <c r="L52" s="4">
        <v>241.98</v>
      </c>
      <c r="M52" s="4">
        <v>241.98</v>
      </c>
      <c r="N52" s="4" t="s">
        <v>134</v>
      </c>
      <c r="O52" s="4" t="s">
        <v>31</v>
      </c>
      <c r="P52" s="4" t="s">
        <v>32</v>
      </c>
      <c r="Q52" s="4">
        <v>0</v>
      </c>
      <c r="R52" s="6">
        <v>44421</v>
      </c>
      <c r="S52" s="5">
        <v>44425</v>
      </c>
      <c r="T52" s="4" t="s">
        <v>33</v>
      </c>
      <c r="U52" s="4">
        <v>241.98</v>
      </c>
      <c r="V52" s="4">
        <v>0</v>
      </c>
      <c r="W52" s="4">
        <v>0</v>
      </c>
      <c r="X52" s="4">
        <v>2223007</v>
      </c>
    </row>
    <row r="53" s="4" customFormat="1" spans="1:24">
      <c r="A53" s="4">
        <v>16065580682</v>
      </c>
      <c r="B53" s="4" t="s">
        <v>25</v>
      </c>
      <c r="C53" s="4" t="s">
        <v>26</v>
      </c>
      <c r="D53" s="4" t="s">
        <v>135</v>
      </c>
      <c r="E53" s="4" t="s">
        <v>54</v>
      </c>
      <c r="F53" s="5">
        <v>44421</v>
      </c>
      <c r="G53" s="5">
        <v>44422</v>
      </c>
      <c r="H53" s="4">
        <v>1</v>
      </c>
      <c r="I53" s="4">
        <v>1</v>
      </c>
      <c r="J53" s="4">
        <v>1</v>
      </c>
      <c r="K53" s="4" t="s">
        <v>29</v>
      </c>
      <c r="L53" s="4">
        <v>187.57</v>
      </c>
      <c r="M53" s="4">
        <v>187.57</v>
      </c>
      <c r="N53" s="4" t="s">
        <v>136</v>
      </c>
      <c r="O53" s="4" t="s">
        <v>31</v>
      </c>
      <c r="P53" s="4" t="s">
        <v>32</v>
      </c>
      <c r="Q53" s="4">
        <v>0</v>
      </c>
      <c r="R53" s="6">
        <v>44421</v>
      </c>
      <c r="S53" s="5">
        <v>44425</v>
      </c>
      <c r="T53" s="4" t="s">
        <v>33</v>
      </c>
      <c r="U53" s="4">
        <v>187.57</v>
      </c>
      <c r="V53" s="4">
        <v>0</v>
      </c>
      <c r="W53" s="4">
        <v>0</v>
      </c>
      <c r="X53" s="4">
        <v>2223022</v>
      </c>
    </row>
    <row r="54" s="4" customFormat="1" spans="1:24">
      <c r="A54" s="4">
        <v>16065587853</v>
      </c>
      <c r="B54" s="4" t="s">
        <v>25</v>
      </c>
      <c r="C54" s="4" t="s">
        <v>26</v>
      </c>
      <c r="D54" s="4" t="s">
        <v>135</v>
      </c>
      <c r="E54" s="4" t="s">
        <v>54</v>
      </c>
      <c r="F54" s="5">
        <v>44421</v>
      </c>
      <c r="G54" s="5">
        <v>44422</v>
      </c>
      <c r="H54" s="4">
        <v>1</v>
      </c>
      <c r="I54" s="4">
        <v>1</v>
      </c>
      <c r="J54" s="4">
        <v>1</v>
      </c>
      <c r="K54" s="4" t="s">
        <v>29</v>
      </c>
      <c r="L54" s="4">
        <v>187.57</v>
      </c>
      <c r="M54" s="4">
        <v>187.57</v>
      </c>
      <c r="N54" s="4" t="s">
        <v>137</v>
      </c>
      <c r="O54" s="4" t="s">
        <v>31</v>
      </c>
      <c r="P54" s="4" t="s">
        <v>32</v>
      </c>
      <c r="Q54" s="4">
        <v>0</v>
      </c>
      <c r="R54" s="6">
        <v>44421</v>
      </c>
      <c r="S54" s="5">
        <v>44425</v>
      </c>
      <c r="T54" s="4" t="s">
        <v>33</v>
      </c>
      <c r="U54" s="4">
        <v>187.57</v>
      </c>
      <c r="V54" s="4">
        <v>0</v>
      </c>
      <c r="W54" s="4">
        <v>0</v>
      </c>
      <c r="X54" s="4">
        <v>2223024</v>
      </c>
    </row>
    <row r="55" s="4" customFormat="1" spans="1:24">
      <c r="A55" s="4">
        <v>16065592012</v>
      </c>
      <c r="B55" s="4" t="s">
        <v>25</v>
      </c>
      <c r="C55" s="4" t="s">
        <v>26</v>
      </c>
      <c r="D55" s="4" t="s">
        <v>135</v>
      </c>
      <c r="E55" s="4" t="s">
        <v>54</v>
      </c>
      <c r="F55" s="5">
        <v>44421</v>
      </c>
      <c r="G55" s="5">
        <v>44422</v>
      </c>
      <c r="H55" s="4">
        <v>1</v>
      </c>
      <c r="I55" s="4">
        <v>1</v>
      </c>
      <c r="J55" s="4">
        <v>1</v>
      </c>
      <c r="K55" s="4" t="s">
        <v>29</v>
      </c>
      <c r="L55" s="4">
        <v>187.57</v>
      </c>
      <c r="M55" s="4">
        <v>187.57</v>
      </c>
      <c r="N55" s="4" t="s">
        <v>138</v>
      </c>
      <c r="O55" s="4" t="s">
        <v>31</v>
      </c>
      <c r="P55" s="4" t="s">
        <v>32</v>
      </c>
      <c r="Q55" s="4">
        <v>0</v>
      </c>
      <c r="R55" s="6">
        <v>44421</v>
      </c>
      <c r="S55" s="5">
        <v>44425</v>
      </c>
      <c r="T55" s="4" t="s">
        <v>33</v>
      </c>
      <c r="U55" s="4">
        <v>187.57</v>
      </c>
      <c r="V55" s="4">
        <v>0</v>
      </c>
      <c r="W55" s="4">
        <v>0</v>
      </c>
      <c r="X55" s="4">
        <v>2223025</v>
      </c>
    </row>
    <row r="56" s="4" customFormat="1" spans="1:24">
      <c r="A56" s="4">
        <v>16065657975</v>
      </c>
      <c r="B56" s="4" t="s">
        <v>25</v>
      </c>
      <c r="C56" s="4" t="s">
        <v>26</v>
      </c>
      <c r="D56" s="4" t="s">
        <v>85</v>
      </c>
      <c r="E56" s="4" t="s">
        <v>38</v>
      </c>
      <c r="F56" s="5">
        <v>44421</v>
      </c>
      <c r="G56" s="5">
        <v>44422</v>
      </c>
      <c r="H56" s="4">
        <v>1</v>
      </c>
      <c r="I56" s="4">
        <v>1</v>
      </c>
      <c r="J56" s="4">
        <v>1</v>
      </c>
      <c r="K56" s="4" t="s">
        <v>29</v>
      </c>
      <c r="L56" s="4">
        <v>284</v>
      </c>
      <c r="M56" s="4">
        <v>284</v>
      </c>
      <c r="N56" s="4" t="s">
        <v>139</v>
      </c>
      <c r="O56" s="4" t="s">
        <v>31</v>
      </c>
      <c r="P56" s="4" t="s">
        <v>32</v>
      </c>
      <c r="Q56" s="4">
        <v>0</v>
      </c>
      <c r="R56" s="6">
        <v>44421</v>
      </c>
      <c r="S56" s="5">
        <v>44425</v>
      </c>
      <c r="T56" s="4" t="s">
        <v>33</v>
      </c>
      <c r="U56" s="4">
        <v>284</v>
      </c>
      <c r="V56" s="4">
        <v>0</v>
      </c>
      <c r="W56" s="4">
        <v>0</v>
      </c>
      <c r="X56" s="4">
        <v>2223050</v>
      </c>
    </row>
    <row r="57" s="4" customFormat="1" spans="1:24">
      <c r="A57" s="4">
        <v>16065737812</v>
      </c>
      <c r="B57" s="4" t="s">
        <v>25</v>
      </c>
      <c r="C57" s="4" t="s">
        <v>26</v>
      </c>
      <c r="D57" s="4" t="s">
        <v>37</v>
      </c>
      <c r="E57" s="4" t="s">
        <v>38</v>
      </c>
      <c r="F57" s="5">
        <v>44421</v>
      </c>
      <c r="G57" s="5">
        <v>44422</v>
      </c>
      <c r="H57" s="4">
        <v>1</v>
      </c>
      <c r="I57" s="4">
        <v>1</v>
      </c>
      <c r="J57" s="4">
        <v>1</v>
      </c>
      <c r="K57" s="4" t="s">
        <v>29</v>
      </c>
      <c r="L57" s="4">
        <v>461.43</v>
      </c>
      <c r="M57" s="4">
        <v>461.43</v>
      </c>
      <c r="N57" s="4" t="s">
        <v>140</v>
      </c>
      <c r="O57" s="4" t="s">
        <v>31</v>
      </c>
      <c r="P57" s="4" t="s">
        <v>32</v>
      </c>
      <c r="Q57" s="4">
        <v>0</v>
      </c>
      <c r="R57" s="6">
        <v>44421</v>
      </c>
      <c r="S57" s="5">
        <v>44425</v>
      </c>
      <c r="T57" s="4" t="s">
        <v>33</v>
      </c>
      <c r="U57" s="4">
        <v>461.43</v>
      </c>
      <c r="V57" s="4">
        <v>0</v>
      </c>
      <c r="W57" s="4">
        <v>0</v>
      </c>
      <c r="X57" s="4">
        <v>2223071</v>
      </c>
    </row>
    <row r="58" s="4" customFormat="1" spans="1:24">
      <c r="A58" s="4">
        <v>16065953912</v>
      </c>
      <c r="B58" s="4" t="s">
        <v>25</v>
      </c>
      <c r="C58" s="4" t="s">
        <v>26</v>
      </c>
      <c r="D58" s="4" t="s">
        <v>125</v>
      </c>
      <c r="E58" s="4" t="s">
        <v>28</v>
      </c>
      <c r="F58" s="5">
        <v>44421</v>
      </c>
      <c r="G58" s="5">
        <v>44422</v>
      </c>
      <c r="H58" s="4">
        <v>1</v>
      </c>
      <c r="I58" s="4">
        <v>1</v>
      </c>
      <c r="J58" s="4">
        <v>1</v>
      </c>
      <c r="K58" s="4" t="s">
        <v>29</v>
      </c>
      <c r="L58" s="4">
        <v>114.7</v>
      </c>
      <c r="M58" s="4">
        <v>114.7</v>
      </c>
      <c r="N58" s="4" t="s">
        <v>141</v>
      </c>
      <c r="O58" s="4" t="s">
        <v>31</v>
      </c>
      <c r="P58" s="4" t="s">
        <v>32</v>
      </c>
      <c r="Q58" s="4">
        <v>0</v>
      </c>
      <c r="R58" s="6">
        <v>44421</v>
      </c>
      <c r="S58" s="5">
        <v>44425</v>
      </c>
      <c r="T58" s="4" t="s">
        <v>33</v>
      </c>
      <c r="U58" s="4">
        <v>114.7</v>
      </c>
      <c r="V58" s="4">
        <v>0</v>
      </c>
      <c r="W58" s="4">
        <v>0</v>
      </c>
      <c r="X58" s="4">
        <v>2223128</v>
      </c>
    </row>
    <row r="59" s="4" customFormat="1" spans="1:24">
      <c r="A59" s="4">
        <v>16065961537</v>
      </c>
      <c r="B59" s="4" t="s">
        <v>25</v>
      </c>
      <c r="C59" s="4" t="s">
        <v>26</v>
      </c>
      <c r="D59" s="4" t="s">
        <v>142</v>
      </c>
      <c r="E59" s="4" t="s">
        <v>54</v>
      </c>
      <c r="F59" s="5">
        <v>44421</v>
      </c>
      <c r="G59" s="5">
        <v>44422</v>
      </c>
      <c r="H59" s="4">
        <v>1</v>
      </c>
      <c r="I59" s="4">
        <v>1</v>
      </c>
      <c r="J59" s="4">
        <v>1</v>
      </c>
      <c r="K59" s="4" t="s">
        <v>29</v>
      </c>
      <c r="L59" s="4">
        <v>179.98</v>
      </c>
      <c r="M59" s="4">
        <v>179.98</v>
      </c>
      <c r="N59" s="4" t="s">
        <v>143</v>
      </c>
      <c r="O59" s="4" t="s">
        <v>31</v>
      </c>
      <c r="P59" s="4" t="s">
        <v>32</v>
      </c>
      <c r="Q59" s="4">
        <v>0</v>
      </c>
      <c r="R59" s="6">
        <v>44421</v>
      </c>
      <c r="S59" s="5">
        <v>44425</v>
      </c>
      <c r="T59" s="4" t="s">
        <v>33</v>
      </c>
      <c r="U59" s="4">
        <v>179.98</v>
      </c>
      <c r="V59" s="4">
        <v>0</v>
      </c>
      <c r="W59" s="4">
        <v>0</v>
      </c>
      <c r="X59" s="4">
        <v>2223129</v>
      </c>
    </row>
    <row r="60" s="4" customFormat="1" spans="1:24">
      <c r="A60" s="4">
        <v>16065961537</v>
      </c>
      <c r="B60" s="4" t="s">
        <v>25</v>
      </c>
      <c r="C60" s="4" t="s">
        <v>44</v>
      </c>
      <c r="D60" s="4" t="s">
        <v>142</v>
      </c>
      <c r="E60" s="4" t="s">
        <v>54</v>
      </c>
      <c r="F60" s="5">
        <v>44421</v>
      </c>
      <c r="G60" s="5">
        <v>44422</v>
      </c>
      <c r="H60" s="4">
        <v>1</v>
      </c>
      <c r="I60" s="4">
        <v>1</v>
      </c>
      <c r="J60" s="4">
        <v>1</v>
      </c>
      <c r="K60" s="4" t="s">
        <v>29</v>
      </c>
      <c r="L60" s="4">
        <v>-179.98</v>
      </c>
      <c r="M60" s="4">
        <v>-179.98</v>
      </c>
      <c r="N60" s="4" t="s">
        <v>143</v>
      </c>
      <c r="O60" s="4" t="s">
        <v>31</v>
      </c>
      <c r="P60" s="4" t="s">
        <v>32</v>
      </c>
      <c r="Q60" s="4">
        <v>0</v>
      </c>
      <c r="R60" s="6">
        <v>44421</v>
      </c>
      <c r="S60" s="5">
        <v>44425</v>
      </c>
      <c r="T60" s="4" t="s">
        <v>33</v>
      </c>
      <c r="U60" s="4">
        <v>-179.98</v>
      </c>
      <c r="V60" s="4">
        <v>0</v>
      </c>
      <c r="W60" s="4">
        <v>0</v>
      </c>
      <c r="X60" s="4">
        <v>2223129</v>
      </c>
    </row>
    <row r="61" s="4" customFormat="1" spans="1:24">
      <c r="A61" s="4">
        <v>16066175616</v>
      </c>
      <c r="B61" s="4" t="s">
        <v>25</v>
      </c>
      <c r="C61" s="4" t="s">
        <v>26</v>
      </c>
      <c r="D61" s="4" t="s">
        <v>144</v>
      </c>
      <c r="E61" s="4" t="s">
        <v>28</v>
      </c>
      <c r="F61" s="5">
        <v>44421</v>
      </c>
      <c r="G61" s="5">
        <v>44422</v>
      </c>
      <c r="H61" s="4">
        <v>1</v>
      </c>
      <c r="I61" s="4">
        <v>1</v>
      </c>
      <c r="J61" s="4">
        <v>1</v>
      </c>
      <c r="K61" s="4" t="s">
        <v>29</v>
      </c>
      <c r="L61" s="4">
        <v>227.77</v>
      </c>
      <c r="M61" s="4">
        <v>227.77</v>
      </c>
      <c r="N61" s="4" t="s">
        <v>145</v>
      </c>
      <c r="O61" s="4" t="s">
        <v>31</v>
      </c>
      <c r="P61" s="4" t="s">
        <v>32</v>
      </c>
      <c r="Q61" s="4">
        <v>0</v>
      </c>
      <c r="R61" s="6">
        <v>44421</v>
      </c>
      <c r="S61" s="5">
        <v>44425</v>
      </c>
      <c r="T61" s="4" t="s">
        <v>33</v>
      </c>
      <c r="U61" s="4">
        <v>227.77</v>
      </c>
      <c r="V61" s="4">
        <v>0</v>
      </c>
      <c r="W61" s="4">
        <v>0</v>
      </c>
      <c r="X61" s="4">
        <v>2223192</v>
      </c>
    </row>
    <row r="62" s="4" customFormat="1" spans="1:24">
      <c r="A62" s="4">
        <v>16066308548</v>
      </c>
      <c r="B62" s="4" t="s">
        <v>25</v>
      </c>
      <c r="C62" s="4" t="s">
        <v>26</v>
      </c>
      <c r="D62" s="4" t="s">
        <v>146</v>
      </c>
      <c r="E62" s="4" t="s">
        <v>147</v>
      </c>
      <c r="F62" s="5">
        <v>44421</v>
      </c>
      <c r="G62" s="5">
        <v>44422</v>
      </c>
      <c r="H62" s="4">
        <v>1</v>
      </c>
      <c r="I62" s="4">
        <v>1</v>
      </c>
      <c r="J62" s="4">
        <v>1</v>
      </c>
      <c r="K62" s="4" t="s">
        <v>29</v>
      </c>
      <c r="L62" s="4">
        <v>334.6</v>
      </c>
      <c r="M62" s="4">
        <v>334.6</v>
      </c>
      <c r="N62" s="4" t="s">
        <v>148</v>
      </c>
      <c r="O62" s="4" t="s">
        <v>31</v>
      </c>
      <c r="P62" s="4" t="s">
        <v>32</v>
      </c>
      <c r="Q62" s="4">
        <v>0</v>
      </c>
      <c r="R62" s="6">
        <v>44421</v>
      </c>
      <c r="S62" s="5">
        <v>44425</v>
      </c>
      <c r="T62" s="4" t="s">
        <v>33</v>
      </c>
      <c r="U62" s="4">
        <v>334.6</v>
      </c>
      <c r="V62" s="4">
        <v>0</v>
      </c>
      <c r="W62" s="4">
        <v>0</v>
      </c>
      <c r="X62" s="4">
        <v>2223212</v>
      </c>
    </row>
    <row r="63" s="4" customFormat="1" spans="1:24">
      <c r="A63" s="4">
        <v>16066311193</v>
      </c>
      <c r="B63" s="4" t="s">
        <v>25</v>
      </c>
      <c r="C63" s="4" t="s">
        <v>26</v>
      </c>
      <c r="D63" s="4" t="s">
        <v>68</v>
      </c>
      <c r="E63" s="4" t="s">
        <v>69</v>
      </c>
      <c r="F63" s="5">
        <v>44421</v>
      </c>
      <c r="G63" s="5">
        <v>44422</v>
      </c>
      <c r="H63" s="4">
        <v>1</v>
      </c>
      <c r="I63" s="4">
        <v>1</v>
      </c>
      <c r="J63" s="4">
        <v>1</v>
      </c>
      <c r="K63" s="4" t="s">
        <v>29</v>
      </c>
      <c r="L63" s="4">
        <v>124.85</v>
      </c>
      <c r="M63" s="4">
        <v>124.85</v>
      </c>
      <c r="N63" s="4" t="s">
        <v>149</v>
      </c>
      <c r="O63" s="4" t="s">
        <v>31</v>
      </c>
      <c r="P63" s="4" t="s">
        <v>32</v>
      </c>
      <c r="Q63" s="4">
        <v>0</v>
      </c>
      <c r="R63" s="6">
        <v>44421</v>
      </c>
      <c r="S63" s="5">
        <v>44425</v>
      </c>
      <c r="T63" s="4" t="s">
        <v>33</v>
      </c>
      <c r="U63" s="4">
        <v>124.85</v>
      </c>
      <c r="V63" s="4">
        <v>0</v>
      </c>
      <c r="W63" s="4">
        <v>0</v>
      </c>
      <c r="X63" s="4">
        <v>2223213</v>
      </c>
    </row>
    <row r="64" s="4" customFormat="1" spans="1:24">
      <c r="A64" s="4">
        <v>16066308548</v>
      </c>
      <c r="B64" s="4" t="s">
        <v>25</v>
      </c>
      <c r="C64" s="4" t="s">
        <v>44</v>
      </c>
      <c r="D64" s="4" t="s">
        <v>146</v>
      </c>
      <c r="E64" s="4" t="s">
        <v>147</v>
      </c>
      <c r="F64" s="5">
        <v>44421</v>
      </c>
      <c r="G64" s="5">
        <v>44422</v>
      </c>
      <c r="H64" s="4">
        <v>1</v>
      </c>
      <c r="I64" s="4">
        <v>1</v>
      </c>
      <c r="J64" s="4">
        <v>1</v>
      </c>
      <c r="K64" s="4" t="s">
        <v>29</v>
      </c>
      <c r="L64" s="4">
        <v>-334.6</v>
      </c>
      <c r="M64" s="4">
        <v>-334.6</v>
      </c>
      <c r="N64" s="4" t="s">
        <v>148</v>
      </c>
      <c r="O64" s="4" t="s">
        <v>31</v>
      </c>
      <c r="P64" s="4" t="s">
        <v>32</v>
      </c>
      <c r="Q64" s="4">
        <v>0</v>
      </c>
      <c r="R64" s="6">
        <v>44421</v>
      </c>
      <c r="S64" s="5">
        <v>44425</v>
      </c>
      <c r="T64" s="4" t="s">
        <v>33</v>
      </c>
      <c r="U64" s="4">
        <v>-334.6</v>
      </c>
      <c r="V64" s="4">
        <v>0</v>
      </c>
      <c r="W64" s="4">
        <v>0</v>
      </c>
      <c r="X64" s="4">
        <v>2223212</v>
      </c>
    </row>
    <row r="65" s="4" customFormat="1" spans="1:24">
      <c r="A65" s="4">
        <v>16064951706</v>
      </c>
      <c r="B65" s="4" t="s">
        <v>25</v>
      </c>
      <c r="C65" s="4" t="s">
        <v>43</v>
      </c>
      <c r="D65" s="4" t="s">
        <v>105</v>
      </c>
      <c r="E65" s="4" t="s">
        <v>106</v>
      </c>
      <c r="F65" s="5">
        <v>44421</v>
      </c>
      <c r="G65" s="5">
        <v>44422</v>
      </c>
      <c r="H65" s="4">
        <v>1</v>
      </c>
      <c r="I65" s="4">
        <v>1</v>
      </c>
      <c r="J65" s="4">
        <v>1</v>
      </c>
      <c r="K65" s="4" t="s">
        <v>29</v>
      </c>
      <c r="L65" s="4">
        <v>-304.99</v>
      </c>
      <c r="M65" s="4">
        <v>-304.99</v>
      </c>
      <c r="N65" s="4" t="s">
        <v>108</v>
      </c>
      <c r="O65" s="4" t="s">
        <v>31</v>
      </c>
      <c r="P65" s="4" t="s">
        <v>32</v>
      </c>
      <c r="Q65" s="4">
        <v>0</v>
      </c>
      <c r="R65" s="6">
        <v>44421</v>
      </c>
      <c r="S65" s="5">
        <v>44425</v>
      </c>
      <c r="T65" s="4" t="s">
        <v>33</v>
      </c>
      <c r="U65" s="4">
        <v>-304.99</v>
      </c>
      <c r="V65" s="4">
        <v>0</v>
      </c>
      <c r="W65" s="4">
        <v>0</v>
      </c>
      <c r="X65" s="4">
        <v>2222860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workbookViewId="0">
      <selection activeCell="F83" sqref="F83"/>
    </sheetView>
  </sheetViews>
  <sheetFormatPr defaultColWidth="9" defaultRowHeight="13.5"/>
  <cols>
    <col min="1" max="1" width="12.1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4">
        <v>16003297745</v>
      </c>
      <c r="B2" s="5">
        <v>44411</v>
      </c>
      <c r="C2" s="5">
        <v>44422</v>
      </c>
      <c r="D2" s="4">
        <v>5670.22</v>
      </c>
      <c r="E2" s="4" t="str">
        <f>VLOOKUP(A2,HOP!A:L,12,0)</f>
        <v>5670.17</v>
      </c>
      <c r="F2" s="4" t="str">
        <f>VLOOKUP(A2,HOP!A:C,3,0)</f>
        <v>2215923</v>
      </c>
      <c r="G2" s="4">
        <f>D2-E2</f>
        <v>0.0500000000001819</v>
      </c>
      <c r="H2" s="4" t="str">
        <f>$H$1&amp;F2</f>
        <v>，2215923</v>
      </c>
      <c r="I2" s="4" t="str">
        <f>VLOOKUP(A2,HOP!A:T,20,0)</f>
        <v>直连</v>
      </c>
    </row>
    <row r="3" s="4" customFormat="1" hidden="1" spans="1:9">
      <c r="A3" s="4">
        <v>16006971348</v>
      </c>
      <c r="B3" s="5">
        <v>44421</v>
      </c>
      <c r="C3" s="5">
        <v>44422</v>
      </c>
      <c r="D3" s="4">
        <v>0</v>
      </c>
      <c r="E3" s="4" t="str">
        <f>VLOOKUP(A3,HOP!A:L,12,0)</f>
        <v>50.00</v>
      </c>
      <c r="F3" s="4" t="str">
        <f>VLOOKUP(A3,HOP!A:C,3,0)</f>
        <v>2216446</v>
      </c>
      <c r="G3" s="4">
        <f>D3-E3</f>
        <v>-50</v>
      </c>
      <c r="H3" s="4" t="str">
        <f>$H$1&amp;F3</f>
        <v>，2216446</v>
      </c>
      <c r="I3" s="4" t="str">
        <f>VLOOKUP(A3,HOP!A:T,20,0)</f>
        <v>直连</v>
      </c>
    </row>
    <row r="4" s="4" customFormat="1" hidden="1" spans="1:9">
      <c r="A4" s="4">
        <v>16041399479</v>
      </c>
      <c r="B4" s="5">
        <v>44421</v>
      </c>
      <c r="C4" s="5">
        <v>44422</v>
      </c>
      <c r="D4" s="4">
        <v>0</v>
      </c>
      <c r="E4" s="4" t="str">
        <f>VLOOKUP(A4,HOP!A:L,12,0)</f>
        <v>922.82</v>
      </c>
      <c r="F4" s="4" t="str">
        <f>VLOOKUP(A4,HOP!A:C,3,0)</f>
        <v>2220086</v>
      </c>
      <c r="G4" s="4">
        <f>D4-E4</f>
        <v>-922.82</v>
      </c>
      <c r="H4" s="4" t="str">
        <f>$H$1&amp;F4</f>
        <v>，2220086</v>
      </c>
      <c r="I4" s="4" t="str">
        <f>VLOOKUP(A4,HOP!A:T,20,0)</f>
        <v>直连</v>
      </c>
    </row>
    <row r="5" s="4" customFormat="1" hidden="1" spans="1:9">
      <c r="A5" s="4">
        <v>16044473062</v>
      </c>
      <c r="B5" s="5">
        <v>44419</v>
      </c>
      <c r="C5" s="5">
        <v>44422</v>
      </c>
      <c r="D5" s="4">
        <v>270.84</v>
      </c>
      <c r="E5" s="4" t="str">
        <f>VLOOKUP(A5,HOP!A:L,12,0)</f>
        <v>270.84</v>
      </c>
      <c r="F5" s="4" t="str">
        <f>VLOOKUP(A5,HOP!A:C,3,0)</f>
        <v>2220158</v>
      </c>
      <c r="G5" s="4">
        <f>D5-E5</f>
        <v>0</v>
      </c>
      <c r="H5" s="4" t="str">
        <f>$H$1&amp;F5</f>
        <v>，2220158</v>
      </c>
      <c r="I5" s="4" t="str">
        <f>VLOOKUP(A5,HOP!A:T,20,0)</f>
        <v>直连</v>
      </c>
    </row>
    <row r="6" s="4" customFormat="1" hidden="1" spans="1:9">
      <c r="A6" s="4">
        <v>16059238364</v>
      </c>
      <c r="B6" s="5">
        <v>44421</v>
      </c>
      <c r="C6" s="5">
        <v>44422</v>
      </c>
      <c r="D6" s="4">
        <v>0</v>
      </c>
      <c r="E6" s="4" t="str">
        <f>VLOOKUP(A6,HOP!A:L,12,0)</f>
        <v>279.42</v>
      </c>
      <c r="F6" s="4" t="str">
        <f>VLOOKUP(A6,HOP!A:C,3,0)</f>
        <v>2222365</v>
      </c>
      <c r="G6" s="4">
        <f>D6-E6</f>
        <v>-279.42</v>
      </c>
      <c r="H6" s="4" t="str">
        <f>$H$1&amp;F6</f>
        <v>，2222365</v>
      </c>
      <c r="I6" s="4" t="str">
        <f>VLOOKUP(A6,HOP!A:T,20,0)</f>
        <v>直连</v>
      </c>
    </row>
    <row r="7" s="4" customFormat="1" hidden="1" spans="1:9">
      <c r="A7" s="4">
        <v>16059246160</v>
      </c>
      <c r="B7" s="5">
        <v>44421</v>
      </c>
      <c r="C7" s="5">
        <v>44422</v>
      </c>
      <c r="D7" s="4">
        <v>175.67</v>
      </c>
      <c r="E7" s="4" t="str">
        <f>VLOOKUP(A7,HOP!A:L,12,0)</f>
        <v>175.67</v>
      </c>
      <c r="F7" s="4" t="str">
        <f>VLOOKUP(A7,HOP!A:C,3,0)</f>
        <v>2222370</v>
      </c>
      <c r="G7" s="4">
        <f>D7-E7</f>
        <v>0</v>
      </c>
      <c r="H7" s="4" t="str">
        <f>$H$1&amp;F7</f>
        <v>，2222370</v>
      </c>
      <c r="I7" s="4" t="str">
        <f>VLOOKUP(A7,HOP!A:T,20,0)</f>
        <v>直连</v>
      </c>
    </row>
    <row r="8" s="4" customFormat="1" hidden="1" spans="1:9">
      <c r="A8" s="4">
        <v>16059306682</v>
      </c>
      <c r="B8" s="5">
        <v>44421</v>
      </c>
      <c r="C8" s="5">
        <v>44422</v>
      </c>
      <c r="D8" s="4">
        <v>253.6</v>
      </c>
      <c r="E8" s="4" t="str">
        <f>VLOOKUP(A8,HOP!A:L,12,0)</f>
        <v>253.60</v>
      </c>
      <c r="F8" s="4" t="str">
        <f>VLOOKUP(A8,HOP!A:C,3,0)</f>
        <v>2222386</v>
      </c>
      <c r="G8" s="4">
        <f>D8-E8</f>
        <v>0</v>
      </c>
      <c r="H8" s="4" t="str">
        <f>$H$1&amp;F8</f>
        <v>，2222386</v>
      </c>
      <c r="I8" s="4" t="str">
        <f>VLOOKUP(A8,HOP!A:T,20,0)</f>
        <v>直连</v>
      </c>
    </row>
    <row r="9" s="4" customFormat="1" hidden="1" spans="1:9">
      <c r="A9" s="4">
        <v>16059314121</v>
      </c>
      <c r="B9" s="5">
        <v>44421</v>
      </c>
      <c r="C9" s="5">
        <v>44422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hidden="1" spans="1:9">
      <c r="A10" s="4">
        <v>16059333445</v>
      </c>
      <c r="B10" s="5">
        <v>44421</v>
      </c>
      <c r="C10" s="5">
        <v>44422</v>
      </c>
      <c r="D10" s="4">
        <v>136.01</v>
      </c>
      <c r="E10" s="4" t="str">
        <f>VLOOKUP(A10,HOP!A:L,12,0)</f>
        <v>136.01</v>
      </c>
      <c r="F10" s="4" t="str">
        <f>VLOOKUP(A10,HOP!A:C,3,0)</f>
        <v>2222392</v>
      </c>
      <c r="G10" s="4">
        <f>D10-E10</f>
        <v>0</v>
      </c>
      <c r="H10" s="4" t="str">
        <f>$H$1&amp;F10</f>
        <v>，2222392</v>
      </c>
      <c r="I10" s="4" t="str">
        <f>VLOOKUP(A10,HOP!A:T,20,0)</f>
        <v>直连</v>
      </c>
    </row>
    <row r="11" s="4" customFormat="1" hidden="1" spans="1:9">
      <c r="A11" s="4">
        <v>16059585186</v>
      </c>
      <c r="B11" s="5">
        <v>44421</v>
      </c>
      <c r="C11" s="5">
        <v>44422</v>
      </c>
      <c r="D11" s="4">
        <v>757.62</v>
      </c>
      <c r="E11" s="4" t="str">
        <f>VLOOKUP(A11,HOP!A:L,12,0)</f>
        <v>757.62</v>
      </c>
      <c r="F11" s="4" t="str">
        <f>VLOOKUP(A11,HOP!A:C,3,0)</f>
        <v>2222458</v>
      </c>
      <c r="G11" s="4">
        <f>D11-E11</f>
        <v>0</v>
      </c>
      <c r="H11" s="4" t="str">
        <f>$H$1&amp;F11</f>
        <v>，2222458</v>
      </c>
      <c r="I11" s="4" t="str">
        <f>VLOOKUP(A11,HOP!A:T,20,0)</f>
        <v>直连</v>
      </c>
    </row>
    <row r="12" s="4" customFormat="1" hidden="1" spans="1:9">
      <c r="A12" s="4">
        <v>16059617541</v>
      </c>
      <c r="B12" s="5">
        <v>44421</v>
      </c>
      <c r="C12" s="5">
        <v>44422</v>
      </c>
      <c r="D12" s="4">
        <v>426.33</v>
      </c>
      <c r="E12" s="4" t="str">
        <f>VLOOKUP(A12,HOP!A:L,12,0)</f>
        <v>426.33</v>
      </c>
      <c r="F12" s="4" t="str">
        <f>VLOOKUP(A12,HOP!A:C,3,0)</f>
        <v>2222466</v>
      </c>
      <c r="G12" s="4">
        <f>D12-E12</f>
        <v>0</v>
      </c>
      <c r="H12" s="4" t="str">
        <f>$H$1&amp;F12</f>
        <v>，2222466</v>
      </c>
      <c r="I12" s="4" t="str">
        <f>VLOOKUP(A12,HOP!A:T,20,0)</f>
        <v>直连</v>
      </c>
    </row>
    <row r="13" s="4" customFormat="1" hidden="1" spans="1:9">
      <c r="A13" s="4">
        <v>16059646656</v>
      </c>
      <c r="B13" s="5">
        <v>44421</v>
      </c>
      <c r="C13" s="5">
        <v>44422</v>
      </c>
      <c r="D13" s="4">
        <v>124.58</v>
      </c>
      <c r="E13" s="4" t="str">
        <f>VLOOKUP(A13,HOP!A:L,12,0)</f>
        <v>124.58</v>
      </c>
      <c r="F13" s="4" t="str">
        <f>VLOOKUP(A13,HOP!A:C,3,0)</f>
        <v>2222476</v>
      </c>
      <c r="G13" s="4">
        <f>D13-E13</f>
        <v>0</v>
      </c>
      <c r="H13" s="4" t="str">
        <f>$H$1&amp;F13</f>
        <v>，2222476</v>
      </c>
      <c r="I13" s="4" t="str">
        <f>VLOOKUP(A13,HOP!A:T,20,0)</f>
        <v>直连</v>
      </c>
    </row>
    <row r="14" s="4" customFormat="1" hidden="1" spans="1:9">
      <c r="A14" s="4">
        <v>16059860318</v>
      </c>
      <c r="B14" s="5">
        <v>44421</v>
      </c>
      <c r="C14" s="5">
        <v>44422</v>
      </c>
      <c r="D14" s="4">
        <v>124.85</v>
      </c>
      <c r="E14" s="4" t="str">
        <f>VLOOKUP(A14,HOP!A:L,12,0)</f>
        <v>124.85</v>
      </c>
      <c r="F14" s="4" t="str">
        <f>VLOOKUP(A14,HOP!A:C,3,0)</f>
        <v>2222538</v>
      </c>
      <c r="G14" s="4">
        <f>D14-E14</f>
        <v>0</v>
      </c>
      <c r="H14" s="4" t="str">
        <f>$H$1&amp;F14</f>
        <v>，2222538</v>
      </c>
      <c r="I14" s="4" t="str">
        <f>VLOOKUP(A14,HOP!A:T,20,0)</f>
        <v>直连</v>
      </c>
    </row>
    <row r="15" s="4" customFormat="1" hidden="1" spans="1:9">
      <c r="A15" s="4">
        <v>16059944193</v>
      </c>
      <c r="B15" s="5">
        <v>44421</v>
      </c>
      <c r="C15" s="5">
        <v>44422</v>
      </c>
      <c r="D15" s="4">
        <v>189.55</v>
      </c>
      <c r="E15" s="4" t="str">
        <f>VLOOKUP(A15,HOP!A:L,12,0)</f>
        <v>189.55</v>
      </c>
      <c r="F15" s="4" t="str">
        <f>VLOOKUP(A15,HOP!A:C,3,0)</f>
        <v>2222566</v>
      </c>
      <c r="G15" s="4">
        <f>D15-E15</f>
        <v>0</v>
      </c>
      <c r="H15" s="4" t="str">
        <f>$H$1&amp;F15</f>
        <v>，2222566</v>
      </c>
      <c r="I15" s="4" t="str">
        <f>VLOOKUP(A15,HOP!A:T,20,0)</f>
        <v>直连</v>
      </c>
    </row>
    <row r="16" s="4" customFormat="1" hidden="1" spans="1:9">
      <c r="A16" s="4">
        <v>16060004536</v>
      </c>
      <c r="B16" s="5">
        <v>44421</v>
      </c>
      <c r="C16" s="5">
        <v>44422</v>
      </c>
      <c r="D16" s="4">
        <v>163.42</v>
      </c>
      <c r="E16" s="4" t="str">
        <f>VLOOKUP(A16,HOP!A:L,12,0)</f>
        <v>163.42</v>
      </c>
      <c r="F16" s="4" t="str">
        <f>VLOOKUP(A16,HOP!A:C,3,0)</f>
        <v>2222578</v>
      </c>
      <c r="G16" s="4">
        <f>D16-E16</f>
        <v>0</v>
      </c>
      <c r="H16" s="4" t="str">
        <f>$H$1&amp;F16</f>
        <v>，2222578</v>
      </c>
      <c r="I16" s="4" t="str">
        <f>VLOOKUP(A16,HOP!A:T,20,0)</f>
        <v>直连</v>
      </c>
    </row>
    <row r="17" s="4" customFormat="1" hidden="1" spans="1:9">
      <c r="A17" s="4">
        <v>16060290622</v>
      </c>
      <c r="B17" s="5">
        <v>44421</v>
      </c>
      <c r="C17" s="5">
        <v>44422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hidden="1" spans="1:9">
      <c r="A18" s="4">
        <v>16060297014</v>
      </c>
      <c r="B18" s="5">
        <v>44421</v>
      </c>
      <c r="C18" s="5">
        <v>44422</v>
      </c>
      <c r="D18" s="4">
        <v>208.08</v>
      </c>
      <c r="E18" s="4" t="str">
        <f>VLOOKUP(A18,HOP!A:L,12,0)</f>
        <v>208.08</v>
      </c>
      <c r="F18" s="4" t="str">
        <f>VLOOKUP(A18,HOP!A:C,3,0)</f>
        <v>2222662</v>
      </c>
      <c r="G18" s="4">
        <f>D18-E18</f>
        <v>0</v>
      </c>
      <c r="H18" s="4" t="str">
        <f>$H$1&amp;F18</f>
        <v>，2222662</v>
      </c>
      <c r="I18" s="4" t="str">
        <f>VLOOKUP(A18,HOP!A:T,20,0)</f>
        <v>直连</v>
      </c>
    </row>
    <row r="19" s="4" customFormat="1" hidden="1" spans="1:9">
      <c r="A19" s="4">
        <v>16060344372</v>
      </c>
      <c r="B19" s="5">
        <v>44421</v>
      </c>
      <c r="C19" s="5">
        <v>44422</v>
      </c>
      <c r="D19" s="4">
        <v>0</v>
      </c>
      <c r="E19" s="4" t="str">
        <f>VLOOKUP(A19,HOP!A:L,12,0)</f>
        <v>304.99</v>
      </c>
      <c r="F19" s="4" t="str">
        <f>VLOOKUP(A19,HOP!A:C,3,0)</f>
        <v>2222680</v>
      </c>
      <c r="G19" s="4">
        <f>D19-E19</f>
        <v>-304.99</v>
      </c>
      <c r="H19" s="4" t="str">
        <f>$H$1&amp;F19</f>
        <v>，2222680</v>
      </c>
      <c r="I19" s="4" t="str">
        <f>VLOOKUP(A19,HOP!A:T,20,0)</f>
        <v>直连</v>
      </c>
    </row>
    <row r="20" s="4" customFormat="1" hidden="1" spans="1:9">
      <c r="A20" s="4">
        <v>16063733252</v>
      </c>
      <c r="B20" s="5">
        <v>44421</v>
      </c>
      <c r="C20" s="5">
        <v>44422</v>
      </c>
      <c r="D20" s="4">
        <v>191.47</v>
      </c>
      <c r="E20" s="4" t="str">
        <f>VLOOKUP(A20,HOP!A:L,12,0)</f>
        <v>191.47</v>
      </c>
      <c r="F20" s="4" t="str">
        <f>VLOOKUP(A20,HOP!A:C,3,0)</f>
        <v>2222711</v>
      </c>
      <c r="G20" s="4">
        <f>D20-E20</f>
        <v>0</v>
      </c>
      <c r="H20" s="4" t="str">
        <f>$H$1&amp;F20</f>
        <v>，2222711</v>
      </c>
      <c r="I20" s="4" t="str">
        <f>VLOOKUP(A20,HOP!A:T,20,0)</f>
        <v>直连</v>
      </c>
    </row>
    <row r="21" s="4" customFormat="1" hidden="1" spans="1:9">
      <c r="A21" s="4">
        <v>16059873921</v>
      </c>
      <c r="B21" s="5">
        <v>44421</v>
      </c>
      <c r="C21" s="5">
        <v>44422</v>
      </c>
      <c r="D21" s="4">
        <v>304.86</v>
      </c>
      <c r="E21" s="4" t="str">
        <f>VLOOKUP(A21,HOP!A:L,12,0)</f>
        <v>304.86</v>
      </c>
      <c r="F21" s="4" t="str">
        <f>VLOOKUP(A21,HOP!A:C,3,0)</f>
        <v>2222716</v>
      </c>
      <c r="G21" s="4">
        <f t="shared" ref="G21:G26" si="0">D21-E21</f>
        <v>0</v>
      </c>
      <c r="H21" s="4" t="str">
        <f t="shared" ref="H21:H26" si="1">$H$1&amp;F21</f>
        <v>，2222716</v>
      </c>
      <c r="I21" s="4" t="str">
        <f>VLOOKUP(A21,HOP!A:T,20,0)</f>
        <v>直连</v>
      </c>
    </row>
    <row r="22" s="4" customFormat="1" hidden="1" spans="1:9">
      <c r="A22" s="4">
        <v>16064095378</v>
      </c>
      <c r="B22" s="5">
        <v>44421</v>
      </c>
      <c r="C22" s="5">
        <v>44422</v>
      </c>
      <c r="D22" s="4">
        <v>175.64</v>
      </c>
      <c r="E22" s="4" t="str">
        <f>VLOOKUP(A22,HOP!A:L,12,0)</f>
        <v>175.64</v>
      </c>
      <c r="F22" s="4" t="str">
        <f>VLOOKUP(A22,HOP!A:C,3,0)</f>
        <v>2222740</v>
      </c>
      <c r="G22" s="4">
        <f t="shared" si="0"/>
        <v>0</v>
      </c>
      <c r="H22" s="4" t="str">
        <f t="shared" si="1"/>
        <v>，2222740</v>
      </c>
      <c r="I22" s="4" t="str">
        <f>VLOOKUP(A22,HOP!A:T,20,0)</f>
        <v>直连</v>
      </c>
    </row>
    <row r="23" s="4" customFormat="1" hidden="1" spans="1:9">
      <c r="A23" s="4">
        <v>16064176615</v>
      </c>
      <c r="B23" s="5">
        <v>44421</v>
      </c>
      <c r="C23" s="5">
        <v>44422</v>
      </c>
      <c r="D23" s="4">
        <v>500.78</v>
      </c>
      <c r="E23" s="4" t="str">
        <f>VLOOKUP(A23,HOP!A:L,12,0)</f>
        <v>500.78</v>
      </c>
      <c r="F23" s="4" t="str">
        <f>VLOOKUP(A23,HOP!A:C,3,0)</f>
        <v>2222751</v>
      </c>
      <c r="G23" s="4">
        <f t="shared" si="0"/>
        <v>0</v>
      </c>
      <c r="H23" s="4" t="str">
        <f t="shared" si="1"/>
        <v>，2222751</v>
      </c>
      <c r="I23" s="4" t="str">
        <f>VLOOKUP(A23,HOP!A:T,20,0)</f>
        <v>直连</v>
      </c>
    </row>
    <row r="24" s="4" customFormat="1" hidden="1" spans="1:9">
      <c r="A24" s="4">
        <v>16064195720</v>
      </c>
      <c r="B24" s="5">
        <v>44421</v>
      </c>
      <c r="C24" s="5">
        <v>44422</v>
      </c>
      <c r="D24" s="4">
        <v>173.86</v>
      </c>
      <c r="E24" s="4" t="str">
        <f>VLOOKUP(A24,HOP!A:L,12,0)</f>
        <v>173.86</v>
      </c>
      <c r="F24" s="4" t="str">
        <f>VLOOKUP(A24,HOP!A:C,3,0)</f>
        <v>2222756</v>
      </c>
      <c r="G24" s="4">
        <f t="shared" si="0"/>
        <v>0</v>
      </c>
      <c r="H24" s="4" t="str">
        <f t="shared" si="1"/>
        <v>，2222756</v>
      </c>
      <c r="I24" s="4" t="str">
        <f>VLOOKUP(A24,HOP!A:T,20,0)</f>
        <v>直连</v>
      </c>
    </row>
    <row r="25" s="4" customFormat="1" hidden="1" spans="1:9">
      <c r="A25" s="4">
        <v>16063971785</v>
      </c>
      <c r="B25" s="5">
        <v>44421</v>
      </c>
      <c r="C25" s="5">
        <v>44422</v>
      </c>
      <c r="D25" s="4">
        <v>248.1</v>
      </c>
      <c r="E25" s="4" t="str">
        <f>VLOOKUP(A25,HOP!A:L,12,0)</f>
        <v>248.10</v>
      </c>
      <c r="F25" s="4" t="str">
        <f>VLOOKUP(A25,HOP!A:C,3,0)</f>
        <v>2222731</v>
      </c>
      <c r="G25" s="4">
        <f t="shared" si="0"/>
        <v>0</v>
      </c>
      <c r="H25" s="4" t="str">
        <f t="shared" si="1"/>
        <v>，2222731</v>
      </c>
      <c r="I25" s="4" t="str">
        <f>VLOOKUP(A25,HOP!A:T,20,0)</f>
        <v>直连</v>
      </c>
    </row>
    <row r="26" s="4" customFormat="1" hidden="1" spans="1:9">
      <c r="A26" s="4">
        <v>16064709790</v>
      </c>
      <c r="B26" s="5">
        <v>44421</v>
      </c>
      <c r="C26" s="5">
        <v>44422</v>
      </c>
      <c r="D26" s="4">
        <v>217.21</v>
      </c>
      <c r="E26" s="4" t="str">
        <f>VLOOKUP(A26,HOP!A:L,12,0)</f>
        <v>217.21</v>
      </c>
      <c r="F26" s="4" t="str">
        <f>VLOOKUP(A26,HOP!A:C,3,0)</f>
        <v>2222806</v>
      </c>
      <c r="G26" s="4">
        <f t="shared" si="0"/>
        <v>0</v>
      </c>
      <c r="H26" s="4" t="str">
        <f t="shared" si="1"/>
        <v>，2222806</v>
      </c>
      <c r="I26" s="4" t="str">
        <f>VLOOKUP(A26,HOP!A:T,20,0)</f>
        <v>直连</v>
      </c>
    </row>
    <row r="27" s="4" customFormat="1" hidden="1" spans="1:9">
      <c r="A27" s="4">
        <v>16064716348</v>
      </c>
      <c r="B27" s="5">
        <v>44421</v>
      </c>
      <c r="C27" s="5">
        <v>44422</v>
      </c>
      <c r="D27" s="4">
        <v>217.21</v>
      </c>
      <c r="E27" s="4" t="str">
        <f>VLOOKUP(A27,HOP!A:L,12,0)</f>
        <v>217.21</v>
      </c>
      <c r="F27" s="4" t="str">
        <f>VLOOKUP(A27,HOP!A:C,3,0)</f>
        <v>2222811</v>
      </c>
      <c r="G27" s="4">
        <f t="shared" ref="G27:G57" si="2">D27-E27</f>
        <v>0</v>
      </c>
      <c r="H27" s="4" t="str">
        <f t="shared" ref="H27:H57" si="3">$H$1&amp;F27</f>
        <v>，2222811</v>
      </c>
      <c r="I27" s="4" t="str">
        <f>VLOOKUP(A27,HOP!A:T,20,0)</f>
        <v>直连</v>
      </c>
    </row>
    <row r="28" s="4" customFormat="1" hidden="1" spans="1:9">
      <c r="A28" s="4">
        <v>16064718394</v>
      </c>
      <c r="B28" s="5">
        <v>44421</v>
      </c>
      <c r="C28" s="5">
        <v>44422</v>
      </c>
      <c r="D28" s="4">
        <v>159.36</v>
      </c>
      <c r="E28" s="4" t="str">
        <f>VLOOKUP(A28,HOP!A:L,12,0)</f>
        <v>159.36</v>
      </c>
      <c r="F28" s="4" t="str">
        <f>VLOOKUP(A28,HOP!A:C,3,0)</f>
        <v>2222813</v>
      </c>
      <c r="G28" s="4">
        <f t="shared" si="2"/>
        <v>0</v>
      </c>
      <c r="H28" s="4" t="str">
        <f t="shared" si="3"/>
        <v>，2222813</v>
      </c>
      <c r="I28" s="4" t="str">
        <f>VLOOKUP(A28,HOP!A:T,20,0)</f>
        <v>直连</v>
      </c>
    </row>
    <row r="29" s="4" customFormat="1" hidden="1" spans="1:9">
      <c r="A29" s="4">
        <v>16064770326</v>
      </c>
      <c r="B29" s="5">
        <v>44421</v>
      </c>
      <c r="C29" s="5">
        <v>44422</v>
      </c>
      <c r="D29" s="4">
        <v>253.6</v>
      </c>
      <c r="E29" s="4" t="str">
        <f>VLOOKUP(A29,HOP!A:L,12,0)</f>
        <v>253.60</v>
      </c>
      <c r="F29" s="4" t="str">
        <f>VLOOKUP(A29,HOP!A:C,3,0)</f>
        <v>2222822</v>
      </c>
      <c r="G29" s="4">
        <f t="shared" si="2"/>
        <v>0</v>
      </c>
      <c r="H29" s="4" t="str">
        <f t="shared" si="3"/>
        <v>，2222822</v>
      </c>
      <c r="I29" s="4" t="str">
        <f>VLOOKUP(A29,HOP!A:T,20,0)</f>
        <v>直连</v>
      </c>
    </row>
    <row r="30" s="4" customFormat="1" hidden="1" spans="1:9">
      <c r="A30" s="4">
        <v>16064776860</v>
      </c>
      <c r="B30" s="5">
        <v>44421</v>
      </c>
      <c r="C30" s="5">
        <v>44422</v>
      </c>
      <c r="D30" s="4">
        <v>135.44</v>
      </c>
      <c r="E30" s="4" t="str">
        <f>VLOOKUP(A30,HOP!A:L,12,0)</f>
        <v>135.44</v>
      </c>
      <c r="F30" s="4" t="str">
        <f>VLOOKUP(A30,HOP!A:C,3,0)</f>
        <v>2222824</v>
      </c>
      <c r="G30" s="4">
        <f t="shared" si="2"/>
        <v>0</v>
      </c>
      <c r="H30" s="4" t="str">
        <f t="shared" si="3"/>
        <v>，2222824</v>
      </c>
      <c r="I30" s="4" t="str">
        <f>VLOOKUP(A30,HOP!A:T,20,0)</f>
        <v>直连</v>
      </c>
    </row>
    <row r="31" s="4" customFormat="1" hidden="1" spans="1:9">
      <c r="A31" s="4">
        <v>16064777224</v>
      </c>
      <c r="B31" s="5">
        <v>44421</v>
      </c>
      <c r="C31" s="5">
        <v>44422</v>
      </c>
      <c r="D31" s="4">
        <v>304.99</v>
      </c>
      <c r="E31" s="4" t="str">
        <f>VLOOKUP(A31,HOP!A:L,12,0)</f>
        <v>304.99</v>
      </c>
      <c r="F31" s="4" t="str">
        <f>VLOOKUP(A31,HOP!A:C,3,0)</f>
        <v>2222827</v>
      </c>
      <c r="G31" s="4">
        <f t="shared" si="2"/>
        <v>0</v>
      </c>
      <c r="H31" s="4" t="str">
        <f t="shared" si="3"/>
        <v>，2222827</v>
      </c>
      <c r="I31" s="4" t="str">
        <f>VLOOKUP(A31,HOP!A:T,20,0)</f>
        <v>直连</v>
      </c>
    </row>
    <row r="32" s="4" customFormat="1" hidden="1" spans="1:9">
      <c r="A32" s="4">
        <v>16064951706</v>
      </c>
      <c r="B32" s="5">
        <v>44421</v>
      </c>
      <c r="C32" s="5">
        <v>44422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2"/>
        <v>#N/A</v>
      </c>
      <c r="H32" s="4" t="e">
        <f t="shared" si="3"/>
        <v>#N/A</v>
      </c>
      <c r="I32" s="4" t="e">
        <f>VLOOKUP(A32,HOP!A:T,20,0)</f>
        <v>#N/A</v>
      </c>
    </row>
    <row r="33" s="4" customFormat="1" hidden="1" spans="1:9">
      <c r="A33" s="4">
        <v>16064991615</v>
      </c>
      <c r="B33" s="5">
        <v>44421</v>
      </c>
      <c r="C33" s="5">
        <v>44422</v>
      </c>
      <c r="D33" s="4">
        <v>253.6</v>
      </c>
      <c r="E33" s="4" t="str">
        <f>VLOOKUP(A33,HOP!A:L,12,0)</f>
        <v>253.60</v>
      </c>
      <c r="F33" s="4" t="str">
        <f>VLOOKUP(A33,HOP!A:C,3,0)</f>
        <v>2222866</v>
      </c>
      <c r="G33" s="4">
        <f t="shared" si="2"/>
        <v>0</v>
      </c>
      <c r="H33" s="4" t="str">
        <f t="shared" si="3"/>
        <v>，2222866</v>
      </c>
      <c r="I33" s="4" t="str">
        <f>VLOOKUP(A33,HOP!A:T,20,0)</f>
        <v>直连</v>
      </c>
    </row>
    <row r="34" s="4" customFormat="1" hidden="1" spans="1:9">
      <c r="A34" s="4">
        <v>16065080819</v>
      </c>
      <c r="B34" s="5">
        <v>44421</v>
      </c>
      <c r="C34" s="5">
        <v>44422</v>
      </c>
      <c r="D34" s="4">
        <v>136.01</v>
      </c>
      <c r="E34" s="4" t="str">
        <f>VLOOKUP(A34,HOP!A:L,12,0)</f>
        <v>136.01</v>
      </c>
      <c r="F34" s="4" t="str">
        <f>VLOOKUP(A34,HOP!A:C,3,0)</f>
        <v>2222880</v>
      </c>
      <c r="G34" s="4">
        <f t="shared" si="2"/>
        <v>0</v>
      </c>
      <c r="H34" s="4" t="str">
        <f t="shared" si="3"/>
        <v>，2222880</v>
      </c>
      <c r="I34" s="4" t="str">
        <f>VLOOKUP(A34,HOP!A:T,20,0)</f>
        <v>直连</v>
      </c>
    </row>
    <row r="35" s="4" customFormat="1" hidden="1" spans="1:9">
      <c r="A35" s="4">
        <v>16065136122</v>
      </c>
      <c r="B35" s="5">
        <v>44421</v>
      </c>
      <c r="C35" s="5">
        <v>44422</v>
      </c>
      <c r="D35" s="4">
        <v>401.54</v>
      </c>
      <c r="E35" s="4" t="str">
        <f>VLOOKUP(A35,HOP!A:L,12,0)</f>
        <v>401.54</v>
      </c>
      <c r="F35" s="4" t="str">
        <f>VLOOKUP(A35,HOP!A:C,3,0)</f>
        <v>2222894</v>
      </c>
      <c r="G35" s="4">
        <f t="shared" si="2"/>
        <v>0</v>
      </c>
      <c r="H35" s="4" t="str">
        <f t="shared" si="3"/>
        <v>，2222894</v>
      </c>
      <c r="I35" s="4" t="str">
        <f>VLOOKUP(A35,HOP!A:T,20,0)</f>
        <v>直连</v>
      </c>
    </row>
    <row r="36" s="4" customFormat="1" hidden="1" spans="1:9">
      <c r="A36" s="4">
        <v>16065155424</v>
      </c>
      <c r="B36" s="5">
        <v>44421</v>
      </c>
      <c r="C36" s="5">
        <v>44422</v>
      </c>
      <c r="D36" s="4">
        <v>253.6</v>
      </c>
      <c r="E36" s="4" t="str">
        <f>VLOOKUP(A36,HOP!A:L,12,0)</f>
        <v>253.60</v>
      </c>
      <c r="F36" s="4" t="str">
        <f>VLOOKUP(A36,HOP!A:C,3,0)</f>
        <v>2222902</v>
      </c>
      <c r="G36" s="4">
        <f t="shared" si="2"/>
        <v>0</v>
      </c>
      <c r="H36" s="4" t="str">
        <f t="shared" si="3"/>
        <v>，2222902</v>
      </c>
      <c r="I36" s="4" t="str">
        <f>VLOOKUP(A36,HOP!A:T,20,0)</f>
        <v>直连</v>
      </c>
    </row>
    <row r="37" s="4" customFormat="1" hidden="1" spans="1:9">
      <c r="A37" s="4">
        <v>16065230145</v>
      </c>
      <c r="B37" s="5">
        <v>44421</v>
      </c>
      <c r="C37" s="5">
        <v>44422</v>
      </c>
      <c r="D37" s="4">
        <v>253.6</v>
      </c>
      <c r="E37" s="4" t="str">
        <f>VLOOKUP(A37,HOP!A:L,12,0)</f>
        <v>253.60</v>
      </c>
      <c r="F37" s="4" t="str">
        <f>VLOOKUP(A37,HOP!A:C,3,0)</f>
        <v>2222913</v>
      </c>
      <c r="G37" s="4">
        <f t="shared" si="2"/>
        <v>0</v>
      </c>
      <c r="H37" s="4" t="str">
        <f t="shared" si="3"/>
        <v>，2222913</v>
      </c>
      <c r="I37" s="4" t="str">
        <f>VLOOKUP(A37,HOP!A:T,20,0)</f>
        <v>直连</v>
      </c>
    </row>
    <row r="38" s="4" customFormat="1" hidden="1" spans="1:9">
      <c r="A38" s="4">
        <v>16065230762</v>
      </c>
      <c r="B38" s="5">
        <v>44421</v>
      </c>
      <c r="C38" s="5">
        <v>44422</v>
      </c>
      <c r="D38" s="4">
        <v>172.89</v>
      </c>
      <c r="E38" s="4" t="str">
        <f>VLOOKUP(A38,HOP!A:L,12,0)</f>
        <v>172.89</v>
      </c>
      <c r="F38" s="4" t="str">
        <f>VLOOKUP(A38,HOP!A:C,3,0)</f>
        <v>2222914</v>
      </c>
      <c r="G38" s="4">
        <f t="shared" si="2"/>
        <v>0</v>
      </c>
      <c r="H38" s="4" t="str">
        <f t="shared" si="3"/>
        <v>，2222914</v>
      </c>
      <c r="I38" s="4" t="str">
        <f>VLOOKUP(A38,HOP!A:T,20,0)</f>
        <v>直连</v>
      </c>
    </row>
    <row r="39" s="4" customFormat="1" hidden="1" spans="1:9">
      <c r="A39" s="4">
        <v>16065238082</v>
      </c>
      <c r="B39" s="5">
        <v>44421</v>
      </c>
      <c r="C39" s="5">
        <v>44422</v>
      </c>
      <c r="D39" s="4">
        <v>123.8</v>
      </c>
      <c r="E39" s="4" t="str">
        <f>VLOOKUP(A39,HOP!A:L,12,0)</f>
        <v>123.80</v>
      </c>
      <c r="F39" s="4" t="str">
        <f>VLOOKUP(A39,HOP!A:C,3,0)</f>
        <v>2222915</v>
      </c>
      <c r="G39" s="4">
        <f t="shared" si="2"/>
        <v>0</v>
      </c>
      <c r="H39" s="4" t="str">
        <f t="shared" si="3"/>
        <v>，2222915</v>
      </c>
      <c r="I39" s="4" t="str">
        <f>VLOOKUP(A39,HOP!A:T,20,0)</f>
        <v>直连</v>
      </c>
    </row>
    <row r="40" s="4" customFormat="1" hidden="1" spans="1:9">
      <c r="A40" s="4">
        <v>16065356049</v>
      </c>
      <c r="B40" s="5">
        <v>44421</v>
      </c>
      <c r="C40" s="5">
        <v>44422</v>
      </c>
      <c r="D40" s="4">
        <v>230.15</v>
      </c>
      <c r="E40" s="4" t="str">
        <f>VLOOKUP(A40,HOP!A:L,12,0)</f>
        <v>230.15</v>
      </c>
      <c r="F40" s="4" t="str">
        <f>VLOOKUP(A40,HOP!A:C,3,0)</f>
        <v>2222953</v>
      </c>
      <c r="G40" s="4">
        <f t="shared" si="2"/>
        <v>0</v>
      </c>
      <c r="H40" s="4" t="str">
        <f t="shared" si="3"/>
        <v>，2222953</v>
      </c>
      <c r="I40" s="4" t="str">
        <f>VLOOKUP(A40,HOP!A:T,20,0)</f>
        <v>直连</v>
      </c>
    </row>
    <row r="41" s="4" customFormat="1" hidden="1" spans="1:9">
      <c r="A41" s="4">
        <v>16065404105</v>
      </c>
      <c r="B41" s="5">
        <v>44421</v>
      </c>
      <c r="C41" s="5">
        <v>44422</v>
      </c>
      <c r="D41" s="4">
        <v>114.7</v>
      </c>
      <c r="E41" s="4" t="str">
        <f>VLOOKUP(A41,HOP!A:L,12,0)</f>
        <v>114.70</v>
      </c>
      <c r="F41" s="4" t="str">
        <f>VLOOKUP(A41,HOP!A:C,3,0)</f>
        <v>2222968</v>
      </c>
      <c r="G41" s="4">
        <f t="shared" si="2"/>
        <v>0</v>
      </c>
      <c r="H41" s="4" t="str">
        <f t="shared" si="3"/>
        <v>，2222968</v>
      </c>
      <c r="I41" s="4" t="str">
        <f>VLOOKUP(A41,HOP!A:T,20,0)</f>
        <v>直连</v>
      </c>
    </row>
    <row r="42" s="4" customFormat="1" hidden="1" spans="1:9">
      <c r="A42" s="4">
        <v>16065486988</v>
      </c>
      <c r="B42" s="5">
        <v>44421</v>
      </c>
      <c r="C42" s="5">
        <v>44422</v>
      </c>
      <c r="D42" s="4">
        <v>149.22</v>
      </c>
      <c r="E42" s="4" t="str">
        <f>VLOOKUP(A42,HOP!A:L,12,0)</f>
        <v>149.22</v>
      </c>
      <c r="F42" s="4" t="str">
        <f>VLOOKUP(A42,HOP!A:C,3,0)</f>
        <v>2222992</v>
      </c>
      <c r="G42" s="4">
        <f t="shared" si="2"/>
        <v>0</v>
      </c>
      <c r="H42" s="4" t="str">
        <f t="shared" si="3"/>
        <v>，2222992</v>
      </c>
      <c r="I42" s="4" t="str">
        <f>VLOOKUP(A42,HOP!A:T,20,0)</f>
        <v>直连</v>
      </c>
    </row>
    <row r="43" s="4" customFormat="1" hidden="1" spans="1:9">
      <c r="A43" s="4">
        <v>16065493271</v>
      </c>
      <c r="B43" s="5">
        <v>44421</v>
      </c>
      <c r="C43" s="5">
        <v>44422</v>
      </c>
      <c r="D43" s="4">
        <v>207.23</v>
      </c>
      <c r="E43" s="4" t="str">
        <f>VLOOKUP(A43,HOP!A:L,12,0)</f>
        <v>207.23</v>
      </c>
      <c r="F43" s="4" t="str">
        <f>VLOOKUP(A43,HOP!A:C,3,0)</f>
        <v>2222996</v>
      </c>
      <c r="G43" s="4">
        <f t="shared" si="2"/>
        <v>0</v>
      </c>
      <c r="H43" s="4" t="str">
        <f t="shared" si="3"/>
        <v>，2222996</v>
      </c>
      <c r="I43" s="4" t="str">
        <f>VLOOKUP(A43,HOP!A:T,20,0)</f>
        <v>直连</v>
      </c>
    </row>
    <row r="44" s="4" customFormat="1" hidden="1" spans="1:9">
      <c r="A44" s="4">
        <v>16065535800</v>
      </c>
      <c r="B44" s="5">
        <v>44421</v>
      </c>
      <c r="C44" s="5">
        <v>44422</v>
      </c>
      <c r="D44" s="4">
        <v>241.98</v>
      </c>
      <c r="E44" s="4" t="str">
        <f>VLOOKUP(A44,HOP!A:L,12,0)</f>
        <v>241.98</v>
      </c>
      <c r="F44" s="4" t="str">
        <f>VLOOKUP(A44,HOP!A:C,3,0)</f>
        <v>2223007</v>
      </c>
      <c r="G44" s="4">
        <f t="shared" si="2"/>
        <v>0</v>
      </c>
      <c r="H44" s="4" t="str">
        <f t="shared" si="3"/>
        <v>，2223007</v>
      </c>
      <c r="I44" s="4" t="str">
        <f>VLOOKUP(A44,HOP!A:T,20,0)</f>
        <v>直连</v>
      </c>
    </row>
    <row r="45" s="4" customFormat="1" hidden="1" spans="1:9">
      <c r="A45" s="4">
        <v>16065580682</v>
      </c>
      <c r="B45" s="5">
        <v>44421</v>
      </c>
      <c r="C45" s="5">
        <v>44422</v>
      </c>
      <c r="D45" s="4">
        <v>187.57</v>
      </c>
      <c r="E45" s="4" t="str">
        <f>VLOOKUP(A45,HOP!A:L,12,0)</f>
        <v>187.57</v>
      </c>
      <c r="F45" s="4" t="str">
        <f>VLOOKUP(A45,HOP!A:C,3,0)</f>
        <v>2223022</v>
      </c>
      <c r="G45" s="4">
        <f t="shared" si="2"/>
        <v>0</v>
      </c>
      <c r="H45" s="4" t="str">
        <f t="shared" si="3"/>
        <v>，2223022</v>
      </c>
      <c r="I45" s="4" t="str">
        <f>VLOOKUP(A45,HOP!A:T,20,0)</f>
        <v>直连</v>
      </c>
    </row>
    <row r="46" s="4" customFormat="1" hidden="1" spans="1:9">
      <c r="A46" s="4">
        <v>16065587853</v>
      </c>
      <c r="B46" s="5">
        <v>44421</v>
      </c>
      <c r="C46" s="5">
        <v>44422</v>
      </c>
      <c r="D46" s="4">
        <v>187.57</v>
      </c>
      <c r="E46" s="4" t="str">
        <f>VLOOKUP(A46,HOP!A:L,12,0)</f>
        <v>187.57</v>
      </c>
      <c r="F46" s="4" t="str">
        <f>VLOOKUP(A46,HOP!A:C,3,0)</f>
        <v>2223024</v>
      </c>
      <c r="G46" s="4">
        <f t="shared" si="2"/>
        <v>0</v>
      </c>
      <c r="H46" s="4" t="str">
        <f t="shared" si="3"/>
        <v>，2223024</v>
      </c>
      <c r="I46" s="4" t="str">
        <f>VLOOKUP(A46,HOP!A:T,20,0)</f>
        <v>直连</v>
      </c>
    </row>
    <row r="47" s="4" customFormat="1" hidden="1" spans="1:9">
      <c r="A47" s="4">
        <v>16065592012</v>
      </c>
      <c r="B47" s="5">
        <v>44421</v>
      </c>
      <c r="C47" s="5">
        <v>44422</v>
      </c>
      <c r="D47" s="4">
        <v>187.57</v>
      </c>
      <c r="E47" s="4" t="str">
        <f>VLOOKUP(A47,HOP!A:L,12,0)</f>
        <v>187.57</v>
      </c>
      <c r="F47" s="4" t="str">
        <f>VLOOKUP(A47,HOP!A:C,3,0)</f>
        <v>2223025</v>
      </c>
      <c r="G47" s="4">
        <f t="shared" si="2"/>
        <v>0</v>
      </c>
      <c r="H47" s="4" t="str">
        <f t="shared" si="3"/>
        <v>，2223025</v>
      </c>
      <c r="I47" s="4" t="str">
        <f>VLOOKUP(A47,HOP!A:T,20,0)</f>
        <v>直连</v>
      </c>
    </row>
    <row r="48" s="4" customFormat="1" hidden="1" spans="1:9">
      <c r="A48" s="4">
        <v>16065657975</v>
      </c>
      <c r="B48" s="5">
        <v>44421</v>
      </c>
      <c r="C48" s="5">
        <v>44422</v>
      </c>
      <c r="D48" s="4">
        <v>284</v>
      </c>
      <c r="E48" s="4" t="str">
        <f>VLOOKUP(A48,HOP!A:L,12,0)</f>
        <v>284.00</v>
      </c>
      <c r="F48" s="4" t="str">
        <f>VLOOKUP(A48,HOP!A:C,3,0)</f>
        <v>2223050</v>
      </c>
      <c r="G48" s="4">
        <f t="shared" si="2"/>
        <v>0</v>
      </c>
      <c r="H48" s="4" t="str">
        <f t="shared" si="3"/>
        <v>，2223050</v>
      </c>
      <c r="I48" s="4" t="str">
        <f>VLOOKUP(A48,HOP!A:T,20,0)</f>
        <v>直连</v>
      </c>
    </row>
    <row r="49" s="4" customFormat="1" hidden="1" spans="1:9">
      <c r="A49" s="4">
        <v>16065737812</v>
      </c>
      <c r="B49" s="5">
        <v>44421</v>
      </c>
      <c r="C49" s="5">
        <v>44422</v>
      </c>
      <c r="D49" s="4">
        <v>461.43</v>
      </c>
      <c r="E49" s="4" t="str">
        <f>VLOOKUP(A49,HOP!A:L,12,0)</f>
        <v>461.43</v>
      </c>
      <c r="F49" s="4" t="str">
        <f>VLOOKUP(A49,HOP!A:C,3,0)</f>
        <v>2223071</v>
      </c>
      <c r="G49" s="4">
        <f t="shared" si="2"/>
        <v>0</v>
      </c>
      <c r="H49" s="4" t="str">
        <f t="shared" si="3"/>
        <v>，2223071</v>
      </c>
      <c r="I49" s="4" t="str">
        <f>VLOOKUP(A49,HOP!A:T,20,0)</f>
        <v>直连</v>
      </c>
    </row>
    <row r="50" s="4" customFormat="1" hidden="1" spans="1:9">
      <c r="A50" s="4">
        <v>16065953912</v>
      </c>
      <c r="B50" s="5">
        <v>44421</v>
      </c>
      <c r="C50" s="5">
        <v>44422</v>
      </c>
      <c r="D50" s="4">
        <v>114.7</v>
      </c>
      <c r="E50" s="4" t="str">
        <f>VLOOKUP(A50,HOP!A:L,12,0)</f>
        <v>114.70</v>
      </c>
      <c r="F50" s="4" t="str">
        <f>VLOOKUP(A50,HOP!A:C,3,0)</f>
        <v>2223128</v>
      </c>
      <c r="G50" s="4">
        <f t="shared" si="2"/>
        <v>0</v>
      </c>
      <c r="H50" s="4" t="str">
        <f t="shared" si="3"/>
        <v>，2223128</v>
      </c>
      <c r="I50" s="4" t="str">
        <f>VLOOKUP(A50,HOP!A:T,20,0)</f>
        <v>直连</v>
      </c>
    </row>
    <row r="51" s="4" customFormat="1" hidden="1" spans="1:9">
      <c r="A51" s="4">
        <v>16065961537</v>
      </c>
      <c r="B51" s="5">
        <v>44421</v>
      </c>
      <c r="C51" s="5">
        <v>44422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hidden="1" spans="1:9">
      <c r="A52" s="4">
        <v>16066175616</v>
      </c>
      <c r="B52" s="5">
        <v>44421</v>
      </c>
      <c r="C52" s="5">
        <v>44422</v>
      </c>
      <c r="D52" s="4">
        <v>227.77</v>
      </c>
      <c r="E52" s="4" t="str">
        <f>VLOOKUP(A52,HOP!A:L,12,0)</f>
        <v>227.77</v>
      </c>
      <c r="F52" s="4" t="str">
        <f>VLOOKUP(A52,HOP!A:C,3,0)</f>
        <v>2223192</v>
      </c>
      <c r="G52" s="4">
        <f>D52-E52</f>
        <v>0</v>
      </c>
      <c r="H52" s="4" t="str">
        <f>$H$1&amp;F52</f>
        <v>，2223192</v>
      </c>
      <c r="I52" s="4" t="str">
        <f>VLOOKUP(A52,HOP!A:T,20,0)</f>
        <v>直连</v>
      </c>
    </row>
    <row r="53" s="4" customFormat="1" hidden="1" spans="1:9">
      <c r="A53" s="4">
        <v>16066308548</v>
      </c>
      <c r="B53" s="5">
        <v>44421</v>
      </c>
      <c r="C53" s="5">
        <v>44422</v>
      </c>
      <c r="D53" s="4">
        <v>0</v>
      </c>
      <c r="E53" s="4" t="str">
        <f>VLOOKUP(A53,HOP!A:L,12,0)</f>
        <v>334.60</v>
      </c>
      <c r="F53" s="4" t="str">
        <f>VLOOKUP(A53,HOP!A:C,3,0)</f>
        <v>2223212</v>
      </c>
      <c r="G53" s="4">
        <f>D53-E53</f>
        <v>-334.6</v>
      </c>
      <c r="H53" s="4" t="str">
        <f>$H$1&amp;F53</f>
        <v>，2223212</v>
      </c>
      <c r="I53" s="4" t="str">
        <f>VLOOKUP(A53,HOP!A:T,20,0)</f>
        <v>直连</v>
      </c>
    </row>
    <row r="54" s="4" customFormat="1" hidden="1" spans="1:9">
      <c r="A54" s="4">
        <v>16066311193</v>
      </c>
      <c r="B54" s="5">
        <v>44421</v>
      </c>
      <c r="C54" s="5">
        <v>44422</v>
      </c>
      <c r="D54" s="4">
        <v>124.85</v>
      </c>
      <c r="E54" s="4" t="str">
        <f>VLOOKUP(A54,HOP!A:L,12,0)</f>
        <v>124.85</v>
      </c>
      <c r="F54" s="4" t="str">
        <f>VLOOKUP(A54,HOP!A:C,3,0)</f>
        <v>2223213</v>
      </c>
      <c r="G54" s="4">
        <f>D54-E54</f>
        <v>0</v>
      </c>
      <c r="H54" s="4" t="str">
        <f>$H$1&amp;F54</f>
        <v>，2223213</v>
      </c>
      <c r="I54" s="4" t="str">
        <f>VLOOKUP(A54,HOP!A:T,20,0)</f>
        <v>直连</v>
      </c>
    </row>
    <row r="56" spans="4:4">
      <c r="D56" s="4">
        <f>SUM(D2:D55)</f>
        <v>15697.07</v>
      </c>
    </row>
    <row r="61" spans="1:1">
      <c r="A61" s="4" t="s">
        <v>151</v>
      </c>
    </row>
    <row r="62" spans="1:1">
      <c r="A62" s="4" t="s">
        <v>152</v>
      </c>
    </row>
    <row r="63" spans="1:1">
      <c r="A63" s="4" t="s">
        <v>153</v>
      </c>
    </row>
  </sheetData>
  <autoFilter ref="A1:XFD56">
    <filterColumn colId="3">
      <filters blank="1">
        <filter val="401.54"/>
        <filter val="189.55"/>
        <filter val="230.15"/>
        <filter val="187.57"/>
        <filter val="124.58"/>
        <filter val="241.98"/>
        <filter val="304.99"/>
        <filter val="248.1"/>
        <filter val="217.21"/>
        <filter val="149.22"/>
        <filter val="757.62"/>
        <filter val="207.23"/>
        <filter val="175.64"/>
        <filter val="253.6"/>
        <filter val="114.7"/>
        <filter val="175.67"/>
        <filter val="123.8"/>
        <filter val="5670.22"/>
        <filter val="426.33"/>
        <filter val="159.36"/>
        <filter val="227.77"/>
        <filter val="500.78"/>
        <filter val="136.01"/>
        <filter val="163.42"/>
        <filter val="461.43"/>
        <filter val="284"/>
        <filter val="135.44"/>
        <filter val="270.84"/>
        <filter val="124.85"/>
        <filter val="173.86"/>
        <filter val="304.86"/>
        <filter val="191.47"/>
        <filter val="15697.07"/>
        <filter val="208.08"/>
        <filter val="172.89"/>
      </filters>
    </filterColumn>
    <filterColumn colId="6">
      <customFilters>
        <customFilter operator="equal" val=""/>
        <customFilter operator="equal" val="0.05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F33" sqref="F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</row>
    <row r="2" s="1" customFormat="1" spans="1:20">
      <c r="A2" s="3">
        <v>16066311193</v>
      </c>
      <c r="B2" s="1" t="s">
        <v>171</v>
      </c>
      <c r="C2" s="1" t="s">
        <v>172</v>
      </c>
      <c r="D2" s="1" t="s">
        <v>173</v>
      </c>
      <c r="E2" s="1" t="s">
        <v>149</v>
      </c>
      <c r="F2" s="1" t="s">
        <v>171</v>
      </c>
      <c r="G2" s="1" t="s">
        <v>174</v>
      </c>
      <c r="H2" s="1" t="s">
        <v>175</v>
      </c>
      <c r="I2" s="1" t="s">
        <v>176</v>
      </c>
      <c r="J2" s="1" t="s">
        <v>177</v>
      </c>
      <c r="K2" s="1" t="s">
        <v>176</v>
      </c>
      <c r="L2" s="1" t="s">
        <v>176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</row>
    <row r="3" s="1" customFormat="1" spans="1:20">
      <c r="A3" s="3">
        <v>16066308548</v>
      </c>
      <c r="B3" s="1" t="s">
        <v>171</v>
      </c>
      <c r="C3" s="1" t="s">
        <v>185</v>
      </c>
      <c r="D3" s="1" t="s">
        <v>186</v>
      </c>
      <c r="E3" s="1" t="s">
        <v>148</v>
      </c>
      <c r="F3" s="1" t="s">
        <v>171</v>
      </c>
      <c r="G3" s="1" t="s">
        <v>174</v>
      </c>
      <c r="H3" s="1" t="s">
        <v>175</v>
      </c>
      <c r="I3" s="1" t="s">
        <v>187</v>
      </c>
      <c r="J3" s="1" t="s">
        <v>177</v>
      </c>
      <c r="K3" s="1" t="s">
        <v>187</v>
      </c>
      <c r="L3" s="1" t="s">
        <v>187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188</v>
      </c>
      <c r="R3" s="1" t="s">
        <v>182</v>
      </c>
      <c r="S3" s="1" t="s">
        <v>183</v>
      </c>
      <c r="T3" s="1" t="s">
        <v>184</v>
      </c>
    </row>
    <row r="4" s="1" customFormat="1" spans="1:20">
      <c r="A4" s="3">
        <v>16066175616</v>
      </c>
      <c r="B4" s="1" t="s">
        <v>171</v>
      </c>
      <c r="C4" s="1" t="s">
        <v>189</v>
      </c>
      <c r="D4" s="1" t="s">
        <v>190</v>
      </c>
      <c r="E4" s="1" t="s">
        <v>145</v>
      </c>
      <c r="F4" s="1" t="s">
        <v>171</v>
      </c>
      <c r="G4" s="1" t="s">
        <v>174</v>
      </c>
      <c r="H4" s="1" t="s">
        <v>175</v>
      </c>
      <c r="I4" s="1" t="s">
        <v>191</v>
      </c>
      <c r="J4" s="1" t="s">
        <v>177</v>
      </c>
      <c r="K4" s="1" t="s">
        <v>191</v>
      </c>
      <c r="L4" s="1" t="s">
        <v>191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192</v>
      </c>
      <c r="R4" s="1" t="s">
        <v>182</v>
      </c>
      <c r="S4" s="1" t="s">
        <v>183</v>
      </c>
      <c r="T4" s="1" t="s">
        <v>184</v>
      </c>
    </row>
    <row r="5" s="1" customFormat="1" spans="1:20">
      <c r="A5" s="3">
        <v>16065953912</v>
      </c>
      <c r="B5" s="1" t="s">
        <v>171</v>
      </c>
      <c r="C5" s="1" t="s">
        <v>193</v>
      </c>
      <c r="D5" s="1" t="s">
        <v>194</v>
      </c>
      <c r="E5" s="1" t="s">
        <v>141</v>
      </c>
      <c r="F5" s="1" t="s">
        <v>171</v>
      </c>
      <c r="G5" s="1" t="s">
        <v>174</v>
      </c>
      <c r="H5" s="1" t="s">
        <v>175</v>
      </c>
      <c r="I5" s="1" t="s">
        <v>195</v>
      </c>
      <c r="J5" s="1" t="s">
        <v>177</v>
      </c>
      <c r="K5" s="1" t="s">
        <v>195</v>
      </c>
      <c r="L5" s="1" t="s">
        <v>195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196</v>
      </c>
      <c r="R5" s="1" t="s">
        <v>182</v>
      </c>
      <c r="S5" s="1" t="s">
        <v>183</v>
      </c>
      <c r="T5" s="1" t="s">
        <v>184</v>
      </c>
    </row>
    <row r="6" s="1" customFormat="1" spans="1:20">
      <c r="A6" s="3">
        <v>16065737812</v>
      </c>
      <c r="B6" s="1" t="s">
        <v>171</v>
      </c>
      <c r="C6" s="1" t="s">
        <v>197</v>
      </c>
      <c r="D6" s="1" t="s">
        <v>198</v>
      </c>
      <c r="E6" s="1" t="s">
        <v>140</v>
      </c>
      <c r="F6" s="1" t="s">
        <v>171</v>
      </c>
      <c r="G6" s="1" t="s">
        <v>174</v>
      </c>
      <c r="H6" s="1" t="s">
        <v>175</v>
      </c>
      <c r="I6" s="1" t="s">
        <v>199</v>
      </c>
      <c r="J6" s="1" t="s">
        <v>177</v>
      </c>
      <c r="K6" s="1" t="s">
        <v>199</v>
      </c>
      <c r="L6" s="1" t="s">
        <v>199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200</v>
      </c>
      <c r="R6" s="1" t="s">
        <v>182</v>
      </c>
      <c r="S6" s="1" t="s">
        <v>183</v>
      </c>
      <c r="T6" s="1" t="s">
        <v>184</v>
      </c>
    </row>
    <row r="7" s="1" customFormat="1" spans="1:20">
      <c r="A7" s="3">
        <v>16065657975</v>
      </c>
      <c r="B7" s="1" t="s">
        <v>171</v>
      </c>
      <c r="C7" s="1" t="s">
        <v>201</v>
      </c>
      <c r="D7" s="1" t="s">
        <v>202</v>
      </c>
      <c r="E7" s="1" t="s">
        <v>139</v>
      </c>
      <c r="F7" s="1" t="s">
        <v>171</v>
      </c>
      <c r="G7" s="1" t="s">
        <v>174</v>
      </c>
      <c r="H7" s="1" t="s">
        <v>175</v>
      </c>
      <c r="I7" s="1" t="s">
        <v>203</v>
      </c>
      <c r="J7" s="1" t="s">
        <v>177</v>
      </c>
      <c r="K7" s="1" t="s">
        <v>203</v>
      </c>
      <c r="L7" s="1" t="s">
        <v>203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204</v>
      </c>
      <c r="R7" s="1" t="s">
        <v>182</v>
      </c>
      <c r="S7" s="1" t="s">
        <v>183</v>
      </c>
      <c r="T7" s="1" t="s">
        <v>184</v>
      </c>
    </row>
    <row r="8" s="1" customFormat="1" spans="1:20">
      <c r="A8" s="3">
        <v>16065592012</v>
      </c>
      <c r="B8" s="1" t="s">
        <v>171</v>
      </c>
      <c r="C8" s="1" t="s">
        <v>205</v>
      </c>
      <c r="D8" s="1" t="s">
        <v>206</v>
      </c>
      <c r="E8" s="1" t="s">
        <v>138</v>
      </c>
      <c r="F8" s="1" t="s">
        <v>171</v>
      </c>
      <c r="G8" s="1" t="s">
        <v>174</v>
      </c>
      <c r="H8" s="1" t="s">
        <v>175</v>
      </c>
      <c r="I8" s="1" t="s">
        <v>207</v>
      </c>
      <c r="J8" s="1" t="s">
        <v>177</v>
      </c>
      <c r="K8" s="1" t="s">
        <v>207</v>
      </c>
      <c r="L8" s="1" t="s">
        <v>207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208</v>
      </c>
      <c r="R8" s="1" t="s">
        <v>182</v>
      </c>
      <c r="S8" s="1" t="s">
        <v>183</v>
      </c>
      <c r="T8" s="1" t="s">
        <v>184</v>
      </c>
    </row>
    <row r="9" s="1" customFormat="1" spans="1:20">
      <c r="A9" s="3">
        <v>16065587853</v>
      </c>
      <c r="B9" s="1" t="s">
        <v>171</v>
      </c>
      <c r="C9" s="1" t="s">
        <v>209</v>
      </c>
      <c r="D9" s="1" t="s">
        <v>206</v>
      </c>
      <c r="E9" s="1" t="s">
        <v>137</v>
      </c>
      <c r="F9" s="1" t="s">
        <v>171</v>
      </c>
      <c r="G9" s="1" t="s">
        <v>174</v>
      </c>
      <c r="H9" s="1" t="s">
        <v>175</v>
      </c>
      <c r="I9" s="1" t="s">
        <v>207</v>
      </c>
      <c r="J9" s="1" t="s">
        <v>177</v>
      </c>
      <c r="K9" s="1" t="s">
        <v>207</v>
      </c>
      <c r="L9" s="1" t="s">
        <v>207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210</v>
      </c>
      <c r="R9" s="1" t="s">
        <v>182</v>
      </c>
      <c r="S9" s="1" t="s">
        <v>183</v>
      </c>
      <c r="T9" s="1" t="s">
        <v>184</v>
      </c>
    </row>
    <row r="10" s="1" customFormat="1" spans="1:20">
      <c r="A10" s="3">
        <v>16065580682</v>
      </c>
      <c r="B10" s="1" t="s">
        <v>171</v>
      </c>
      <c r="C10" s="1" t="s">
        <v>211</v>
      </c>
      <c r="D10" s="1" t="s">
        <v>206</v>
      </c>
      <c r="E10" s="1" t="s">
        <v>136</v>
      </c>
      <c r="F10" s="1" t="s">
        <v>171</v>
      </c>
      <c r="G10" s="1" t="s">
        <v>174</v>
      </c>
      <c r="H10" s="1" t="s">
        <v>175</v>
      </c>
      <c r="I10" s="1" t="s">
        <v>207</v>
      </c>
      <c r="J10" s="1" t="s">
        <v>177</v>
      </c>
      <c r="K10" s="1" t="s">
        <v>207</v>
      </c>
      <c r="L10" s="1" t="s">
        <v>207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212</v>
      </c>
      <c r="R10" s="1" t="s">
        <v>182</v>
      </c>
      <c r="S10" s="1" t="s">
        <v>183</v>
      </c>
      <c r="T10" s="1" t="s">
        <v>184</v>
      </c>
    </row>
    <row r="11" s="1" customFormat="1" spans="1:20">
      <c r="A11" s="3">
        <v>16065535800</v>
      </c>
      <c r="B11" s="1" t="s">
        <v>171</v>
      </c>
      <c r="C11" s="1" t="s">
        <v>213</v>
      </c>
      <c r="D11" s="1" t="s">
        <v>214</v>
      </c>
      <c r="E11" s="1" t="s">
        <v>134</v>
      </c>
      <c r="F11" s="1" t="s">
        <v>171</v>
      </c>
      <c r="G11" s="1" t="s">
        <v>174</v>
      </c>
      <c r="H11" s="1" t="s">
        <v>175</v>
      </c>
      <c r="I11" s="1" t="s">
        <v>215</v>
      </c>
      <c r="J11" s="1" t="s">
        <v>177</v>
      </c>
      <c r="K11" s="1" t="s">
        <v>215</v>
      </c>
      <c r="L11" s="1" t="s">
        <v>215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216</v>
      </c>
      <c r="R11" s="1" t="s">
        <v>182</v>
      </c>
      <c r="S11" s="1" t="s">
        <v>183</v>
      </c>
      <c r="T11" s="1" t="s">
        <v>184</v>
      </c>
    </row>
    <row r="12" s="1" customFormat="1" spans="1:20">
      <c r="A12" s="3">
        <v>16065493271</v>
      </c>
      <c r="B12" s="1" t="s">
        <v>171</v>
      </c>
      <c r="C12" s="1" t="s">
        <v>217</v>
      </c>
      <c r="D12" s="1" t="s">
        <v>218</v>
      </c>
      <c r="E12" s="1" t="s">
        <v>219</v>
      </c>
      <c r="F12" s="1" t="s">
        <v>171</v>
      </c>
      <c r="G12" s="1" t="s">
        <v>174</v>
      </c>
      <c r="H12" s="1" t="s">
        <v>175</v>
      </c>
      <c r="I12" s="1" t="s">
        <v>220</v>
      </c>
      <c r="J12" s="1" t="s">
        <v>177</v>
      </c>
      <c r="K12" s="1" t="s">
        <v>220</v>
      </c>
      <c r="L12" s="1" t="s">
        <v>220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221</v>
      </c>
      <c r="R12" s="1" t="s">
        <v>182</v>
      </c>
      <c r="S12" s="1" t="s">
        <v>183</v>
      </c>
      <c r="T12" s="1" t="s">
        <v>184</v>
      </c>
    </row>
    <row r="13" s="1" customFormat="1" spans="1:20">
      <c r="A13" s="3">
        <v>16065486988</v>
      </c>
      <c r="B13" s="1" t="s">
        <v>171</v>
      </c>
      <c r="C13" s="1" t="s">
        <v>222</v>
      </c>
      <c r="D13" s="1" t="s">
        <v>223</v>
      </c>
      <c r="E13" s="1" t="s">
        <v>128</v>
      </c>
      <c r="F13" s="1" t="s">
        <v>171</v>
      </c>
      <c r="G13" s="1" t="s">
        <v>174</v>
      </c>
      <c r="H13" s="1" t="s">
        <v>175</v>
      </c>
      <c r="I13" s="1" t="s">
        <v>224</v>
      </c>
      <c r="J13" s="1" t="s">
        <v>177</v>
      </c>
      <c r="K13" s="1" t="s">
        <v>224</v>
      </c>
      <c r="L13" s="1" t="s">
        <v>224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225</v>
      </c>
      <c r="R13" s="1" t="s">
        <v>182</v>
      </c>
      <c r="S13" s="1" t="s">
        <v>183</v>
      </c>
      <c r="T13" s="1" t="s">
        <v>184</v>
      </c>
    </row>
    <row r="14" s="1" customFormat="1" spans="1:20">
      <c r="A14" s="3">
        <v>16065404105</v>
      </c>
      <c r="B14" s="1" t="s">
        <v>171</v>
      </c>
      <c r="C14" s="1" t="s">
        <v>226</v>
      </c>
      <c r="D14" s="1" t="s">
        <v>194</v>
      </c>
      <c r="E14" s="1" t="s">
        <v>126</v>
      </c>
      <c r="F14" s="1" t="s">
        <v>171</v>
      </c>
      <c r="G14" s="1" t="s">
        <v>174</v>
      </c>
      <c r="H14" s="1" t="s">
        <v>175</v>
      </c>
      <c r="I14" s="1" t="s">
        <v>195</v>
      </c>
      <c r="J14" s="1" t="s">
        <v>177</v>
      </c>
      <c r="K14" s="1" t="s">
        <v>195</v>
      </c>
      <c r="L14" s="1" t="s">
        <v>195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227</v>
      </c>
      <c r="R14" s="1" t="s">
        <v>182</v>
      </c>
      <c r="S14" s="1" t="s">
        <v>183</v>
      </c>
      <c r="T14" s="1" t="s">
        <v>184</v>
      </c>
    </row>
    <row r="15" s="1" customFormat="1" spans="1:20">
      <c r="A15" s="3">
        <v>16065356049</v>
      </c>
      <c r="B15" s="1" t="s">
        <v>171</v>
      </c>
      <c r="C15" s="1" t="s">
        <v>228</v>
      </c>
      <c r="D15" s="1" t="s">
        <v>229</v>
      </c>
      <c r="E15" s="1" t="s">
        <v>124</v>
      </c>
      <c r="F15" s="1" t="s">
        <v>171</v>
      </c>
      <c r="G15" s="1" t="s">
        <v>174</v>
      </c>
      <c r="H15" s="1" t="s">
        <v>175</v>
      </c>
      <c r="I15" s="1" t="s">
        <v>230</v>
      </c>
      <c r="J15" s="1" t="s">
        <v>177</v>
      </c>
      <c r="K15" s="1" t="s">
        <v>230</v>
      </c>
      <c r="L15" s="1" t="s">
        <v>230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231</v>
      </c>
      <c r="R15" s="1" t="s">
        <v>182</v>
      </c>
      <c r="S15" s="1" t="s">
        <v>183</v>
      </c>
      <c r="T15" s="1" t="s">
        <v>184</v>
      </c>
    </row>
    <row r="16" s="1" customFormat="1" spans="1:20">
      <c r="A16" s="3">
        <v>16065238082</v>
      </c>
      <c r="B16" s="1" t="s">
        <v>171</v>
      </c>
      <c r="C16" s="1" t="s">
        <v>232</v>
      </c>
      <c r="D16" s="1" t="s">
        <v>233</v>
      </c>
      <c r="E16" s="1" t="s">
        <v>122</v>
      </c>
      <c r="F16" s="1" t="s">
        <v>171</v>
      </c>
      <c r="G16" s="1" t="s">
        <v>174</v>
      </c>
      <c r="H16" s="1" t="s">
        <v>175</v>
      </c>
      <c r="I16" s="1" t="s">
        <v>234</v>
      </c>
      <c r="J16" s="1" t="s">
        <v>177</v>
      </c>
      <c r="K16" s="1" t="s">
        <v>234</v>
      </c>
      <c r="L16" s="1" t="s">
        <v>234</v>
      </c>
      <c r="M16" s="1" t="s">
        <v>178</v>
      </c>
      <c r="N16" s="1" t="s">
        <v>178</v>
      </c>
      <c r="O16" s="1" t="s">
        <v>179</v>
      </c>
      <c r="P16" s="1" t="s">
        <v>180</v>
      </c>
      <c r="Q16" s="1" t="s">
        <v>235</v>
      </c>
      <c r="R16" s="1" t="s">
        <v>182</v>
      </c>
      <c r="S16" s="1" t="s">
        <v>183</v>
      </c>
      <c r="T16" s="1" t="s">
        <v>184</v>
      </c>
    </row>
    <row r="17" s="1" customFormat="1" spans="1:20">
      <c r="A17" s="3">
        <v>16065230762</v>
      </c>
      <c r="B17" s="1" t="s">
        <v>171</v>
      </c>
      <c r="C17" s="1" t="s">
        <v>236</v>
      </c>
      <c r="D17" s="1" t="s">
        <v>237</v>
      </c>
      <c r="E17" s="1" t="s">
        <v>120</v>
      </c>
      <c r="F17" s="1" t="s">
        <v>171</v>
      </c>
      <c r="G17" s="1" t="s">
        <v>174</v>
      </c>
      <c r="H17" s="1" t="s">
        <v>175</v>
      </c>
      <c r="I17" s="1" t="s">
        <v>238</v>
      </c>
      <c r="J17" s="1" t="s">
        <v>177</v>
      </c>
      <c r="K17" s="1" t="s">
        <v>238</v>
      </c>
      <c r="L17" s="1" t="s">
        <v>238</v>
      </c>
      <c r="M17" s="1" t="s">
        <v>178</v>
      </c>
      <c r="N17" s="1" t="s">
        <v>178</v>
      </c>
      <c r="O17" s="1" t="s">
        <v>179</v>
      </c>
      <c r="P17" s="1" t="s">
        <v>180</v>
      </c>
      <c r="Q17" s="1" t="s">
        <v>239</v>
      </c>
      <c r="R17" s="1" t="s">
        <v>182</v>
      </c>
      <c r="S17" s="1" t="s">
        <v>183</v>
      </c>
      <c r="T17" s="1" t="s">
        <v>184</v>
      </c>
    </row>
    <row r="18" s="1" customFormat="1" spans="1:20">
      <c r="A18" s="3">
        <v>16065230145</v>
      </c>
      <c r="B18" s="1" t="s">
        <v>171</v>
      </c>
      <c r="C18" s="1" t="s">
        <v>240</v>
      </c>
      <c r="D18" s="1" t="s">
        <v>241</v>
      </c>
      <c r="E18" s="1" t="s">
        <v>117</v>
      </c>
      <c r="F18" s="1" t="s">
        <v>171</v>
      </c>
      <c r="G18" s="1" t="s">
        <v>174</v>
      </c>
      <c r="H18" s="1" t="s">
        <v>175</v>
      </c>
      <c r="I18" s="1" t="s">
        <v>242</v>
      </c>
      <c r="J18" s="1" t="s">
        <v>177</v>
      </c>
      <c r="K18" s="1" t="s">
        <v>242</v>
      </c>
      <c r="L18" s="1" t="s">
        <v>242</v>
      </c>
      <c r="M18" s="1" t="s">
        <v>178</v>
      </c>
      <c r="N18" s="1" t="s">
        <v>178</v>
      </c>
      <c r="O18" s="1" t="s">
        <v>179</v>
      </c>
      <c r="P18" s="1" t="s">
        <v>180</v>
      </c>
      <c r="Q18" s="1" t="s">
        <v>243</v>
      </c>
      <c r="R18" s="1" t="s">
        <v>182</v>
      </c>
      <c r="S18" s="1" t="s">
        <v>183</v>
      </c>
      <c r="T18" s="1" t="s">
        <v>184</v>
      </c>
    </row>
    <row r="19" s="1" customFormat="1" spans="1:20">
      <c r="A19" s="3">
        <v>16065155424</v>
      </c>
      <c r="B19" s="1" t="s">
        <v>171</v>
      </c>
      <c r="C19" s="1" t="s">
        <v>244</v>
      </c>
      <c r="D19" s="1" t="s">
        <v>241</v>
      </c>
      <c r="E19" s="1" t="s">
        <v>116</v>
      </c>
      <c r="F19" s="1" t="s">
        <v>171</v>
      </c>
      <c r="G19" s="1" t="s">
        <v>174</v>
      </c>
      <c r="H19" s="1" t="s">
        <v>175</v>
      </c>
      <c r="I19" s="1" t="s">
        <v>242</v>
      </c>
      <c r="J19" s="1" t="s">
        <v>177</v>
      </c>
      <c r="K19" s="1" t="s">
        <v>242</v>
      </c>
      <c r="L19" s="1" t="s">
        <v>242</v>
      </c>
      <c r="M19" s="1" t="s">
        <v>178</v>
      </c>
      <c r="N19" s="1" t="s">
        <v>178</v>
      </c>
      <c r="O19" s="1" t="s">
        <v>179</v>
      </c>
      <c r="P19" s="1" t="s">
        <v>180</v>
      </c>
      <c r="Q19" s="1" t="s">
        <v>245</v>
      </c>
      <c r="R19" s="1" t="s">
        <v>182</v>
      </c>
      <c r="S19" s="1" t="s">
        <v>183</v>
      </c>
      <c r="T19" s="1" t="s">
        <v>184</v>
      </c>
    </row>
    <row r="20" s="1" customFormat="1" spans="1:20">
      <c r="A20" s="3">
        <v>16065136122</v>
      </c>
      <c r="B20" s="1" t="s">
        <v>171</v>
      </c>
      <c r="C20" s="1" t="s">
        <v>246</v>
      </c>
      <c r="D20" s="1" t="s">
        <v>247</v>
      </c>
      <c r="E20" s="1" t="s">
        <v>115</v>
      </c>
      <c r="F20" s="1" t="s">
        <v>171</v>
      </c>
      <c r="G20" s="1" t="s">
        <v>174</v>
      </c>
      <c r="H20" s="1" t="s">
        <v>175</v>
      </c>
      <c r="I20" s="1" t="s">
        <v>248</v>
      </c>
      <c r="J20" s="1" t="s">
        <v>177</v>
      </c>
      <c r="K20" s="1" t="s">
        <v>248</v>
      </c>
      <c r="L20" s="1" t="s">
        <v>248</v>
      </c>
      <c r="M20" s="1" t="s">
        <v>178</v>
      </c>
      <c r="N20" s="1" t="s">
        <v>178</v>
      </c>
      <c r="O20" s="1" t="s">
        <v>179</v>
      </c>
      <c r="P20" s="1" t="s">
        <v>180</v>
      </c>
      <c r="Q20" s="1" t="s">
        <v>249</v>
      </c>
      <c r="R20" s="1" t="s">
        <v>182</v>
      </c>
      <c r="S20" s="1" t="s">
        <v>183</v>
      </c>
      <c r="T20" s="1" t="s">
        <v>184</v>
      </c>
    </row>
    <row r="21" s="1" customFormat="1" spans="1:20">
      <c r="A21" s="3">
        <v>16065080819</v>
      </c>
      <c r="B21" s="1" t="s">
        <v>171</v>
      </c>
      <c r="C21" s="1" t="s">
        <v>250</v>
      </c>
      <c r="D21" s="1" t="s">
        <v>251</v>
      </c>
      <c r="E21" s="1" t="s">
        <v>112</v>
      </c>
      <c r="F21" s="1" t="s">
        <v>171</v>
      </c>
      <c r="G21" s="1" t="s">
        <v>174</v>
      </c>
      <c r="H21" s="1" t="s">
        <v>175</v>
      </c>
      <c r="I21" s="1" t="s">
        <v>252</v>
      </c>
      <c r="J21" s="1" t="s">
        <v>177</v>
      </c>
      <c r="K21" s="1" t="s">
        <v>252</v>
      </c>
      <c r="L21" s="1" t="s">
        <v>252</v>
      </c>
      <c r="M21" s="1" t="s">
        <v>178</v>
      </c>
      <c r="N21" s="1" t="s">
        <v>178</v>
      </c>
      <c r="O21" s="1" t="s">
        <v>179</v>
      </c>
      <c r="P21" s="1" t="s">
        <v>180</v>
      </c>
      <c r="Q21" s="1" t="s">
        <v>253</v>
      </c>
      <c r="R21" s="1" t="s">
        <v>182</v>
      </c>
      <c r="S21" s="1" t="s">
        <v>183</v>
      </c>
      <c r="T21" s="1" t="s">
        <v>184</v>
      </c>
    </row>
    <row r="22" s="1" customFormat="1" spans="1:20">
      <c r="A22" s="3">
        <v>16064991615</v>
      </c>
      <c r="B22" s="1" t="s">
        <v>171</v>
      </c>
      <c r="C22" s="1" t="s">
        <v>254</v>
      </c>
      <c r="D22" s="1" t="s">
        <v>241</v>
      </c>
      <c r="E22" s="1" t="s">
        <v>109</v>
      </c>
      <c r="F22" s="1" t="s">
        <v>171</v>
      </c>
      <c r="G22" s="1" t="s">
        <v>174</v>
      </c>
      <c r="H22" s="1" t="s">
        <v>175</v>
      </c>
      <c r="I22" s="1" t="s">
        <v>242</v>
      </c>
      <c r="J22" s="1" t="s">
        <v>177</v>
      </c>
      <c r="K22" s="1" t="s">
        <v>242</v>
      </c>
      <c r="L22" s="1" t="s">
        <v>242</v>
      </c>
      <c r="M22" s="1" t="s">
        <v>178</v>
      </c>
      <c r="N22" s="1" t="s">
        <v>178</v>
      </c>
      <c r="O22" s="1" t="s">
        <v>179</v>
      </c>
      <c r="P22" s="1" t="s">
        <v>180</v>
      </c>
      <c r="Q22" s="1" t="s">
        <v>255</v>
      </c>
      <c r="R22" s="1" t="s">
        <v>182</v>
      </c>
      <c r="S22" s="1" t="s">
        <v>183</v>
      </c>
      <c r="T22" s="1" t="s">
        <v>184</v>
      </c>
    </row>
    <row r="23" s="1" customFormat="1" spans="1:20">
      <c r="A23" s="3">
        <v>16064777224</v>
      </c>
      <c r="B23" s="1" t="s">
        <v>171</v>
      </c>
      <c r="C23" s="1" t="s">
        <v>256</v>
      </c>
      <c r="D23" s="1" t="s">
        <v>257</v>
      </c>
      <c r="E23" s="1" t="s">
        <v>107</v>
      </c>
      <c r="F23" s="1" t="s">
        <v>171</v>
      </c>
      <c r="G23" s="1" t="s">
        <v>174</v>
      </c>
      <c r="H23" s="1" t="s">
        <v>175</v>
      </c>
      <c r="I23" s="1" t="s">
        <v>258</v>
      </c>
      <c r="J23" s="1" t="s">
        <v>177</v>
      </c>
      <c r="K23" s="1" t="s">
        <v>258</v>
      </c>
      <c r="L23" s="1" t="s">
        <v>258</v>
      </c>
      <c r="M23" s="1" t="s">
        <v>178</v>
      </c>
      <c r="N23" s="1" t="s">
        <v>178</v>
      </c>
      <c r="O23" s="1" t="s">
        <v>179</v>
      </c>
      <c r="P23" s="1" t="s">
        <v>180</v>
      </c>
      <c r="Q23" s="1" t="s">
        <v>259</v>
      </c>
      <c r="R23" s="1" t="s">
        <v>182</v>
      </c>
      <c r="S23" s="1" t="s">
        <v>183</v>
      </c>
      <c r="T23" s="1" t="s">
        <v>184</v>
      </c>
    </row>
    <row r="24" s="1" customFormat="1" spans="1:20">
      <c r="A24" s="3">
        <v>16064776860</v>
      </c>
      <c r="B24" s="1" t="s">
        <v>171</v>
      </c>
      <c r="C24" s="1" t="s">
        <v>260</v>
      </c>
      <c r="D24" s="1" t="s">
        <v>261</v>
      </c>
      <c r="E24" s="1" t="s">
        <v>104</v>
      </c>
      <c r="F24" s="1" t="s">
        <v>171</v>
      </c>
      <c r="G24" s="1" t="s">
        <v>174</v>
      </c>
      <c r="H24" s="1" t="s">
        <v>175</v>
      </c>
      <c r="I24" s="1" t="s">
        <v>262</v>
      </c>
      <c r="J24" s="1" t="s">
        <v>177</v>
      </c>
      <c r="K24" s="1" t="s">
        <v>262</v>
      </c>
      <c r="L24" s="1" t="s">
        <v>262</v>
      </c>
      <c r="M24" s="1" t="s">
        <v>178</v>
      </c>
      <c r="N24" s="1" t="s">
        <v>178</v>
      </c>
      <c r="O24" s="1" t="s">
        <v>179</v>
      </c>
      <c r="P24" s="1" t="s">
        <v>180</v>
      </c>
      <c r="Q24" s="1" t="s">
        <v>263</v>
      </c>
      <c r="R24" s="1" t="s">
        <v>182</v>
      </c>
      <c r="S24" s="1" t="s">
        <v>183</v>
      </c>
      <c r="T24" s="1" t="s">
        <v>184</v>
      </c>
    </row>
    <row r="25" s="1" customFormat="1" spans="1:20">
      <c r="A25" s="3">
        <v>16064770326</v>
      </c>
      <c r="B25" s="1" t="s">
        <v>171</v>
      </c>
      <c r="C25" s="1" t="s">
        <v>264</v>
      </c>
      <c r="D25" s="1" t="s">
        <v>241</v>
      </c>
      <c r="E25" s="1" t="s">
        <v>102</v>
      </c>
      <c r="F25" s="1" t="s">
        <v>171</v>
      </c>
      <c r="G25" s="1" t="s">
        <v>174</v>
      </c>
      <c r="H25" s="1" t="s">
        <v>175</v>
      </c>
      <c r="I25" s="1" t="s">
        <v>242</v>
      </c>
      <c r="J25" s="1" t="s">
        <v>177</v>
      </c>
      <c r="K25" s="1" t="s">
        <v>242</v>
      </c>
      <c r="L25" s="1" t="s">
        <v>242</v>
      </c>
      <c r="M25" s="1" t="s">
        <v>178</v>
      </c>
      <c r="N25" s="1" t="s">
        <v>178</v>
      </c>
      <c r="O25" s="1" t="s">
        <v>179</v>
      </c>
      <c r="P25" s="1" t="s">
        <v>180</v>
      </c>
      <c r="Q25" s="1" t="s">
        <v>265</v>
      </c>
      <c r="R25" s="1" t="s">
        <v>182</v>
      </c>
      <c r="S25" s="1" t="s">
        <v>183</v>
      </c>
      <c r="T25" s="1" t="s">
        <v>184</v>
      </c>
    </row>
    <row r="26" s="1" customFormat="1" spans="1:20">
      <c r="A26" s="3">
        <v>16064718394</v>
      </c>
      <c r="B26" s="1" t="s">
        <v>171</v>
      </c>
      <c r="C26" s="1" t="s">
        <v>266</v>
      </c>
      <c r="D26" s="1" t="s">
        <v>267</v>
      </c>
      <c r="E26" s="1" t="s">
        <v>101</v>
      </c>
      <c r="F26" s="1" t="s">
        <v>171</v>
      </c>
      <c r="G26" s="1" t="s">
        <v>174</v>
      </c>
      <c r="H26" s="1" t="s">
        <v>175</v>
      </c>
      <c r="I26" s="1" t="s">
        <v>268</v>
      </c>
      <c r="J26" s="1" t="s">
        <v>177</v>
      </c>
      <c r="K26" s="1" t="s">
        <v>268</v>
      </c>
      <c r="L26" s="1" t="s">
        <v>268</v>
      </c>
      <c r="M26" s="1" t="s">
        <v>178</v>
      </c>
      <c r="N26" s="1" t="s">
        <v>178</v>
      </c>
      <c r="O26" s="1" t="s">
        <v>179</v>
      </c>
      <c r="P26" s="1" t="s">
        <v>180</v>
      </c>
      <c r="Q26" s="1" t="s">
        <v>269</v>
      </c>
      <c r="R26" s="1" t="s">
        <v>182</v>
      </c>
      <c r="S26" s="1" t="s">
        <v>183</v>
      </c>
      <c r="T26" s="1" t="s">
        <v>184</v>
      </c>
    </row>
    <row r="27" s="1" customFormat="1" spans="1:20">
      <c r="A27" s="3">
        <v>16064716348</v>
      </c>
      <c r="B27" s="1" t="s">
        <v>171</v>
      </c>
      <c r="C27" s="1" t="s">
        <v>270</v>
      </c>
      <c r="D27" s="1" t="s">
        <v>271</v>
      </c>
      <c r="E27" s="1" t="s">
        <v>98</v>
      </c>
      <c r="F27" s="1" t="s">
        <v>171</v>
      </c>
      <c r="G27" s="1" t="s">
        <v>174</v>
      </c>
      <c r="H27" s="1" t="s">
        <v>175</v>
      </c>
      <c r="I27" s="1" t="s">
        <v>272</v>
      </c>
      <c r="J27" s="1" t="s">
        <v>177</v>
      </c>
      <c r="K27" s="1" t="s">
        <v>272</v>
      </c>
      <c r="L27" s="1" t="s">
        <v>272</v>
      </c>
      <c r="M27" s="1" t="s">
        <v>178</v>
      </c>
      <c r="N27" s="1" t="s">
        <v>178</v>
      </c>
      <c r="O27" s="1" t="s">
        <v>179</v>
      </c>
      <c r="P27" s="1" t="s">
        <v>180</v>
      </c>
      <c r="Q27" s="1" t="s">
        <v>273</v>
      </c>
      <c r="R27" s="1" t="s">
        <v>182</v>
      </c>
      <c r="S27" s="1" t="s">
        <v>183</v>
      </c>
      <c r="T27" s="1" t="s">
        <v>184</v>
      </c>
    </row>
    <row r="28" s="1" customFormat="1" spans="1:20">
      <c r="A28" s="3">
        <v>16064709790</v>
      </c>
      <c r="B28" s="1" t="s">
        <v>171</v>
      </c>
      <c r="C28" s="1" t="s">
        <v>274</v>
      </c>
      <c r="D28" s="1" t="s">
        <v>271</v>
      </c>
      <c r="E28" s="1" t="s">
        <v>97</v>
      </c>
      <c r="F28" s="1" t="s">
        <v>171</v>
      </c>
      <c r="G28" s="1" t="s">
        <v>174</v>
      </c>
      <c r="H28" s="1" t="s">
        <v>175</v>
      </c>
      <c r="I28" s="1" t="s">
        <v>272</v>
      </c>
      <c r="J28" s="1" t="s">
        <v>177</v>
      </c>
      <c r="K28" s="1" t="s">
        <v>272</v>
      </c>
      <c r="L28" s="1" t="s">
        <v>272</v>
      </c>
      <c r="M28" s="1" t="s">
        <v>178</v>
      </c>
      <c r="N28" s="1" t="s">
        <v>178</v>
      </c>
      <c r="O28" s="1" t="s">
        <v>179</v>
      </c>
      <c r="P28" s="1" t="s">
        <v>180</v>
      </c>
      <c r="Q28" s="1" t="s">
        <v>275</v>
      </c>
      <c r="R28" s="1" t="s">
        <v>182</v>
      </c>
      <c r="S28" s="1" t="s">
        <v>183</v>
      </c>
      <c r="T28" s="1" t="s">
        <v>184</v>
      </c>
    </row>
    <row r="29" s="1" customFormat="1" spans="1:20">
      <c r="A29" s="3">
        <v>16064195720</v>
      </c>
      <c r="B29" s="1" t="s">
        <v>171</v>
      </c>
      <c r="C29" s="1" t="s">
        <v>276</v>
      </c>
      <c r="D29" s="1" t="s">
        <v>277</v>
      </c>
      <c r="E29" s="1" t="s">
        <v>92</v>
      </c>
      <c r="F29" s="1" t="s">
        <v>171</v>
      </c>
      <c r="G29" s="1" t="s">
        <v>174</v>
      </c>
      <c r="H29" s="1" t="s">
        <v>175</v>
      </c>
      <c r="I29" s="1" t="s">
        <v>278</v>
      </c>
      <c r="J29" s="1" t="s">
        <v>177</v>
      </c>
      <c r="K29" s="1" t="s">
        <v>278</v>
      </c>
      <c r="L29" s="1" t="s">
        <v>278</v>
      </c>
      <c r="M29" s="1" t="s">
        <v>178</v>
      </c>
      <c r="N29" s="1" t="s">
        <v>178</v>
      </c>
      <c r="O29" s="1" t="s">
        <v>179</v>
      </c>
      <c r="P29" s="1" t="s">
        <v>180</v>
      </c>
      <c r="Q29" s="1" t="s">
        <v>279</v>
      </c>
      <c r="R29" s="1" t="s">
        <v>182</v>
      </c>
      <c r="S29" s="1" t="s">
        <v>183</v>
      </c>
      <c r="T29" s="1" t="s">
        <v>184</v>
      </c>
    </row>
    <row r="30" s="1" customFormat="1" spans="1:20">
      <c r="A30" s="3">
        <v>16064176615</v>
      </c>
      <c r="B30" s="1" t="s">
        <v>171</v>
      </c>
      <c r="C30" s="1" t="s">
        <v>280</v>
      </c>
      <c r="D30" s="1" t="s">
        <v>281</v>
      </c>
      <c r="E30" s="1" t="s">
        <v>90</v>
      </c>
      <c r="F30" s="1" t="s">
        <v>171</v>
      </c>
      <c r="G30" s="1" t="s">
        <v>174</v>
      </c>
      <c r="H30" s="1" t="s">
        <v>175</v>
      </c>
      <c r="I30" s="1" t="s">
        <v>282</v>
      </c>
      <c r="J30" s="1" t="s">
        <v>177</v>
      </c>
      <c r="K30" s="1" t="s">
        <v>282</v>
      </c>
      <c r="L30" s="1" t="s">
        <v>282</v>
      </c>
      <c r="M30" s="1" t="s">
        <v>178</v>
      </c>
      <c r="N30" s="1" t="s">
        <v>178</v>
      </c>
      <c r="O30" s="1" t="s">
        <v>179</v>
      </c>
      <c r="P30" s="1" t="s">
        <v>180</v>
      </c>
      <c r="Q30" s="1" t="s">
        <v>283</v>
      </c>
      <c r="R30" s="1" t="s">
        <v>182</v>
      </c>
      <c r="S30" s="1" t="s">
        <v>183</v>
      </c>
      <c r="T30" s="1" t="s">
        <v>184</v>
      </c>
    </row>
    <row r="31" s="1" customFormat="1" spans="1:20">
      <c r="A31" s="3">
        <v>16064095378</v>
      </c>
      <c r="B31" s="1" t="s">
        <v>171</v>
      </c>
      <c r="C31" s="1" t="s">
        <v>284</v>
      </c>
      <c r="D31" s="1" t="s">
        <v>285</v>
      </c>
      <c r="E31" s="1" t="s">
        <v>87</v>
      </c>
      <c r="F31" s="1" t="s">
        <v>171</v>
      </c>
      <c r="G31" s="1" t="s">
        <v>174</v>
      </c>
      <c r="H31" s="1" t="s">
        <v>175</v>
      </c>
      <c r="I31" s="1" t="s">
        <v>286</v>
      </c>
      <c r="J31" s="1" t="s">
        <v>177</v>
      </c>
      <c r="K31" s="1" t="s">
        <v>286</v>
      </c>
      <c r="L31" s="1" t="s">
        <v>286</v>
      </c>
      <c r="M31" s="1" t="s">
        <v>178</v>
      </c>
      <c r="N31" s="1" t="s">
        <v>178</v>
      </c>
      <c r="O31" s="1" t="s">
        <v>179</v>
      </c>
      <c r="P31" s="1" t="s">
        <v>180</v>
      </c>
      <c r="Q31" s="1" t="s">
        <v>287</v>
      </c>
      <c r="R31" s="1" t="s">
        <v>182</v>
      </c>
      <c r="S31" s="1" t="s">
        <v>183</v>
      </c>
      <c r="T31" s="1" t="s">
        <v>184</v>
      </c>
    </row>
    <row r="32" s="1" customFormat="1" spans="1:20">
      <c r="A32" s="3">
        <v>16063971785</v>
      </c>
      <c r="B32" s="1" t="s">
        <v>171</v>
      </c>
      <c r="C32" s="1" t="s">
        <v>288</v>
      </c>
      <c r="D32" s="1" t="s">
        <v>289</v>
      </c>
      <c r="E32" s="1" t="s">
        <v>94</v>
      </c>
      <c r="F32" s="1" t="s">
        <v>171</v>
      </c>
      <c r="G32" s="1" t="s">
        <v>174</v>
      </c>
      <c r="H32" s="1" t="s">
        <v>175</v>
      </c>
      <c r="I32" s="1" t="s">
        <v>290</v>
      </c>
      <c r="J32" s="1" t="s">
        <v>177</v>
      </c>
      <c r="K32" s="1" t="s">
        <v>290</v>
      </c>
      <c r="L32" s="1" t="s">
        <v>290</v>
      </c>
      <c r="M32" s="1" t="s">
        <v>178</v>
      </c>
      <c r="N32" s="1" t="s">
        <v>178</v>
      </c>
      <c r="O32" s="1" t="s">
        <v>179</v>
      </c>
      <c r="P32" s="1" t="s">
        <v>180</v>
      </c>
      <c r="Q32" s="1" t="s">
        <v>291</v>
      </c>
      <c r="R32" s="1" t="s">
        <v>182</v>
      </c>
      <c r="S32" s="1" t="s">
        <v>183</v>
      </c>
      <c r="T32" s="1" t="s">
        <v>184</v>
      </c>
    </row>
    <row r="33" s="1" customFormat="1" spans="1:20">
      <c r="A33" s="3">
        <v>16059873921</v>
      </c>
      <c r="B33" s="1" t="s">
        <v>171</v>
      </c>
      <c r="C33" s="1" t="s">
        <v>292</v>
      </c>
      <c r="D33" s="1" t="s">
        <v>202</v>
      </c>
      <c r="E33" s="1" t="s">
        <v>86</v>
      </c>
      <c r="F33" s="1" t="s">
        <v>171</v>
      </c>
      <c r="G33" s="1" t="s">
        <v>174</v>
      </c>
      <c r="H33" s="1" t="s">
        <v>175</v>
      </c>
      <c r="I33" s="1" t="s">
        <v>293</v>
      </c>
      <c r="J33" s="1" t="s">
        <v>177</v>
      </c>
      <c r="K33" s="1" t="s">
        <v>293</v>
      </c>
      <c r="L33" s="1" t="s">
        <v>293</v>
      </c>
      <c r="M33" s="1" t="s">
        <v>178</v>
      </c>
      <c r="N33" s="1" t="s">
        <v>178</v>
      </c>
      <c r="O33" s="1" t="s">
        <v>179</v>
      </c>
      <c r="P33" s="1" t="s">
        <v>180</v>
      </c>
      <c r="Q33" s="1" t="s">
        <v>294</v>
      </c>
      <c r="R33" s="1" t="s">
        <v>182</v>
      </c>
      <c r="S33" s="1" t="s">
        <v>183</v>
      </c>
      <c r="T33" s="1" t="s">
        <v>184</v>
      </c>
    </row>
    <row r="34" s="1" customFormat="1" spans="1:20">
      <c r="A34" s="3">
        <v>16063733252</v>
      </c>
      <c r="B34" s="1" t="s">
        <v>171</v>
      </c>
      <c r="C34" s="1" t="s">
        <v>295</v>
      </c>
      <c r="D34" s="1" t="s">
        <v>296</v>
      </c>
      <c r="E34" s="1" t="s">
        <v>78</v>
      </c>
      <c r="F34" s="1" t="s">
        <v>171</v>
      </c>
      <c r="G34" s="1" t="s">
        <v>174</v>
      </c>
      <c r="H34" s="1" t="s">
        <v>175</v>
      </c>
      <c r="I34" s="1" t="s">
        <v>297</v>
      </c>
      <c r="J34" s="1" t="s">
        <v>177</v>
      </c>
      <c r="K34" s="1" t="s">
        <v>297</v>
      </c>
      <c r="L34" s="1" t="s">
        <v>297</v>
      </c>
      <c r="M34" s="1" t="s">
        <v>178</v>
      </c>
      <c r="N34" s="1" t="s">
        <v>178</v>
      </c>
      <c r="O34" s="1" t="s">
        <v>179</v>
      </c>
      <c r="P34" s="1" t="s">
        <v>180</v>
      </c>
      <c r="Q34" s="1" t="s">
        <v>298</v>
      </c>
      <c r="R34" s="1" t="s">
        <v>182</v>
      </c>
      <c r="S34" s="1" t="s">
        <v>183</v>
      </c>
      <c r="T34" s="1" t="s">
        <v>184</v>
      </c>
    </row>
    <row r="35" s="1" customFormat="1" spans="1:20">
      <c r="A35" s="3">
        <v>16060344372</v>
      </c>
      <c r="B35" s="1" t="s">
        <v>171</v>
      </c>
      <c r="C35" s="1" t="s">
        <v>299</v>
      </c>
      <c r="D35" s="1" t="s">
        <v>300</v>
      </c>
      <c r="E35" s="1" t="s">
        <v>84</v>
      </c>
      <c r="F35" s="1" t="s">
        <v>171</v>
      </c>
      <c r="G35" s="1" t="s">
        <v>174</v>
      </c>
      <c r="H35" s="1" t="s">
        <v>175</v>
      </c>
      <c r="I35" s="1" t="s">
        <v>258</v>
      </c>
      <c r="J35" s="1" t="s">
        <v>177</v>
      </c>
      <c r="K35" s="1" t="s">
        <v>258</v>
      </c>
      <c r="L35" s="1" t="s">
        <v>258</v>
      </c>
      <c r="M35" s="1" t="s">
        <v>178</v>
      </c>
      <c r="N35" s="1" t="s">
        <v>178</v>
      </c>
      <c r="O35" s="1" t="s">
        <v>179</v>
      </c>
      <c r="P35" s="1" t="s">
        <v>180</v>
      </c>
      <c r="Q35" s="1" t="s">
        <v>301</v>
      </c>
      <c r="R35" s="1" t="s">
        <v>182</v>
      </c>
      <c r="S35" s="1" t="s">
        <v>183</v>
      </c>
      <c r="T35" s="1" t="s">
        <v>184</v>
      </c>
    </row>
    <row r="36" s="1" customFormat="1" spans="1:20">
      <c r="A36" s="3">
        <v>16060297014</v>
      </c>
      <c r="B36" s="1" t="s">
        <v>171</v>
      </c>
      <c r="C36" s="1" t="s">
        <v>302</v>
      </c>
      <c r="D36" s="1" t="s">
        <v>303</v>
      </c>
      <c r="E36" s="1" t="s">
        <v>81</v>
      </c>
      <c r="F36" s="1" t="s">
        <v>171</v>
      </c>
      <c r="G36" s="1" t="s">
        <v>174</v>
      </c>
      <c r="H36" s="1" t="s">
        <v>175</v>
      </c>
      <c r="I36" s="1" t="s">
        <v>304</v>
      </c>
      <c r="J36" s="1" t="s">
        <v>177</v>
      </c>
      <c r="K36" s="1" t="s">
        <v>304</v>
      </c>
      <c r="L36" s="1" t="s">
        <v>304</v>
      </c>
      <c r="M36" s="1" t="s">
        <v>178</v>
      </c>
      <c r="N36" s="1" t="s">
        <v>178</v>
      </c>
      <c r="O36" s="1" t="s">
        <v>179</v>
      </c>
      <c r="P36" s="1" t="s">
        <v>180</v>
      </c>
      <c r="Q36" s="1" t="s">
        <v>305</v>
      </c>
      <c r="R36" s="1" t="s">
        <v>182</v>
      </c>
      <c r="S36" s="1" t="s">
        <v>183</v>
      </c>
      <c r="T36" s="1" t="s">
        <v>184</v>
      </c>
    </row>
    <row r="37" s="1" customFormat="1" spans="1:20">
      <c r="A37" s="3">
        <v>16060004536</v>
      </c>
      <c r="B37" s="1" t="s">
        <v>171</v>
      </c>
      <c r="C37" s="1" t="s">
        <v>306</v>
      </c>
      <c r="D37" s="1" t="s">
        <v>307</v>
      </c>
      <c r="E37" s="1" t="s">
        <v>75</v>
      </c>
      <c r="F37" s="1" t="s">
        <v>171</v>
      </c>
      <c r="G37" s="1" t="s">
        <v>174</v>
      </c>
      <c r="H37" s="1" t="s">
        <v>175</v>
      </c>
      <c r="I37" s="1" t="s">
        <v>308</v>
      </c>
      <c r="J37" s="1" t="s">
        <v>177</v>
      </c>
      <c r="K37" s="1" t="s">
        <v>308</v>
      </c>
      <c r="L37" s="1" t="s">
        <v>308</v>
      </c>
      <c r="M37" s="1" t="s">
        <v>178</v>
      </c>
      <c r="N37" s="1" t="s">
        <v>178</v>
      </c>
      <c r="O37" s="1" t="s">
        <v>179</v>
      </c>
      <c r="P37" s="1" t="s">
        <v>180</v>
      </c>
      <c r="Q37" s="1" t="s">
        <v>309</v>
      </c>
      <c r="R37" s="1" t="s">
        <v>182</v>
      </c>
      <c r="S37" s="1" t="s">
        <v>183</v>
      </c>
      <c r="T37" s="1" t="s">
        <v>184</v>
      </c>
    </row>
    <row r="38" s="1" customFormat="1" spans="1:20">
      <c r="A38" s="3">
        <v>16059944193</v>
      </c>
      <c r="B38" s="1" t="s">
        <v>171</v>
      </c>
      <c r="C38" s="1" t="s">
        <v>310</v>
      </c>
      <c r="D38" s="1" t="s">
        <v>311</v>
      </c>
      <c r="E38" s="1" t="s">
        <v>72</v>
      </c>
      <c r="F38" s="1" t="s">
        <v>171</v>
      </c>
      <c r="G38" s="1" t="s">
        <v>174</v>
      </c>
      <c r="H38" s="1" t="s">
        <v>175</v>
      </c>
      <c r="I38" s="1" t="s">
        <v>312</v>
      </c>
      <c r="J38" s="1" t="s">
        <v>177</v>
      </c>
      <c r="K38" s="1" t="s">
        <v>312</v>
      </c>
      <c r="L38" s="1" t="s">
        <v>312</v>
      </c>
      <c r="M38" s="1" t="s">
        <v>178</v>
      </c>
      <c r="N38" s="1" t="s">
        <v>178</v>
      </c>
      <c r="O38" s="1" t="s">
        <v>179</v>
      </c>
      <c r="P38" s="1" t="s">
        <v>180</v>
      </c>
      <c r="Q38" s="1" t="s">
        <v>313</v>
      </c>
      <c r="R38" s="1" t="s">
        <v>182</v>
      </c>
      <c r="S38" s="1" t="s">
        <v>183</v>
      </c>
      <c r="T38" s="1" t="s">
        <v>184</v>
      </c>
    </row>
    <row r="39" s="1" customFormat="1" spans="1:20">
      <c r="A39" s="3">
        <v>16059860318</v>
      </c>
      <c r="B39" s="1" t="s">
        <v>171</v>
      </c>
      <c r="C39" s="1" t="s">
        <v>314</v>
      </c>
      <c r="D39" s="1" t="s">
        <v>173</v>
      </c>
      <c r="E39" s="1" t="s">
        <v>70</v>
      </c>
      <c r="F39" s="1" t="s">
        <v>171</v>
      </c>
      <c r="G39" s="1" t="s">
        <v>174</v>
      </c>
      <c r="H39" s="1" t="s">
        <v>175</v>
      </c>
      <c r="I39" s="1" t="s">
        <v>176</v>
      </c>
      <c r="J39" s="1" t="s">
        <v>177</v>
      </c>
      <c r="K39" s="1" t="s">
        <v>176</v>
      </c>
      <c r="L39" s="1" t="s">
        <v>176</v>
      </c>
      <c r="M39" s="1" t="s">
        <v>178</v>
      </c>
      <c r="N39" s="1" t="s">
        <v>178</v>
      </c>
      <c r="O39" s="1" t="s">
        <v>179</v>
      </c>
      <c r="P39" s="1" t="s">
        <v>180</v>
      </c>
      <c r="Q39" s="1" t="s">
        <v>315</v>
      </c>
      <c r="R39" s="1" t="s">
        <v>182</v>
      </c>
      <c r="S39" s="1" t="s">
        <v>183</v>
      </c>
      <c r="T39" s="1" t="s">
        <v>184</v>
      </c>
    </row>
    <row r="40" s="1" customFormat="1" spans="1:20">
      <c r="A40" s="3">
        <v>16059646656</v>
      </c>
      <c r="B40" s="1" t="s">
        <v>171</v>
      </c>
      <c r="C40" s="1" t="s">
        <v>316</v>
      </c>
      <c r="D40" s="1" t="s">
        <v>317</v>
      </c>
      <c r="E40" s="1" t="s">
        <v>67</v>
      </c>
      <c r="F40" s="1" t="s">
        <v>171</v>
      </c>
      <c r="G40" s="1" t="s">
        <v>174</v>
      </c>
      <c r="H40" s="1" t="s">
        <v>175</v>
      </c>
      <c r="I40" s="1" t="s">
        <v>318</v>
      </c>
      <c r="J40" s="1" t="s">
        <v>177</v>
      </c>
      <c r="K40" s="1" t="s">
        <v>318</v>
      </c>
      <c r="L40" s="1" t="s">
        <v>318</v>
      </c>
      <c r="M40" s="1" t="s">
        <v>178</v>
      </c>
      <c r="N40" s="1" t="s">
        <v>178</v>
      </c>
      <c r="O40" s="1" t="s">
        <v>179</v>
      </c>
      <c r="P40" s="1" t="s">
        <v>180</v>
      </c>
      <c r="Q40" s="1" t="s">
        <v>319</v>
      </c>
      <c r="R40" s="1" t="s">
        <v>182</v>
      </c>
      <c r="S40" s="1" t="s">
        <v>183</v>
      </c>
      <c r="T40" s="1" t="s">
        <v>184</v>
      </c>
    </row>
    <row r="41" s="1" customFormat="1" spans="1:20">
      <c r="A41" s="3">
        <v>16059617541</v>
      </c>
      <c r="B41" s="1" t="s">
        <v>171</v>
      </c>
      <c r="C41" s="1" t="s">
        <v>320</v>
      </c>
      <c r="D41" s="1" t="s">
        <v>321</v>
      </c>
      <c r="E41" s="1" t="s">
        <v>64</v>
      </c>
      <c r="F41" s="1" t="s">
        <v>171</v>
      </c>
      <c r="G41" s="1" t="s">
        <v>174</v>
      </c>
      <c r="H41" s="1" t="s">
        <v>175</v>
      </c>
      <c r="I41" s="1" t="s">
        <v>322</v>
      </c>
      <c r="J41" s="1" t="s">
        <v>177</v>
      </c>
      <c r="K41" s="1" t="s">
        <v>322</v>
      </c>
      <c r="L41" s="1" t="s">
        <v>322</v>
      </c>
      <c r="M41" s="1" t="s">
        <v>178</v>
      </c>
      <c r="N41" s="1" t="s">
        <v>178</v>
      </c>
      <c r="O41" s="1" t="s">
        <v>179</v>
      </c>
      <c r="P41" s="1" t="s">
        <v>180</v>
      </c>
      <c r="Q41" s="1" t="s">
        <v>323</v>
      </c>
      <c r="R41" s="1" t="s">
        <v>182</v>
      </c>
      <c r="S41" s="1" t="s">
        <v>183</v>
      </c>
      <c r="T41" s="1" t="s">
        <v>184</v>
      </c>
    </row>
    <row r="42" s="1" customFormat="1" spans="1:20">
      <c r="A42" s="3">
        <v>16059585186</v>
      </c>
      <c r="B42" s="1" t="s">
        <v>171</v>
      </c>
      <c r="C42" s="1" t="s">
        <v>324</v>
      </c>
      <c r="D42" s="1" t="s">
        <v>325</v>
      </c>
      <c r="E42" s="1" t="s">
        <v>61</v>
      </c>
      <c r="F42" s="1" t="s">
        <v>171</v>
      </c>
      <c r="G42" s="1" t="s">
        <v>174</v>
      </c>
      <c r="H42" s="1" t="s">
        <v>175</v>
      </c>
      <c r="I42" s="1" t="s">
        <v>326</v>
      </c>
      <c r="J42" s="1" t="s">
        <v>177</v>
      </c>
      <c r="K42" s="1" t="s">
        <v>326</v>
      </c>
      <c r="L42" s="1" t="s">
        <v>326</v>
      </c>
      <c r="M42" s="1" t="s">
        <v>178</v>
      </c>
      <c r="N42" s="1" t="s">
        <v>178</v>
      </c>
      <c r="O42" s="1" t="s">
        <v>179</v>
      </c>
      <c r="P42" s="1" t="s">
        <v>180</v>
      </c>
      <c r="Q42" s="1" t="s">
        <v>327</v>
      </c>
      <c r="R42" s="1" t="s">
        <v>182</v>
      </c>
      <c r="S42" s="1" t="s">
        <v>183</v>
      </c>
      <c r="T42" s="1" t="s">
        <v>184</v>
      </c>
    </row>
    <row r="43" s="1" customFormat="1" spans="1:20">
      <c r="A43" s="3">
        <v>16059333445</v>
      </c>
      <c r="B43" s="1" t="s">
        <v>171</v>
      </c>
      <c r="C43" s="1" t="s">
        <v>328</v>
      </c>
      <c r="D43" s="1" t="s">
        <v>329</v>
      </c>
      <c r="E43" s="1" t="s">
        <v>58</v>
      </c>
      <c r="F43" s="1" t="s">
        <v>171</v>
      </c>
      <c r="G43" s="1" t="s">
        <v>174</v>
      </c>
      <c r="H43" s="1" t="s">
        <v>175</v>
      </c>
      <c r="I43" s="1" t="s">
        <v>252</v>
      </c>
      <c r="J43" s="1" t="s">
        <v>177</v>
      </c>
      <c r="K43" s="1" t="s">
        <v>252</v>
      </c>
      <c r="L43" s="1" t="s">
        <v>252</v>
      </c>
      <c r="M43" s="1" t="s">
        <v>178</v>
      </c>
      <c r="N43" s="1" t="s">
        <v>178</v>
      </c>
      <c r="O43" s="1" t="s">
        <v>179</v>
      </c>
      <c r="P43" s="1" t="s">
        <v>180</v>
      </c>
      <c r="Q43" s="1" t="s">
        <v>330</v>
      </c>
      <c r="R43" s="1" t="s">
        <v>182</v>
      </c>
      <c r="S43" s="1" t="s">
        <v>183</v>
      </c>
      <c r="T43" s="1" t="s">
        <v>184</v>
      </c>
    </row>
    <row r="44" s="1" customFormat="1" spans="1:20">
      <c r="A44" s="3">
        <v>16059306682</v>
      </c>
      <c r="B44" s="1" t="s">
        <v>171</v>
      </c>
      <c r="C44" s="1" t="s">
        <v>331</v>
      </c>
      <c r="D44" s="1" t="s">
        <v>241</v>
      </c>
      <c r="E44" s="1" t="s">
        <v>55</v>
      </c>
      <c r="F44" s="1" t="s">
        <v>171</v>
      </c>
      <c r="G44" s="1" t="s">
        <v>174</v>
      </c>
      <c r="H44" s="1" t="s">
        <v>175</v>
      </c>
      <c r="I44" s="1" t="s">
        <v>242</v>
      </c>
      <c r="J44" s="1" t="s">
        <v>177</v>
      </c>
      <c r="K44" s="1" t="s">
        <v>242</v>
      </c>
      <c r="L44" s="1" t="s">
        <v>242</v>
      </c>
      <c r="M44" s="1" t="s">
        <v>178</v>
      </c>
      <c r="N44" s="1" t="s">
        <v>178</v>
      </c>
      <c r="O44" s="1" t="s">
        <v>179</v>
      </c>
      <c r="P44" s="1" t="s">
        <v>180</v>
      </c>
      <c r="Q44" s="1" t="s">
        <v>332</v>
      </c>
      <c r="R44" s="1" t="s">
        <v>182</v>
      </c>
      <c r="S44" s="1" t="s">
        <v>183</v>
      </c>
      <c r="T44" s="1" t="s">
        <v>184</v>
      </c>
    </row>
    <row r="45" s="1" customFormat="1" spans="1:20">
      <c r="A45" s="3">
        <v>16059246160</v>
      </c>
      <c r="B45" s="1" t="s">
        <v>171</v>
      </c>
      <c r="C45" s="1" t="s">
        <v>333</v>
      </c>
      <c r="D45" s="1" t="s">
        <v>285</v>
      </c>
      <c r="E45" s="1" t="s">
        <v>52</v>
      </c>
      <c r="F45" s="1" t="s">
        <v>171</v>
      </c>
      <c r="G45" s="1" t="s">
        <v>174</v>
      </c>
      <c r="H45" s="1" t="s">
        <v>175</v>
      </c>
      <c r="I45" s="1" t="s">
        <v>334</v>
      </c>
      <c r="J45" s="1" t="s">
        <v>177</v>
      </c>
      <c r="K45" s="1" t="s">
        <v>334</v>
      </c>
      <c r="L45" s="1" t="s">
        <v>334</v>
      </c>
      <c r="M45" s="1" t="s">
        <v>178</v>
      </c>
      <c r="N45" s="1" t="s">
        <v>178</v>
      </c>
      <c r="O45" s="1" t="s">
        <v>179</v>
      </c>
      <c r="P45" s="1" t="s">
        <v>180</v>
      </c>
      <c r="Q45" s="1" t="s">
        <v>335</v>
      </c>
      <c r="R45" s="1" t="s">
        <v>182</v>
      </c>
      <c r="S45" s="1" t="s">
        <v>183</v>
      </c>
      <c r="T45" s="1" t="s">
        <v>184</v>
      </c>
    </row>
    <row r="46" s="1" customFormat="1" spans="1:20">
      <c r="A46" s="3">
        <v>16059238364</v>
      </c>
      <c r="B46" s="1" t="s">
        <v>171</v>
      </c>
      <c r="C46" s="1" t="s">
        <v>336</v>
      </c>
      <c r="D46" s="1" t="s">
        <v>337</v>
      </c>
      <c r="E46" s="1" t="s">
        <v>49</v>
      </c>
      <c r="F46" s="1" t="s">
        <v>171</v>
      </c>
      <c r="G46" s="1" t="s">
        <v>174</v>
      </c>
      <c r="H46" s="1" t="s">
        <v>175</v>
      </c>
      <c r="I46" s="1" t="s">
        <v>338</v>
      </c>
      <c r="J46" s="1" t="s">
        <v>177</v>
      </c>
      <c r="K46" s="1" t="s">
        <v>338</v>
      </c>
      <c r="L46" s="1" t="s">
        <v>338</v>
      </c>
      <c r="M46" s="1" t="s">
        <v>178</v>
      </c>
      <c r="N46" s="1" t="s">
        <v>178</v>
      </c>
      <c r="O46" s="1" t="s">
        <v>179</v>
      </c>
      <c r="P46" s="1" t="s">
        <v>180</v>
      </c>
      <c r="Q46" s="1" t="s">
        <v>339</v>
      </c>
      <c r="R46" s="1" t="s">
        <v>182</v>
      </c>
      <c r="S46" s="1" t="s">
        <v>183</v>
      </c>
      <c r="T46" s="1" t="s">
        <v>184</v>
      </c>
    </row>
    <row r="47" s="1" customFormat="1" spans="1:20">
      <c r="A47" s="3">
        <v>16044473062</v>
      </c>
      <c r="B47" s="1" t="s">
        <v>340</v>
      </c>
      <c r="C47" s="1" t="s">
        <v>341</v>
      </c>
      <c r="D47" s="1" t="s">
        <v>342</v>
      </c>
      <c r="E47" s="1" t="s">
        <v>343</v>
      </c>
      <c r="F47" s="1" t="s">
        <v>344</v>
      </c>
      <c r="G47" s="1" t="s">
        <v>174</v>
      </c>
      <c r="H47" s="1" t="s">
        <v>175</v>
      </c>
      <c r="I47" s="1" t="s">
        <v>345</v>
      </c>
      <c r="J47" s="1" t="s">
        <v>177</v>
      </c>
      <c r="K47" s="1" t="s">
        <v>345</v>
      </c>
      <c r="L47" s="1" t="s">
        <v>345</v>
      </c>
      <c r="M47" s="1" t="s">
        <v>178</v>
      </c>
      <c r="N47" s="1" t="s">
        <v>178</v>
      </c>
      <c r="O47" s="1" t="s">
        <v>179</v>
      </c>
      <c r="P47" s="1" t="s">
        <v>180</v>
      </c>
      <c r="Q47" s="1" t="s">
        <v>346</v>
      </c>
      <c r="R47" s="1" t="s">
        <v>182</v>
      </c>
      <c r="S47" s="1" t="s">
        <v>183</v>
      </c>
      <c r="T47" s="1" t="s">
        <v>184</v>
      </c>
    </row>
    <row r="48" s="1" customFormat="1" spans="1:20">
      <c r="A48" s="3">
        <v>16041399479</v>
      </c>
      <c r="B48" s="1" t="s">
        <v>340</v>
      </c>
      <c r="C48" s="1" t="s">
        <v>347</v>
      </c>
      <c r="D48" s="1" t="s">
        <v>198</v>
      </c>
      <c r="E48" s="1" t="s">
        <v>39</v>
      </c>
      <c r="F48" s="1" t="s">
        <v>171</v>
      </c>
      <c r="G48" s="1" t="s">
        <v>174</v>
      </c>
      <c r="H48" s="1" t="s">
        <v>175</v>
      </c>
      <c r="I48" s="1" t="s">
        <v>348</v>
      </c>
      <c r="J48" s="1" t="s">
        <v>177</v>
      </c>
      <c r="K48" s="1" t="s">
        <v>348</v>
      </c>
      <c r="L48" s="1" t="s">
        <v>348</v>
      </c>
      <c r="M48" s="1" t="s">
        <v>178</v>
      </c>
      <c r="N48" s="1" t="s">
        <v>178</v>
      </c>
      <c r="O48" s="1" t="s">
        <v>179</v>
      </c>
      <c r="P48" s="1" t="s">
        <v>180</v>
      </c>
      <c r="Q48" s="1" t="s">
        <v>349</v>
      </c>
      <c r="R48" s="1" t="s">
        <v>182</v>
      </c>
      <c r="S48" s="1" t="s">
        <v>183</v>
      </c>
      <c r="T48" s="1" t="s">
        <v>184</v>
      </c>
    </row>
    <row r="49" s="1" customFormat="1" spans="1:20">
      <c r="A49" s="3">
        <v>16006971348</v>
      </c>
      <c r="B49" s="1" t="s">
        <v>350</v>
      </c>
      <c r="C49" s="1" t="s">
        <v>351</v>
      </c>
      <c r="D49" s="1" t="s">
        <v>352</v>
      </c>
      <c r="E49" s="1" t="s">
        <v>36</v>
      </c>
      <c r="F49" s="1" t="s">
        <v>171</v>
      </c>
      <c r="G49" s="1" t="s">
        <v>174</v>
      </c>
      <c r="H49" s="1" t="s">
        <v>175</v>
      </c>
      <c r="I49" s="1" t="s">
        <v>353</v>
      </c>
      <c r="J49" s="1" t="s">
        <v>177</v>
      </c>
      <c r="K49" s="1" t="s">
        <v>353</v>
      </c>
      <c r="L49" s="1" t="s">
        <v>354</v>
      </c>
      <c r="M49" s="1" t="s">
        <v>355</v>
      </c>
      <c r="N49" s="1" t="s">
        <v>355</v>
      </c>
      <c r="O49" s="1" t="s">
        <v>179</v>
      </c>
      <c r="P49" s="1" t="s">
        <v>180</v>
      </c>
      <c r="Q49" s="1" t="s">
        <v>356</v>
      </c>
      <c r="R49" s="1" t="s">
        <v>182</v>
      </c>
      <c r="S49" s="1" t="s">
        <v>183</v>
      </c>
      <c r="T49" s="1" t="s">
        <v>184</v>
      </c>
    </row>
    <row r="50" s="1" customFormat="1" spans="1:20">
      <c r="A50" s="3">
        <v>16003297745</v>
      </c>
      <c r="B50" s="1" t="s">
        <v>357</v>
      </c>
      <c r="C50" s="1" t="s">
        <v>358</v>
      </c>
      <c r="D50" s="1" t="s">
        <v>359</v>
      </c>
      <c r="E50" s="1" t="s">
        <v>30</v>
      </c>
      <c r="F50" s="1" t="s">
        <v>350</v>
      </c>
      <c r="G50" s="1" t="s">
        <v>174</v>
      </c>
      <c r="H50" s="1" t="s">
        <v>175</v>
      </c>
      <c r="I50" s="1" t="s">
        <v>360</v>
      </c>
      <c r="J50" s="1" t="s">
        <v>177</v>
      </c>
      <c r="K50" s="1" t="s">
        <v>360</v>
      </c>
      <c r="L50" s="1" t="s">
        <v>360</v>
      </c>
      <c r="M50" s="1" t="s">
        <v>178</v>
      </c>
      <c r="N50" s="1" t="s">
        <v>178</v>
      </c>
      <c r="O50" s="1" t="s">
        <v>179</v>
      </c>
      <c r="P50" s="1" t="s">
        <v>180</v>
      </c>
      <c r="Q50" s="1" t="s">
        <v>361</v>
      </c>
      <c r="R50" s="1" t="s">
        <v>182</v>
      </c>
      <c r="S50" s="1" t="s">
        <v>183</v>
      </c>
      <c r="T50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2021-08-17T01:25:46Z</dcterms:created>
  <dcterms:modified xsi:type="dcterms:W3CDTF">2021-08-17T01:32:38Z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EB90D9BFBD3E49DF8B591F8848B7C80E</vt:lpwstr>
  </property>
  <property fmtid="{D5CDD505-2E9C-101B-9397-08002B2CF9AE}" pid="3" name="KSOProductBuildVer">
    <vt:lpwstr>2052-11.1.0.10503</vt:lpwstr>
  </property>
</Properties>
</file>