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对账!$A$1:$I$46</definedName>
  </definedNames>
  <calcPr calcId="144525"/>
</workbook>
</file>

<file path=xl/sharedStrings.xml><?xml version="1.0" encoding="utf-8"?>
<sst xmlns="http://schemas.openxmlformats.org/spreadsheetml/2006/main" count="2543" uniqueCount="581">
  <si>
    <t>去哪儿网酒店预付对账单</t>
  </si>
  <si>
    <t>供应商名称：</t>
  </si>
  <si>
    <t>汇趣住</t>
  </si>
  <si>
    <t>结算周期：</t>
  </si>
  <si>
    <t>2021-08-16至2021-08-17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</si>
  <si>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</si>
  <si>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</si>
  <si>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</si>
  <si>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</si>
  <si>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</si>
  <si>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</si>
  <si>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</si>
  <si>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</si>
  <si>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</si>
  <si>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</si>
  <si>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</si>
  <si>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</si>
  <si>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</si>
  <si>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</si>
  <si>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</si>
  <si>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¥8,865.00</t>
  </si>
  <si>
    <t>¥123.50</t>
  </si>
  <si>
    <t>¥1,154.00</t>
  </si>
  <si>
    <t>¥7,587.50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</si>
  <si>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</si>
  <si>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</si>
  <si>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</si>
  <si>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</si>
  <si>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</si>
  <si>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</si>
  <si>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</si>
  <si>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</si>
  <si>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</si>
  <si>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</si>
  <si>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</si>
  <si>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</si>
  <si>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</si>
  <si>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</si>
  <si>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</si>
  <si>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</si>
  <si>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</si>
  <si>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</si>
  <si>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</si>
  <si>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</si>
  <si>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</si>
  <si>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</si>
  <si>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</si>
  <si>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</si>
  <si>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</si>
  <si>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</si>
  <si>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</si>
  <si>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</si>
  <si>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</si>
  <si>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</si>
  <si>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</si>
  <si>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</si>
  <si>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</si>
  <si>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</si>
  <si>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</si>
  <si>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</si>
  <si>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</si>
  <si>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</si>
  <si>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</si>
  <si>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</si>
  <si>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</si>
  <si>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</si>
  <si>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</si>
  <si>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</si>
  <si>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</si>
  <si>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</si>
  <si>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</si>
  <si>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102726415623</t>
  </si>
  <si>
    <t>酒店预付</t>
  </si>
  <si>
    <t>否</t>
  </si>
  <si>
    <t>普通</t>
  </si>
  <si>
    <t>313163389</t>
  </si>
  <si>
    <t>厦门一美海景度假公寓</t>
  </si>
  <si>
    <t>1639468</t>
  </si>
  <si>
    <t>杨宁浪</t>
  </si>
  <si>
    <t>2021-08-16</t>
  </si>
  <si>
    <t>2021-08-17</t>
  </si>
  <si>
    <t>¥218.00</t>
  </si>
  <si>
    <t>2021-08-16 20:06:37</t>
  </si>
  <si>
    <t>¥94.50</t>
  </si>
  <si>
    <t>一线海景浪漫秋千投影套房</t>
  </si>
  <si>
    <t>WEBSITE</t>
  </si>
  <si>
    <t>102725881331</t>
  </si>
  <si>
    <t>321959446</t>
  </si>
  <si>
    <t>仁怀君兰酒店</t>
  </si>
  <si>
    <t>房朝将</t>
  </si>
  <si>
    <t>2021-08-15</t>
  </si>
  <si>
    <t>¥102.00</t>
  </si>
  <si>
    <t>¥14.00</t>
  </si>
  <si>
    <t>¥88.00</t>
  </si>
  <si>
    <t>经济单间</t>
  </si>
  <si>
    <t>102725261632</t>
  </si>
  <si>
    <t>311543107</t>
  </si>
  <si>
    <t>银川志汇云联酒店</t>
  </si>
  <si>
    <t>周小利</t>
  </si>
  <si>
    <t>¥198.00</t>
  </si>
  <si>
    <t>¥26.00</t>
  </si>
  <si>
    <t>¥172.00</t>
  </si>
  <si>
    <t>主题房</t>
  </si>
  <si>
    <t>102724969361</t>
  </si>
  <si>
    <t>311489575</t>
  </si>
  <si>
    <t>北京华展宾馆</t>
  </si>
  <si>
    <t>陈锋</t>
  </si>
  <si>
    <t>2021-08-14</t>
  </si>
  <si>
    <t>¥493.00</t>
  </si>
  <si>
    <t>¥66.00</t>
  </si>
  <si>
    <t>¥427.00</t>
  </si>
  <si>
    <t>特惠大床房</t>
  </si>
  <si>
    <t>102725920142</t>
  </si>
  <si>
    <t>318728332</t>
  </si>
  <si>
    <t>枫凡酒店(济南绿地城店)</t>
  </si>
  <si>
    <t>陈鹏</t>
  </si>
  <si>
    <t>¥164.00</t>
  </si>
  <si>
    <t>¥22.00</t>
  </si>
  <si>
    <t>¥142.00</t>
  </si>
  <si>
    <t>特惠房</t>
  </si>
  <si>
    <t>102726488087</t>
  </si>
  <si>
    <t>318747946</t>
  </si>
  <si>
    <t>剑河中鑫大酒店</t>
  </si>
  <si>
    <t>王瀚</t>
  </si>
  <si>
    <t>¥175.00</t>
  </si>
  <si>
    <t>¥23.00</t>
  </si>
  <si>
    <t>¥152.00</t>
  </si>
  <si>
    <t>经济房</t>
  </si>
  <si>
    <t>102723183257</t>
  </si>
  <si>
    <t>324005143</t>
  </si>
  <si>
    <t>通海清和客栈</t>
  </si>
  <si>
    <t>师尚技|师博楠</t>
  </si>
  <si>
    <t>2021-08-13</t>
  </si>
  <si>
    <t>¥414.00</t>
  </si>
  <si>
    <t>¥54.00</t>
  </si>
  <si>
    <t>¥360.00</t>
  </si>
  <si>
    <t>标准间</t>
  </si>
  <si>
    <t>102726622931</t>
  </si>
  <si>
    <t>321703513</t>
  </si>
  <si>
    <t>姚安天悦酒店</t>
  </si>
  <si>
    <t>杨燕</t>
  </si>
  <si>
    <t>¥157.00</t>
  </si>
  <si>
    <t>¥21.00</t>
  </si>
  <si>
    <t>¥136.00</t>
  </si>
  <si>
    <t>标准双人间</t>
  </si>
  <si>
    <t>102726633601</t>
  </si>
  <si>
    <t>315410125</t>
  </si>
  <si>
    <t>由里青居智慧酒店(成都团结大栖店)</t>
  </si>
  <si>
    <t>周松|周灿</t>
  </si>
  <si>
    <t>¥158.00</t>
  </si>
  <si>
    <t>青居轻享大床房</t>
  </si>
  <si>
    <t>102726615032</t>
  </si>
  <si>
    <t>311495491</t>
  </si>
  <si>
    <t>北京香裕旅店</t>
  </si>
  <si>
    <t>张成坤</t>
  </si>
  <si>
    <t>¥76.00</t>
  </si>
  <si>
    <t>¥10.00</t>
  </si>
  <si>
    <t>双人间</t>
  </si>
  <si>
    <t>102726595128</t>
  </si>
  <si>
    <t>318743656</t>
  </si>
  <si>
    <t>九龙雲起酒店</t>
  </si>
  <si>
    <t>胡馨怡</t>
  </si>
  <si>
    <t>¥234.00</t>
  </si>
  <si>
    <t>¥31.00</t>
  </si>
  <si>
    <t>¥203.00</t>
  </si>
  <si>
    <t>套房</t>
  </si>
  <si>
    <t>102726210209</t>
  </si>
  <si>
    <t>318068137</t>
  </si>
  <si>
    <t>蒙自双意传承宾馆</t>
  </si>
  <si>
    <t>张玉光</t>
  </si>
  <si>
    <t>¥71.00</t>
  </si>
  <si>
    <t>¥61.00</t>
  </si>
  <si>
    <t>特惠标准间</t>
  </si>
  <si>
    <t>102723256191</t>
  </si>
  <si>
    <t>348259409</t>
  </si>
  <si>
    <t>平乐古镇花间雅阁</t>
  </si>
  <si>
    <t>韩艳</t>
  </si>
  <si>
    <t>¥196.00</t>
  </si>
  <si>
    <t>¥170.00</t>
  </si>
  <si>
    <t>庭院榻榻米亲子房</t>
  </si>
  <si>
    <t>102723458326</t>
  </si>
  <si>
    <t>311549650</t>
  </si>
  <si>
    <t>赤峰银洲宾馆</t>
  </si>
  <si>
    <t>李健|李伦华</t>
  </si>
  <si>
    <t>¥656.00</t>
  </si>
  <si>
    <t>¥568.00</t>
  </si>
  <si>
    <t>经济标准间</t>
  </si>
  <si>
    <t>102725209274</t>
  </si>
  <si>
    <t>321949708</t>
  </si>
  <si>
    <t>昌乐帝都商务宾馆</t>
  </si>
  <si>
    <t>唐卫</t>
  </si>
  <si>
    <t>¥89.00</t>
  </si>
  <si>
    <t>¥12.00</t>
  </si>
  <si>
    <t>¥77.00</t>
  </si>
  <si>
    <t>标准双人房</t>
  </si>
  <si>
    <t>102726242744</t>
  </si>
  <si>
    <t>311495374</t>
  </si>
  <si>
    <t>维也纳酒店(上海松江商城庙前街店)</t>
  </si>
  <si>
    <t>任富明</t>
  </si>
  <si>
    <t>¥245.00</t>
  </si>
  <si>
    <t>¥32.00</t>
  </si>
  <si>
    <t>¥213.00</t>
  </si>
  <si>
    <t>标准大床房(无窗)</t>
  </si>
  <si>
    <t>102726364347</t>
  </si>
  <si>
    <t>328765327</t>
  </si>
  <si>
    <t>通渭南天宾馆</t>
  </si>
  <si>
    <t>李忠华</t>
  </si>
  <si>
    <t>¥109.00</t>
  </si>
  <si>
    <t>¥15.00</t>
  </si>
  <si>
    <t>¥94.00</t>
  </si>
  <si>
    <t>102726877548</t>
  </si>
  <si>
    <t>321727036</t>
  </si>
  <si>
    <t>驿家365连锁酒店(晋州人民医院店)</t>
  </si>
  <si>
    <t>杨广超</t>
  </si>
  <si>
    <t>¥155.00</t>
  </si>
  <si>
    <t>¥134.00</t>
  </si>
  <si>
    <t>水床房</t>
  </si>
  <si>
    <t>102724953851</t>
  </si>
  <si>
    <t>313387246</t>
  </si>
  <si>
    <t>龙门品舍别墅</t>
  </si>
  <si>
    <t>小富</t>
  </si>
  <si>
    <t>¥860.00</t>
  </si>
  <si>
    <t>¥113.00</t>
  </si>
  <si>
    <t>¥747.00</t>
  </si>
  <si>
    <t>养生谷·精致5房温泉别墅</t>
  </si>
  <si>
    <t>102725285352</t>
  </si>
  <si>
    <t>311525596</t>
  </si>
  <si>
    <t>布丁严选酒店(济南洛口服装城店)</t>
  </si>
  <si>
    <t>呼志浩</t>
  </si>
  <si>
    <t>¥226.00</t>
  </si>
  <si>
    <t>¥30.00</t>
  </si>
  <si>
    <t>经济双人间</t>
  </si>
  <si>
    <t>102726407592</t>
  </si>
  <si>
    <t>348257798</t>
  </si>
  <si>
    <t>老客民宿</t>
  </si>
  <si>
    <t>刘定顺</t>
  </si>
  <si>
    <t>¥91.00</t>
  </si>
  <si>
    <t>¥79.00</t>
  </si>
  <si>
    <t>精致舒适大床</t>
  </si>
  <si>
    <t>102726900048</t>
  </si>
  <si>
    <t>318723049</t>
  </si>
  <si>
    <t>三江简雅小酒店</t>
  </si>
  <si>
    <t>陈民</t>
  </si>
  <si>
    <t>¥101.00</t>
  </si>
  <si>
    <t>¥87.00</t>
  </si>
  <si>
    <t>温馨单间</t>
  </si>
  <si>
    <t>102724991586</t>
  </si>
  <si>
    <t>311486275</t>
  </si>
  <si>
    <t>易佰酒店(上海嘉定马陆地铁站大融城店)</t>
  </si>
  <si>
    <t>程仕坪</t>
  </si>
  <si>
    <t>¥418.00</t>
  </si>
  <si>
    <t>¥56.00</t>
  </si>
  <si>
    <t>¥362.00</t>
  </si>
  <si>
    <t>行政高级大床房</t>
  </si>
  <si>
    <t>102725004722</t>
  </si>
  <si>
    <t>321702769</t>
  </si>
  <si>
    <t>兰州枫林佳园客栈</t>
  </si>
  <si>
    <t>陈李</t>
  </si>
  <si>
    <t>¥106.00</t>
  </si>
  <si>
    <t>¥92.00</t>
  </si>
  <si>
    <t>阳光大床房</t>
  </si>
  <si>
    <t>102726745719</t>
  </si>
  <si>
    <t>318095749</t>
  </si>
  <si>
    <t>丽水溢达商务宾馆</t>
  </si>
  <si>
    <t>潘利波</t>
  </si>
  <si>
    <t>¥81.00</t>
  </si>
  <si>
    <t>¥11.00</t>
  </si>
  <si>
    <t>¥70.00</t>
  </si>
  <si>
    <t>经济大床房</t>
  </si>
  <si>
    <t>102726618776</t>
  </si>
  <si>
    <t>316593886</t>
  </si>
  <si>
    <t>南苑e家连锁酒店(宁波鼓楼店)</t>
  </si>
  <si>
    <t>邹南南</t>
  </si>
  <si>
    <t>¥98.00</t>
  </si>
  <si>
    <t>102722060118</t>
  </si>
  <si>
    <t>318096166</t>
  </si>
  <si>
    <t>家年华快捷酒店(玉溪明珠店)</t>
  </si>
  <si>
    <t>胡君</t>
  </si>
  <si>
    <t>2021-08-12</t>
  </si>
  <si>
    <t>102726971036</t>
  </si>
  <si>
    <t>林齐灶</t>
  </si>
  <si>
    <t>102726014354</t>
  </si>
  <si>
    <t>311545777</t>
  </si>
  <si>
    <t>潍坊锦尚宾馆</t>
  </si>
  <si>
    <t>杨贵英</t>
  </si>
  <si>
    <t>¥78.00</t>
  </si>
  <si>
    <t>¥67.00</t>
  </si>
  <si>
    <t>精选大床房</t>
  </si>
  <si>
    <t>102726450011</t>
  </si>
  <si>
    <t>351534230</t>
  </si>
  <si>
    <t>晨枫臻品酒店(杭州萧山人民广场店)</t>
  </si>
  <si>
    <t>张键</t>
  </si>
  <si>
    <t>¥257.00</t>
  </si>
  <si>
    <t>¥34.00</t>
  </si>
  <si>
    <t>¥223.00</t>
  </si>
  <si>
    <t>102725849971</t>
  </si>
  <si>
    <t>313775272</t>
  </si>
  <si>
    <t>齐朵度假公寓(青岛方特店)</t>
  </si>
  <si>
    <t>宋鹏</t>
  </si>
  <si>
    <t>¥140.00</t>
  </si>
  <si>
    <t>¥19.00</t>
  </si>
  <si>
    <t>¥121.00</t>
  </si>
  <si>
    <t>经典复式套房</t>
  </si>
  <si>
    <t>102725244152</t>
  </si>
  <si>
    <t>311533675</t>
  </si>
  <si>
    <t>禹城途家快捷宾馆</t>
  </si>
  <si>
    <t>王真</t>
  </si>
  <si>
    <t>¥20.00</t>
  </si>
  <si>
    <t>¥122.00</t>
  </si>
  <si>
    <t>102726970241</t>
  </si>
  <si>
    <t>324000811</t>
  </si>
  <si>
    <t>兴义黔洲商务酒店</t>
  </si>
  <si>
    <t>梁家贵</t>
  </si>
  <si>
    <t>102725607269</t>
  </si>
  <si>
    <t>322596529</t>
  </si>
  <si>
    <t>梵净山忘忧轻奢民宿</t>
  </si>
  <si>
    <t>陈科</t>
  </si>
  <si>
    <t>¥237.00</t>
  </si>
  <si>
    <t>¥206.00</t>
  </si>
  <si>
    <t>忘忧榻榻米日式房</t>
  </si>
  <si>
    <t>102726493487</t>
  </si>
  <si>
    <t>351532052</t>
  </si>
  <si>
    <t>红璞假日酒店(昆明金尚店)</t>
  </si>
  <si>
    <t>何万琼</t>
  </si>
  <si>
    <t>¥150.00</t>
  </si>
  <si>
    <t>¥130.00</t>
  </si>
  <si>
    <t>精致大床房</t>
  </si>
  <si>
    <t>102726049143</t>
  </si>
  <si>
    <t>311490424</t>
  </si>
  <si>
    <t>北京蓝帕国际酒店</t>
  </si>
  <si>
    <t>杨波</t>
  </si>
  <si>
    <t>¥308.00</t>
  </si>
  <si>
    <t>¥41.00</t>
  </si>
  <si>
    <t>¥267.00</t>
  </si>
  <si>
    <t>102726269562</t>
  </si>
  <si>
    <t>321280063</t>
  </si>
  <si>
    <t>致青春主题宾馆(大庆新百大店)</t>
  </si>
  <si>
    <t>田新新</t>
  </si>
  <si>
    <t>¥84.00</t>
  </si>
  <si>
    <t>¥73.00</t>
  </si>
  <si>
    <t>主题大床房</t>
  </si>
  <si>
    <t>102726315327</t>
  </si>
  <si>
    <t>311536369</t>
  </si>
  <si>
    <t>平原万豪商务宾馆</t>
  </si>
  <si>
    <t>焦吉星</t>
  </si>
  <si>
    <t>¥90.00</t>
  </si>
  <si>
    <t>特惠双床间(无窗)</t>
  </si>
  <si>
    <t>102726997970</t>
  </si>
  <si>
    <t>316599526</t>
  </si>
  <si>
    <t>绥江海景酒店</t>
  </si>
  <si>
    <t>魏强</t>
  </si>
  <si>
    <t>¥95.00</t>
  </si>
  <si>
    <t>¥13.00</t>
  </si>
  <si>
    <t>¥82.00</t>
  </si>
  <si>
    <t>大床房</t>
  </si>
  <si>
    <t>102726937857</t>
  </si>
  <si>
    <t>318077326</t>
  </si>
  <si>
    <t>黄河宾馆(大荔汽车站店)</t>
  </si>
  <si>
    <t>杨江</t>
  </si>
  <si>
    <t>¥128.00</t>
  </si>
  <si>
    <t>¥17.00</t>
  </si>
  <si>
    <t>¥111.00</t>
  </si>
  <si>
    <t>主楼特惠标间</t>
  </si>
  <si>
    <t>102724636555</t>
  </si>
  <si>
    <t>311524048</t>
  </si>
  <si>
    <t>准格尔旗鸿泰宾馆</t>
  </si>
  <si>
    <t>王晓军</t>
  </si>
  <si>
    <t>¥144.00</t>
  </si>
  <si>
    <t>¥124.00</t>
  </si>
  <si>
    <t>普通双人间</t>
  </si>
  <si>
    <t>102725731282</t>
  </si>
  <si>
    <t>316596796</t>
  </si>
  <si>
    <t>弥勒金帝商务酒店</t>
  </si>
  <si>
    <t>汤晓勇</t>
  </si>
  <si>
    <t>单人间</t>
  </si>
  <si>
    <t>102726223246</t>
  </si>
  <si>
    <t>311533600</t>
  </si>
  <si>
    <t>曲阜鲁能JW万豪酒店</t>
  </si>
  <si>
    <t>邵瑞雪</t>
  </si>
  <si>
    <t>¥506.00</t>
  </si>
  <si>
    <t>¥440.00</t>
  </si>
  <si>
    <t>豪华大床房</t>
  </si>
  <si>
    <t>102726814887</t>
  </si>
  <si>
    <t>323995582</t>
  </si>
  <si>
    <t>和政东和商务宾馆</t>
  </si>
  <si>
    <t>赖加财</t>
  </si>
  <si>
    <t>102726620281</t>
  </si>
  <si>
    <t>321734755</t>
  </si>
  <si>
    <t>金洋湾酒店(贵阳高铁北站店)</t>
  </si>
  <si>
    <t>周春林</t>
  </si>
  <si>
    <t>¥63.00</t>
  </si>
  <si>
    <t>玲珑特惠双床房(无窗)</t>
  </si>
  <si>
    <t>合计</t>
  </si>
  <si>
    <t/>
  </si>
  <si>
    <t>¥8,741.50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</si>
  <si>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</si>
  <si>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</si>
  <si>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</si>
  <si>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</si>
  <si>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</si>
  <si>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</si>
  <si>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</si>
  <si>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</si>
  <si>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</si>
  <si>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A210818155024481</t>
  </si>
  <si>
    <r>
      <t>总计：</t>
    </r>
    <r>
      <rPr>
        <sz val="10"/>
        <rFont val="Arial"/>
        <charset val="134"/>
      </rPr>
      <t>7587.5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</si>
  <si>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</si>
  <si>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</si>
  <si>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</si>
  <si>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</si>
  <si>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</si>
  <si>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</si>
  <si>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</si>
  <si>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</si>
  <si>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</si>
  <si>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</si>
  <si>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</si>
  <si>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</si>
  <si>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</si>
  <si>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</si>
  <si>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</si>
  <si>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</si>
  <si>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2225359</t>
  </si>
  <si>
    <t>退房日周结</t>
  </si>
  <si>
    <t>73.00</t>
  </si>
  <si>
    <t>RMB</t>
  </si>
  <si>
    <t>0</t>
  </si>
  <si>
    <t>0.00</t>
  </si>
  <si>
    <t>汇趣住国内直连</t>
  </si>
  <si>
    <t>2021-08-16 22:27:18</t>
  </si>
  <si>
    <t>直连</t>
  </si>
  <si>
    <t>2225357</t>
  </si>
  <si>
    <t>203.00</t>
  </si>
  <si>
    <t>2021-08-16 22:24:16</t>
  </si>
  <si>
    <t>2225330</t>
  </si>
  <si>
    <t>万豪商务宾馆</t>
  </si>
  <si>
    <t>78.00</t>
  </si>
  <si>
    <t>2021-08-16 21:50:59</t>
  </si>
  <si>
    <t>2225317</t>
  </si>
  <si>
    <t>南苑e家连锁酒店（鼓楼店）</t>
  </si>
  <si>
    <t>98.00</t>
  </si>
  <si>
    <t>2021-08-16 21:23:08</t>
  </si>
  <si>
    <t>2225312</t>
  </si>
  <si>
    <t>63.00</t>
  </si>
  <si>
    <t>2021-08-16 21:15:37</t>
  </si>
  <si>
    <t>2225311</t>
  </si>
  <si>
    <t>134.00</t>
  </si>
  <si>
    <t>2021-08-16 21:16:44</t>
  </si>
  <si>
    <t>2225275</t>
  </si>
  <si>
    <t>67.00</t>
  </si>
  <si>
    <t>2021-08-16 20:31:43</t>
  </si>
  <si>
    <t>2225269</t>
  </si>
  <si>
    <t>由里青居智慧酒店（成都团结大栖店）</t>
  </si>
  <si>
    <t>周松,周灿</t>
  </si>
  <si>
    <t>136.00</t>
  </si>
  <si>
    <t>2021-08-16 20:27:15</t>
  </si>
  <si>
    <t>2225259</t>
  </si>
  <si>
    <t>66.00</t>
  </si>
  <si>
    <t>2021-08-16 20:20:23</t>
  </si>
  <si>
    <t>2225239</t>
  </si>
  <si>
    <t>87.00</t>
  </si>
  <si>
    <t>2021-08-16 19:48:49</t>
  </si>
  <si>
    <t>2225235</t>
  </si>
  <si>
    <t>94.00</t>
  </si>
  <si>
    <t>2021-08-16 19:43:00</t>
  </si>
  <si>
    <t>2225233</t>
  </si>
  <si>
    <t>海景酒店</t>
  </si>
  <si>
    <t>82.00</t>
  </si>
  <si>
    <t>2021-08-16 19:42:30</t>
  </si>
  <si>
    <t>2225228</t>
  </si>
  <si>
    <t>2021-08-16 19:38:47</t>
  </si>
  <si>
    <t>2225125</t>
  </si>
  <si>
    <t>双意传承宾馆</t>
  </si>
  <si>
    <t>61.00</t>
  </si>
  <si>
    <t>2021-08-16 16:28:31</t>
  </si>
  <si>
    <t>2225108</t>
  </si>
  <si>
    <t>成都老客民宿</t>
  </si>
  <si>
    <t>79.00</t>
  </si>
  <si>
    <t>2021-08-16 15:56:07</t>
  </si>
  <si>
    <t>2225102</t>
  </si>
  <si>
    <t>111.00</t>
  </si>
  <si>
    <t>2021-08-16 15:35:16</t>
  </si>
  <si>
    <t>2225092</t>
  </si>
  <si>
    <t>70.00</t>
  </si>
  <si>
    <t>2021-08-16 15:08:58</t>
  </si>
  <si>
    <t>2225057</t>
  </si>
  <si>
    <t>速8酒店(姚安迎曦广场店)</t>
  </si>
  <si>
    <t>2021-08-16 13:53:31</t>
  </si>
  <si>
    <t>2225048</t>
  </si>
  <si>
    <t>维也纳酒店（上海松江商城庙前街店）</t>
  </si>
  <si>
    <t>213.00</t>
  </si>
  <si>
    <t>2021-08-16 13:28:18</t>
  </si>
  <si>
    <t>2225038</t>
  </si>
  <si>
    <t>152.00</t>
  </si>
  <si>
    <t>2021-08-16 13:10:10</t>
  </si>
  <si>
    <t>2225029</t>
  </si>
  <si>
    <t>223.00</t>
  </si>
  <si>
    <t>2021-08-16 12:53:11</t>
  </si>
  <si>
    <t>2225027</t>
  </si>
  <si>
    <t>2021-08-16 12:46:12</t>
  </si>
  <si>
    <t>2225016</t>
  </si>
  <si>
    <t>2021-08-16 12:23:21</t>
  </si>
  <si>
    <t>2225009</t>
  </si>
  <si>
    <t>267.00</t>
  </si>
  <si>
    <t>2021-08-16 12:14:02</t>
  </si>
  <si>
    <t>2224976</t>
  </si>
  <si>
    <t>昆明红璞假日酒店（金尚店）</t>
  </si>
  <si>
    <t>130.00</t>
  </si>
  <si>
    <t>2021-08-16 11:11:24</t>
  </si>
  <si>
    <t>2224927</t>
  </si>
  <si>
    <t>440.00</t>
  </si>
  <si>
    <t>2021-08-16 09:19:13</t>
  </si>
  <si>
    <t>2224856</t>
  </si>
  <si>
    <t>189.00</t>
  </si>
  <si>
    <t>94.50</t>
  </si>
  <si>
    <t>-94</t>
  </si>
  <si>
    <t>2021-08-16 00:32:16</t>
  </si>
  <si>
    <t>2224810</t>
  </si>
  <si>
    <t>金帝商务酒店</t>
  </si>
  <si>
    <t>2021-08-15 22:39:59</t>
  </si>
  <si>
    <t>2224686</t>
  </si>
  <si>
    <t>206.00</t>
  </si>
  <si>
    <t>2021-08-15 18:10:46</t>
  </si>
  <si>
    <t>2224653</t>
  </si>
  <si>
    <t>121.00</t>
  </si>
  <si>
    <t>2021-08-15 17:53:58</t>
  </si>
  <si>
    <t>2224620</t>
  </si>
  <si>
    <t>途家快捷宾馆</t>
  </si>
  <si>
    <t>122.00</t>
  </si>
  <si>
    <t>2021-08-15 15:54:55</t>
  </si>
  <si>
    <t>2224597</t>
  </si>
  <si>
    <t>172.00</t>
  </si>
  <si>
    <t>2021-08-15 15:16:48</t>
  </si>
  <si>
    <t>2224573</t>
  </si>
  <si>
    <t>196.00</t>
  </si>
  <si>
    <t>2021-08-15 14:22:17</t>
  </si>
  <si>
    <t>2224494</t>
  </si>
  <si>
    <t>88.00</t>
  </si>
  <si>
    <t>2021-08-15 12:48:48</t>
  </si>
  <si>
    <t>2224330</t>
  </si>
  <si>
    <t>77.00</t>
  </si>
  <si>
    <t>2021-08-15 08:59:34</t>
  </si>
  <si>
    <t>2224319</t>
  </si>
  <si>
    <t>92.00</t>
  </si>
  <si>
    <t>2021-08-15 08:48:55</t>
  </si>
  <si>
    <t>2224223</t>
  </si>
  <si>
    <t>枫凡酒店（济南绿地城店）</t>
  </si>
  <si>
    <t>142.00</t>
  </si>
  <si>
    <t>2021-08-15 01:30:19</t>
  </si>
  <si>
    <t>2224119</t>
  </si>
  <si>
    <t>鸿泰宾馆</t>
  </si>
  <si>
    <t>124.00</t>
  </si>
  <si>
    <t>2021-08-14 22:39:10</t>
  </si>
  <si>
    <t>2224019</t>
  </si>
  <si>
    <t>362.00</t>
  </si>
  <si>
    <t>2021-08-14 20:58:00</t>
  </si>
  <si>
    <t>102724016168</t>
  </si>
  <si>
    <t>2223588</t>
  </si>
  <si>
    <t>常州居家旅馆</t>
  </si>
  <si>
    <t>熊浩宇</t>
  </si>
  <si>
    <t>2021-08-14 13:21:03</t>
  </si>
  <si>
    <t>2223444</t>
  </si>
  <si>
    <t>747.00</t>
  </si>
  <si>
    <t>2021-08-14 11:08:55</t>
  </si>
  <si>
    <t>2223380</t>
  </si>
  <si>
    <t>427.00</t>
  </si>
  <si>
    <t>2021-08-14 09:54:06</t>
  </si>
  <si>
    <t>2223083</t>
  </si>
  <si>
    <t>师尚技,师博楠</t>
  </si>
  <si>
    <t>360.00</t>
  </si>
  <si>
    <t>2021-08-13 21:19:22</t>
  </si>
  <si>
    <t>2222424</t>
  </si>
  <si>
    <t>170.00</t>
  </si>
  <si>
    <t>2021-08-13 11:01:17</t>
  </si>
  <si>
    <t>2222375</t>
  </si>
  <si>
    <t>李健,李伦华</t>
  </si>
  <si>
    <t>568.00</t>
  </si>
  <si>
    <t>2021-08-13 09:28:08</t>
  </si>
  <si>
    <t>2222054</t>
  </si>
  <si>
    <t>家年华快捷酒店（明珠店）</t>
  </si>
  <si>
    <t>2021-08-12 20:55:07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</si>
</sst>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9" borderId="12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8" borderId="13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45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21</v>
      </c>
      <c r="T2" s="7" t="s">
        <v>82</v>
      </c>
      <c r="U2" s="11" t="s">
        <v>19</v>
      </c>
      <c r="V2" s="11" t="s">
        <v>83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2</v>
      </c>
      <c r="N4" s="7" t="s">
        <v>90</v>
      </c>
      <c r="O4" s="7" t="s">
        <v>90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3</v>
      </c>
      <c r="N5" s="7" t="s">
        <v>107</v>
      </c>
      <c r="O5" s="7" t="s">
        <v>107</v>
      </c>
      <c r="P5" s="7" t="s">
        <v>80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2</v>
      </c>
      <c r="N6" s="7" t="s">
        <v>90</v>
      </c>
      <c r="O6" s="7" t="s">
        <v>90</v>
      </c>
      <c r="P6" s="7" t="s">
        <v>80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124</v>
      </c>
      <c r="S7" s="12" t="s">
        <v>19</v>
      </c>
      <c r="T7" s="7"/>
      <c r="U7" s="11" t="s">
        <v>19</v>
      </c>
      <c r="V7" s="11" t="s">
        <v>124</v>
      </c>
      <c r="W7" s="12" t="s">
        <v>125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2</v>
      </c>
      <c r="M8" s="7">
        <v>3</v>
      </c>
      <c r="N8" s="7" t="s">
        <v>132</v>
      </c>
      <c r="O8" s="7" t="s">
        <v>107</v>
      </c>
      <c r="P8" s="7" t="s">
        <v>80</v>
      </c>
      <c r="Q8" s="7"/>
      <c r="R8" s="11" t="s">
        <v>133</v>
      </c>
      <c r="S8" s="12" t="s">
        <v>19</v>
      </c>
      <c r="T8" s="7"/>
      <c r="U8" s="11" t="s">
        <v>19</v>
      </c>
      <c r="V8" s="11" t="s">
        <v>133</v>
      </c>
      <c r="W8" s="12" t="s">
        <v>134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141</v>
      </c>
      <c r="S9" s="12" t="s">
        <v>19</v>
      </c>
      <c r="T9" s="7"/>
      <c r="U9" s="11" t="s">
        <v>19</v>
      </c>
      <c r="V9" s="11" t="s">
        <v>141</v>
      </c>
      <c r="W9" s="12" t="s">
        <v>142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2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149</v>
      </c>
      <c r="S10" s="12" t="s">
        <v>19</v>
      </c>
      <c r="T10" s="7"/>
      <c r="U10" s="11" t="s">
        <v>19</v>
      </c>
      <c r="V10" s="11" t="s">
        <v>149</v>
      </c>
      <c r="W10" s="12" t="s">
        <v>117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143</v>
      </c>
      <c r="AD10" t="s">
        <v>6</v>
      </c>
      <c r="AE10" t="s">
        <v>150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155</v>
      </c>
      <c r="S11" s="12" t="s">
        <v>19</v>
      </c>
      <c r="T11" s="7"/>
      <c r="U11" s="11" t="s">
        <v>19</v>
      </c>
      <c r="V11" s="11" t="s">
        <v>155</v>
      </c>
      <c r="W11" s="12" t="s">
        <v>156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109</v>
      </c>
      <c r="AD11" t="s">
        <v>6</v>
      </c>
      <c r="AE11" t="s">
        <v>157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158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159</v>
      </c>
      <c r="H12" s="7" t="s">
        <v>160</v>
      </c>
      <c r="I12" s="7" t="s">
        <v>77</v>
      </c>
      <c r="J12" s="7" t="s">
        <v>2</v>
      </c>
      <c r="K12" s="7" t="s">
        <v>161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1" t="s">
        <v>162</v>
      </c>
      <c r="S12" s="12" t="s">
        <v>19</v>
      </c>
      <c r="T12" s="7"/>
      <c r="U12" s="11" t="s">
        <v>19</v>
      </c>
      <c r="V12" s="11" t="s">
        <v>162</v>
      </c>
      <c r="W12" s="12" t="s">
        <v>163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166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167</v>
      </c>
      <c r="H13" s="7" t="s">
        <v>168</v>
      </c>
      <c r="I13" s="7" t="s">
        <v>77</v>
      </c>
      <c r="J13" s="7" t="s">
        <v>2</v>
      </c>
      <c r="K13" s="7" t="s">
        <v>169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1" t="s">
        <v>170</v>
      </c>
      <c r="S13" s="12" t="s">
        <v>19</v>
      </c>
      <c r="T13" s="7"/>
      <c r="U13" s="11" t="s">
        <v>19</v>
      </c>
      <c r="V13" s="11" t="s">
        <v>170</v>
      </c>
      <c r="W13" s="12" t="s">
        <v>156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173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174</v>
      </c>
      <c r="H14" s="7" t="s">
        <v>175</v>
      </c>
      <c r="I14" s="7" t="s">
        <v>77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132</v>
      </c>
      <c r="O14" s="7" t="s">
        <v>79</v>
      </c>
      <c r="P14" s="7" t="s">
        <v>80</v>
      </c>
      <c r="Q14" s="7"/>
      <c r="R14" s="11" t="s">
        <v>177</v>
      </c>
      <c r="S14" s="12" t="s">
        <v>19</v>
      </c>
      <c r="T14" s="7"/>
      <c r="U14" s="11" t="s">
        <v>19</v>
      </c>
      <c r="V14" s="11" t="s">
        <v>177</v>
      </c>
      <c r="W14" s="12" t="s">
        <v>100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180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181</v>
      </c>
      <c r="H15" s="7" t="s">
        <v>182</v>
      </c>
      <c r="I15" s="7" t="s">
        <v>77</v>
      </c>
      <c r="J15" s="7" t="s">
        <v>2</v>
      </c>
      <c r="K15" s="7" t="s">
        <v>183</v>
      </c>
      <c r="L15" s="7">
        <v>2</v>
      </c>
      <c r="M15" s="7">
        <v>4</v>
      </c>
      <c r="N15" s="7" t="s">
        <v>132</v>
      </c>
      <c r="O15" s="7" t="s">
        <v>132</v>
      </c>
      <c r="P15" s="7" t="s">
        <v>80</v>
      </c>
      <c r="Q15" s="7"/>
      <c r="R15" s="11" t="s">
        <v>184</v>
      </c>
      <c r="S15" s="12" t="s">
        <v>19</v>
      </c>
      <c r="T15" s="7"/>
      <c r="U15" s="11" t="s">
        <v>19</v>
      </c>
      <c r="V15" s="11" t="s">
        <v>184</v>
      </c>
      <c r="W15" s="12" t="s">
        <v>93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187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188</v>
      </c>
      <c r="H16" s="7" t="s">
        <v>189</v>
      </c>
      <c r="I16" s="7" t="s">
        <v>77</v>
      </c>
      <c r="J16" s="7" t="s">
        <v>2</v>
      </c>
      <c r="K16" s="7" t="s">
        <v>190</v>
      </c>
      <c r="L16" s="7">
        <v>1</v>
      </c>
      <c r="M16" s="7">
        <v>1</v>
      </c>
      <c r="N16" s="7" t="s">
        <v>90</v>
      </c>
      <c r="O16" s="7" t="s">
        <v>79</v>
      </c>
      <c r="P16" s="7" t="s">
        <v>80</v>
      </c>
      <c r="Q16" s="7"/>
      <c r="R16" s="11" t="s">
        <v>191</v>
      </c>
      <c r="S16" s="12" t="s">
        <v>19</v>
      </c>
      <c r="T16" s="7"/>
      <c r="U16" s="11" t="s">
        <v>19</v>
      </c>
      <c r="V16" s="11" t="s">
        <v>191</v>
      </c>
      <c r="W16" s="12" t="s">
        <v>192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195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196</v>
      </c>
      <c r="H17" s="7" t="s">
        <v>197</v>
      </c>
      <c r="I17" s="7" t="s">
        <v>77</v>
      </c>
      <c r="J17" s="7" t="s">
        <v>2</v>
      </c>
      <c r="K17" s="7" t="s">
        <v>198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1" t="s">
        <v>199</v>
      </c>
      <c r="S17" s="12" t="s">
        <v>19</v>
      </c>
      <c r="T17" s="7"/>
      <c r="U17" s="11" t="s">
        <v>19</v>
      </c>
      <c r="V17" s="11" t="s">
        <v>199</v>
      </c>
      <c r="W17" s="12" t="s">
        <v>200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203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204</v>
      </c>
      <c r="H18" s="7" t="s">
        <v>205</v>
      </c>
      <c r="I18" s="7" t="s">
        <v>77</v>
      </c>
      <c r="J18" s="7" t="s">
        <v>2</v>
      </c>
      <c r="K18" s="7" t="s">
        <v>206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1" t="s">
        <v>207</v>
      </c>
      <c r="S18" s="12" t="s">
        <v>19</v>
      </c>
      <c r="T18" s="7"/>
      <c r="U18" s="11" t="s">
        <v>19</v>
      </c>
      <c r="V18" s="11" t="s">
        <v>207</v>
      </c>
      <c r="W18" s="12" t="s">
        <v>208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209</v>
      </c>
      <c r="AD18" t="s">
        <v>6</v>
      </c>
      <c r="AE18" t="s">
        <v>136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210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211</v>
      </c>
      <c r="H19" s="7" t="s">
        <v>212</v>
      </c>
      <c r="I19" s="7" t="s">
        <v>77</v>
      </c>
      <c r="J19" s="7" t="s">
        <v>2</v>
      </c>
      <c r="K19" s="7" t="s">
        <v>213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1" t="s">
        <v>214</v>
      </c>
      <c r="S19" s="12" t="s">
        <v>19</v>
      </c>
      <c r="T19" s="7"/>
      <c r="U19" s="11" t="s">
        <v>19</v>
      </c>
      <c r="V19" s="11" t="s">
        <v>214</v>
      </c>
      <c r="W19" s="12" t="s">
        <v>142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217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218</v>
      </c>
      <c r="H20" s="7" t="s">
        <v>219</v>
      </c>
      <c r="I20" s="7" t="s">
        <v>77</v>
      </c>
      <c r="J20" s="7" t="s">
        <v>2</v>
      </c>
      <c r="K20" s="7" t="s">
        <v>220</v>
      </c>
      <c r="L20" s="7">
        <v>1</v>
      </c>
      <c r="M20" s="7">
        <v>1</v>
      </c>
      <c r="N20" s="7" t="s">
        <v>107</v>
      </c>
      <c r="O20" s="7" t="s">
        <v>79</v>
      </c>
      <c r="P20" s="7" t="s">
        <v>80</v>
      </c>
      <c r="Q20" s="7"/>
      <c r="R20" s="11" t="s">
        <v>221</v>
      </c>
      <c r="S20" s="12" t="s">
        <v>19</v>
      </c>
      <c r="T20" s="7"/>
      <c r="U20" s="11" t="s">
        <v>19</v>
      </c>
      <c r="V20" s="11" t="s">
        <v>221</v>
      </c>
      <c r="W20" s="12" t="s">
        <v>222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225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226</v>
      </c>
      <c r="H21" s="7" t="s">
        <v>227</v>
      </c>
      <c r="I21" s="7" t="s">
        <v>77</v>
      </c>
      <c r="J21" s="7" t="s">
        <v>2</v>
      </c>
      <c r="K21" s="7" t="s">
        <v>228</v>
      </c>
      <c r="L21" s="7">
        <v>1</v>
      </c>
      <c r="M21" s="7">
        <v>2</v>
      </c>
      <c r="N21" s="7" t="s">
        <v>90</v>
      </c>
      <c r="O21" s="7" t="s">
        <v>90</v>
      </c>
      <c r="P21" s="7" t="s">
        <v>80</v>
      </c>
      <c r="Q21" s="7"/>
      <c r="R21" s="11" t="s">
        <v>229</v>
      </c>
      <c r="S21" s="12" t="s">
        <v>19</v>
      </c>
      <c r="T21" s="7"/>
      <c r="U21" s="11" t="s">
        <v>19</v>
      </c>
      <c r="V21" s="11" t="s">
        <v>229</v>
      </c>
      <c r="W21" s="12" t="s">
        <v>230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177</v>
      </c>
      <c r="AD21" t="s">
        <v>6</v>
      </c>
      <c r="AE21" t="s">
        <v>231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232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233</v>
      </c>
      <c r="H22" s="7" t="s">
        <v>234</v>
      </c>
      <c r="I22" s="7" t="s">
        <v>77</v>
      </c>
      <c r="J22" s="7" t="s">
        <v>2</v>
      </c>
      <c r="K22" s="7" t="s">
        <v>235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1" t="s">
        <v>236</v>
      </c>
      <c r="S22" s="12" t="s">
        <v>19</v>
      </c>
      <c r="T22" s="7"/>
      <c r="U22" s="11" t="s">
        <v>19</v>
      </c>
      <c r="V22" s="11" t="s">
        <v>236</v>
      </c>
      <c r="W22" s="12" t="s">
        <v>192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239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240</v>
      </c>
      <c r="H23" s="7" t="s">
        <v>241</v>
      </c>
      <c r="I23" s="7" t="s">
        <v>77</v>
      </c>
      <c r="J23" s="7" t="s">
        <v>2</v>
      </c>
      <c r="K23" s="7" t="s">
        <v>242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1" t="s">
        <v>243</v>
      </c>
      <c r="S23" s="12" t="s">
        <v>19</v>
      </c>
      <c r="T23" s="7"/>
      <c r="U23" s="11" t="s">
        <v>19</v>
      </c>
      <c r="V23" s="11" t="s">
        <v>243</v>
      </c>
      <c r="W23" s="12" t="s">
        <v>92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246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247</v>
      </c>
      <c r="H24" s="7" t="s">
        <v>248</v>
      </c>
      <c r="I24" s="7" t="s">
        <v>77</v>
      </c>
      <c r="J24" s="7" t="s">
        <v>2</v>
      </c>
      <c r="K24" s="7" t="s">
        <v>249</v>
      </c>
      <c r="L24" s="7">
        <v>1</v>
      </c>
      <c r="M24" s="7">
        <v>2</v>
      </c>
      <c r="N24" s="7" t="s">
        <v>107</v>
      </c>
      <c r="O24" s="7" t="s">
        <v>90</v>
      </c>
      <c r="P24" s="7" t="s">
        <v>80</v>
      </c>
      <c r="Q24" s="7"/>
      <c r="R24" s="11" t="s">
        <v>250</v>
      </c>
      <c r="S24" s="12" t="s">
        <v>19</v>
      </c>
      <c r="T24" s="7"/>
      <c r="U24" s="11" t="s">
        <v>19</v>
      </c>
      <c r="V24" s="11" t="s">
        <v>250</v>
      </c>
      <c r="W24" s="12" t="s">
        <v>251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254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255</v>
      </c>
      <c r="H25" s="7" t="s">
        <v>256</v>
      </c>
      <c r="I25" s="7" t="s">
        <v>77</v>
      </c>
      <c r="J25" s="7" t="s">
        <v>2</v>
      </c>
      <c r="K25" s="7" t="s">
        <v>257</v>
      </c>
      <c r="L25" s="7">
        <v>1</v>
      </c>
      <c r="M25" s="7">
        <v>1</v>
      </c>
      <c r="N25" s="7" t="s">
        <v>90</v>
      </c>
      <c r="O25" s="7" t="s">
        <v>79</v>
      </c>
      <c r="P25" s="7" t="s">
        <v>80</v>
      </c>
      <c r="Q25" s="7"/>
      <c r="R25" s="11" t="s">
        <v>258</v>
      </c>
      <c r="S25" s="12" t="s">
        <v>19</v>
      </c>
      <c r="T25" s="7"/>
      <c r="U25" s="11" t="s">
        <v>19</v>
      </c>
      <c r="V25" s="11" t="s">
        <v>258</v>
      </c>
      <c r="W25" s="12" t="s">
        <v>92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261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262</v>
      </c>
      <c r="H26" s="7" t="s">
        <v>263</v>
      </c>
      <c r="I26" s="7" t="s">
        <v>77</v>
      </c>
      <c r="J26" s="7" t="s">
        <v>2</v>
      </c>
      <c r="K26" s="7" t="s">
        <v>264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1" t="s">
        <v>265</v>
      </c>
      <c r="S26" s="12" t="s">
        <v>19</v>
      </c>
      <c r="T26" s="7"/>
      <c r="U26" s="11" t="s">
        <v>19</v>
      </c>
      <c r="V26" s="11" t="s">
        <v>265</v>
      </c>
      <c r="W26" s="12" t="s">
        <v>266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267</v>
      </c>
      <c r="AD26" t="s">
        <v>6</v>
      </c>
      <c r="AE26" t="s">
        <v>268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270</v>
      </c>
      <c r="H27" s="7" t="s">
        <v>271</v>
      </c>
      <c r="I27" s="7" t="s">
        <v>77</v>
      </c>
      <c r="J27" s="7" t="s">
        <v>2</v>
      </c>
      <c r="K27" s="7" t="s">
        <v>272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1" t="s">
        <v>222</v>
      </c>
      <c r="S27" s="12" t="s">
        <v>19</v>
      </c>
      <c r="T27" s="7"/>
      <c r="U27" s="11" t="s">
        <v>19</v>
      </c>
      <c r="V27" s="11" t="s">
        <v>222</v>
      </c>
      <c r="W27" s="12" t="s">
        <v>208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273</v>
      </c>
      <c r="AD27" t="s">
        <v>6</v>
      </c>
      <c r="AE27" t="s">
        <v>111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274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275</v>
      </c>
      <c r="H28" s="7" t="s">
        <v>276</v>
      </c>
      <c r="I28" s="7" t="s">
        <v>77</v>
      </c>
      <c r="J28" s="7" t="s">
        <v>2</v>
      </c>
      <c r="K28" s="7" t="s">
        <v>277</v>
      </c>
      <c r="L28" s="7">
        <v>1</v>
      </c>
      <c r="M28" s="7">
        <v>1</v>
      </c>
      <c r="N28" s="7" t="s">
        <v>278</v>
      </c>
      <c r="O28" s="7" t="s">
        <v>79</v>
      </c>
      <c r="P28" s="7" t="s">
        <v>80</v>
      </c>
      <c r="Q28" s="7"/>
      <c r="R28" s="11" t="s">
        <v>265</v>
      </c>
      <c r="S28" s="12" t="s">
        <v>19</v>
      </c>
      <c r="T28" s="7"/>
      <c r="U28" s="11" t="s">
        <v>19</v>
      </c>
      <c r="V28" s="11" t="s">
        <v>265</v>
      </c>
      <c r="W28" s="12" t="s">
        <v>266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267</v>
      </c>
      <c r="AD28" t="s">
        <v>6</v>
      </c>
      <c r="AE28" t="s">
        <v>136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279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121</v>
      </c>
      <c r="H29" s="7" t="s">
        <v>122</v>
      </c>
      <c r="I29" s="7" t="s">
        <v>77</v>
      </c>
      <c r="J29" s="7" t="s">
        <v>2</v>
      </c>
      <c r="K29" s="7" t="s">
        <v>280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1" t="s">
        <v>124</v>
      </c>
      <c r="S29" s="12" t="s">
        <v>19</v>
      </c>
      <c r="T29" s="7"/>
      <c r="U29" s="11" t="s">
        <v>19</v>
      </c>
      <c r="V29" s="11" t="s">
        <v>124</v>
      </c>
      <c r="W29" s="12" t="s">
        <v>125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126</v>
      </c>
      <c r="AD29" t="s">
        <v>6</v>
      </c>
      <c r="AE29" t="s">
        <v>127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281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282</v>
      </c>
      <c r="H30" s="7" t="s">
        <v>283</v>
      </c>
      <c r="I30" s="7" t="s">
        <v>77</v>
      </c>
      <c r="J30" s="7" t="s">
        <v>2</v>
      </c>
      <c r="K30" s="7" t="s">
        <v>284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1" t="s">
        <v>285</v>
      </c>
      <c r="S30" s="12" t="s">
        <v>19</v>
      </c>
      <c r="T30" s="7"/>
      <c r="U30" s="11" t="s">
        <v>19</v>
      </c>
      <c r="V30" s="11" t="s">
        <v>285</v>
      </c>
      <c r="W30" s="12" t="s">
        <v>266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286</v>
      </c>
      <c r="AD30" t="s">
        <v>6</v>
      </c>
      <c r="AE30" t="s">
        <v>287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288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289</v>
      </c>
      <c r="H31" s="7" t="s">
        <v>290</v>
      </c>
      <c r="I31" s="7" t="s">
        <v>77</v>
      </c>
      <c r="J31" s="7" t="s">
        <v>2</v>
      </c>
      <c r="K31" s="7" t="s">
        <v>291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1" t="s">
        <v>292</v>
      </c>
      <c r="S31" s="12" t="s">
        <v>19</v>
      </c>
      <c r="T31" s="7"/>
      <c r="U31" s="11" t="s">
        <v>19</v>
      </c>
      <c r="V31" s="11" t="s">
        <v>292</v>
      </c>
      <c r="W31" s="12" t="s">
        <v>293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294</v>
      </c>
      <c r="AD31" t="s">
        <v>6</v>
      </c>
      <c r="AE31" t="s">
        <v>287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295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296</v>
      </c>
      <c r="H32" s="7" t="s">
        <v>297</v>
      </c>
      <c r="I32" s="7" t="s">
        <v>77</v>
      </c>
      <c r="J32" s="7" t="s">
        <v>2</v>
      </c>
      <c r="K32" s="7" t="s">
        <v>298</v>
      </c>
      <c r="L32" s="7">
        <v>1</v>
      </c>
      <c r="M32" s="7">
        <v>1</v>
      </c>
      <c r="N32" s="7" t="s">
        <v>90</v>
      </c>
      <c r="O32" s="7" t="s">
        <v>79</v>
      </c>
      <c r="P32" s="7" t="s">
        <v>80</v>
      </c>
      <c r="Q32" s="7"/>
      <c r="R32" s="11" t="s">
        <v>299</v>
      </c>
      <c r="S32" s="12" t="s">
        <v>19</v>
      </c>
      <c r="T32" s="7"/>
      <c r="U32" s="11" t="s">
        <v>19</v>
      </c>
      <c r="V32" s="11" t="s">
        <v>299</v>
      </c>
      <c r="W32" s="12" t="s">
        <v>300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301</v>
      </c>
      <c r="AD32" t="s">
        <v>6</v>
      </c>
      <c r="AE32" t="s">
        <v>302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303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304</v>
      </c>
      <c r="H33" s="7" t="s">
        <v>305</v>
      </c>
      <c r="I33" s="7" t="s">
        <v>77</v>
      </c>
      <c r="J33" s="7" t="s">
        <v>2</v>
      </c>
      <c r="K33" s="7" t="s">
        <v>306</v>
      </c>
      <c r="L33" s="7">
        <v>1</v>
      </c>
      <c r="M33" s="7">
        <v>2</v>
      </c>
      <c r="N33" s="7" t="s">
        <v>90</v>
      </c>
      <c r="O33" s="7" t="s">
        <v>90</v>
      </c>
      <c r="P33" s="7" t="s">
        <v>80</v>
      </c>
      <c r="Q33" s="7"/>
      <c r="R33" s="11" t="s">
        <v>118</v>
      </c>
      <c r="S33" s="12" t="s">
        <v>19</v>
      </c>
      <c r="T33" s="7"/>
      <c r="U33" s="11" t="s">
        <v>19</v>
      </c>
      <c r="V33" s="11" t="s">
        <v>118</v>
      </c>
      <c r="W33" s="12" t="s">
        <v>307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308</v>
      </c>
      <c r="AD33" t="s">
        <v>6</v>
      </c>
      <c r="AE33" t="s">
        <v>111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309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310</v>
      </c>
      <c r="H34" s="7" t="s">
        <v>311</v>
      </c>
      <c r="I34" s="7" t="s">
        <v>77</v>
      </c>
      <c r="J34" s="7" t="s">
        <v>2</v>
      </c>
      <c r="K34" s="7" t="s">
        <v>312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1" t="s">
        <v>236</v>
      </c>
      <c r="S34" s="12" t="s">
        <v>19</v>
      </c>
      <c r="T34" s="7"/>
      <c r="U34" s="11" t="s">
        <v>19</v>
      </c>
      <c r="V34" s="11" t="s">
        <v>236</v>
      </c>
      <c r="W34" s="12" t="s">
        <v>192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237</v>
      </c>
      <c r="AD34" t="s">
        <v>6</v>
      </c>
      <c r="AE34" t="s">
        <v>94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313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314</v>
      </c>
      <c r="H35" s="7" t="s">
        <v>315</v>
      </c>
      <c r="I35" s="7" t="s">
        <v>77</v>
      </c>
      <c r="J35" s="7" t="s">
        <v>2</v>
      </c>
      <c r="K35" s="7" t="s">
        <v>316</v>
      </c>
      <c r="L35" s="7">
        <v>1</v>
      </c>
      <c r="M35" s="7">
        <v>1</v>
      </c>
      <c r="N35" s="7" t="s">
        <v>90</v>
      </c>
      <c r="O35" s="7" t="s">
        <v>79</v>
      </c>
      <c r="P35" s="7" t="s">
        <v>80</v>
      </c>
      <c r="Q35" s="7"/>
      <c r="R35" s="11" t="s">
        <v>317</v>
      </c>
      <c r="S35" s="12" t="s">
        <v>19</v>
      </c>
      <c r="T35" s="7"/>
      <c r="U35" s="11" t="s">
        <v>19</v>
      </c>
      <c r="V35" s="11" t="s">
        <v>317</v>
      </c>
      <c r="W35" s="12" t="s">
        <v>163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318</v>
      </c>
      <c r="AD35" t="s">
        <v>6</v>
      </c>
      <c r="AE35" t="s">
        <v>319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320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321</v>
      </c>
      <c r="H36" s="7" t="s">
        <v>322</v>
      </c>
      <c r="I36" s="7" t="s">
        <v>77</v>
      </c>
      <c r="J36" s="7" t="s">
        <v>2</v>
      </c>
      <c r="K36" s="7" t="s">
        <v>323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1" t="s">
        <v>324</v>
      </c>
      <c r="S36" s="12" t="s">
        <v>19</v>
      </c>
      <c r="T36" s="7"/>
      <c r="U36" s="11" t="s">
        <v>19</v>
      </c>
      <c r="V36" s="11" t="s">
        <v>324</v>
      </c>
      <c r="W36" s="12" t="s">
        <v>307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325</v>
      </c>
      <c r="AD36" t="s">
        <v>6</v>
      </c>
      <c r="AE36" t="s">
        <v>326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327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328</v>
      </c>
      <c r="H37" s="7" t="s">
        <v>329</v>
      </c>
      <c r="I37" s="7" t="s">
        <v>77</v>
      </c>
      <c r="J37" s="7" t="s">
        <v>2</v>
      </c>
      <c r="K37" s="7" t="s">
        <v>330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1" t="s">
        <v>331</v>
      </c>
      <c r="S37" s="12" t="s">
        <v>19</v>
      </c>
      <c r="T37" s="7"/>
      <c r="U37" s="11" t="s">
        <v>19</v>
      </c>
      <c r="V37" s="11" t="s">
        <v>331</v>
      </c>
      <c r="W37" s="12" t="s">
        <v>332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333</v>
      </c>
      <c r="AD37" t="s">
        <v>6</v>
      </c>
      <c r="AE37" t="s">
        <v>144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334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335</v>
      </c>
      <c r="H38" s="7" t="s">
        <v>336</v>
      </c>
      <c r="I38" s="7" t="s">
        <v>77</v>
      </c>
      <c r="J38" s="7" t="s">
        <v>2</v>
      </c>
      <c r="K38" s="7" t="s">
        <v>337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1" t="s">
        <v>338</v>
      </c>
      <c r="S38" s="12" t="s">
        <v>19</v>
      </c>
      <c r="T38" s="7"/>
      <c r="U38" s="11" t="s">
        <v>19</v>
      </c>
      <c r="V38" s="11" t="s">
        <v>338</v>
      </c>
      <c r="W38" s="12" t="s">
        <v>266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339</v>
      </c>
      <c r="AD38" t="s">
        <v>6</v>
      </c>
      <c r="AE38" t="s">
        <v>340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341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342</v>
      </c>
      <c r="H39" s="7" t="s">
        <v>343</v>
      </c>
      <c r="I39" s="7" t="s">
        <v>77</v>
      </c>
      <c r="J39" s="7" t="s">
        <v>2</v>
      </c>
      <c r="K39" s="7" t="s">
        <v>344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1" t="s">
        <v>345</v>
      </c>
      <c r="S39" s="12" t="s">
        <v>19</v>
      </c>
      <c r="T39" s="7"/>
      <c r="U39" s="11" t="s">
        <v>19</v>
      </c>
      <c r="V39" s="11" t="s">
        <v>345</v>
      </c>
      <c r="W39" s="12" t="s">
        <v>192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285</v>
      </c>
      <c r="AD39" t="s">
        <v>6</v>
      </c>
      <c r="AE39" t="s">
        <v>346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347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348</v>
      </c>
      <c r="H40" s="7" t="s">
        <v>349</v>
      </c>
      <c r="I40" s="7" t="s">
        <v>77</v>
      </c>
      <c r="J40" s="7" t="s">
        <v>2</v>
      </c>
      <c r="K40" s="7" t="s">
        <v>350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1" t="s">
        <v>351</v>
      </c>
      <c r="S40" s="12" t="s">
        <v>19</v>
      </c>
      <c r="T40" s="7"/>
      <c r="U40" s="11" t="s">
        <v>19</v>
      </c>
      <c r="V40" s="11" t="s">
        <v>351</v>
      </c>
      <c r="W40" s="12" t="s">
        <v>352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353</v>
      </c>
      <c r="AD40" t="s">
        <v>6</v>
      </c>
      <c r="AE40" t="s">
        <v>354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355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356</v>
      </c>
      <c r="H41" s="7" t="s">
        <v>357</v>
      </c>
      <c r="I41" s="7" t="s">
        <v>77</v>
      </c>
      <c r="J41" s="7" t="s">
        <v>2</v>
      </c>
      <c r="K41" s="7" t="s">
        <v>358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1" t="s">
        <v>359</v>
      </c>
      <c r="S41" s="12" t="s">
        <v>19</v>
      </c>
      <c r="T41" s="7"/>
      <c r="U41" s="11" t="s">
        <v>19</v>
      </c>
      <c r="V41" s="11" t="s">
        <v>359</v>
      </c>
      <c r="W41" s="12" t="s">
        <v>360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361</v>
      </c>
      <c r="AD41" t="s">
        <v>6</v>
      </c>
      <c r="AE41" t="s">
        <v>362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363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364</v>
      </c>
      <c r="H42" s="7" t="s">
        <v>365</v>
      </c>
      <c r="I42" s="7" t="s">
        <v>77</v>
      </c>
      <c r="J42" s="7" t="s">
        <v>2</v>
      </c>
      <c r="K42" s="7" t="s">
        <v>366</v>
      </c>
      <c r="L42" s="7">
        <v>1</v>
      </c>
      <c r="M42" s="7">
        <v>2</v>
      </c>
      <c r="N42" s="7" t="s">
        <v>107</v>
      </c>
      <c r="O42" s="7" t="s">
        <v>90</v>
      </c>
      <c r="P42" s="7" t="s">
        <v>80</v>
      </c>
      <c r="Q42" s="7"/>
      <c r="R42" s="11" t="s">
        <v>367</v>
      </c>
      <c r="S42" s="12" t="s">
        <v>19</v>
      </c>
      <c r="T42" s="7"/>
      <c r="U42" s="11" t="s">
        <v>19</v>
      </c>
      <c r="V42" s="11" t="s">
        <v>367</v>
      </c>
      <c r="W42" s="12" t="s">
        <v>307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368</v>
      </c>
      <c r="AD42" t="s">
        <v>6</v>
      </c>
      <c r="AE42" t="s">
        <v>369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370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371</v>
      </c>
      <c r="H43" s="7" t="s">
        <v>372</v>
      </c>
      <c r="I43" s="7" t="s">
        <v>77</v>
      </c>
      <c r="J43" s="7" t="s">
        <v>2</v>
      </c>
      <c r="K43" s="7" t="s">
        <v>373</v>
      </c>
      <c r="L43" s="7">
        <v>1</v>
      </c>
      <c r="M43" s="7">
        <v>1</v>
      </c>
      <c r="N43" s="7" t="s">
        <v>90</v>
      </c>
      <c r="O43" s="7" t="s">
        <v>79</v>
      </c>
      <c r="P43" s="7" t="s">
        <v>80</v>
      </c>
      <c r="Q43" s="7"/>
      <c r="R43" s="11" t="s">
        <v>170</v>
      </c>
      <c r="S43" s="12" t="s">
        <v>19</v>
      </c>
      <c r="T43" s="7"/>
      <c r="U43" s="11" t="s">
        <v>19</v>
      </c>
      <c r="V43" s="11" t="s">
        <v>170</v>
      </c>
      <c r="W43" s="12" t="s">
        <v>156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171</v>
      </c>
      <c r="AD43" t="s">
        <v>6</v>
      </c>
      <c r="AE43" t="s">
        <v>374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375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376</v>
      </c>
      <c r="H44" s="7" t="s">
        <v>377</v>
      </c>
      <c r="I44" s="7" t="s">
        <v>77</v>
      </c>
      <c r="J44" s="7" t="s">
        <v>2</v>
      </c>
      <c r="K44" s="7" t="s">
        <v>378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1" t="s">
        <v>379</v>
      </c>
      <c r="S44" s="12" t="s">
        <v>19</v>
      </c>
      <c r="T44" s="7"/>
      <c r="U44" s="11" t="s">
        <v>19</v>
      </c>
      <c r="V44" s="11" t="s">
        <v>379</v>
      </c>
      <c r="W44" s="12" t="s">
        <v>109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380</v>
      </c>
      <c r="AD44" t="s">
        <v>6</v>
      </c>
      <c r="AE44" t="s">
        <v>381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382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383</v>
      </c>
      <c r="H45" s="7" t="s">
        <v>384</v>
      </c>
      <c r="I45" s="7" t="s">
        <v>77</v>
      </c>
      <c r="J45" s="7" t="s">
        <v>2</v>
      </c>
      <c r="K45" s="7" t="s">
        <v>385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1" t="s">
        <v>207</v>
      </c>
      <c r="S45" s="12" t="s">
        <v>19</v>
      </c>
      <c r="T45" s="7"/>
      <c r="U45" s="11" t="s">
        <v>19</v>
      </c>
      <c r="V45" s="11" t="s">
        <v>207</v>
      </c>
      <c r="W45" s="12" t="s">
        <v>208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209</v>
      </c>
      <c r="AD45" t="s">
        <v>6</v>
      </c>
      <c r="AE45" t="s">
        <v>354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386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387</v>
      </c>
      <c r="H46" s="7" t="s">
        <v>388</v>
      </c>
      <c r="I46" s="7" t="s">
        <v>77</v>
      </c>
      <c r="J46" s="7" t="s">
        <v>2</v>
      </c>
      <c r="K46" s="7" t="s">
        <v>389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1" t="s">
        <v>339</v>
      </c>
      <c r="S46" s="12" t="s">
        <v>19</v>
      </c>
      <c r="T46" s="7"/>
      <c r="U46" s="11" t="s">
        <v>19</v>
      </c>
      <c r="V46" s="11" t="s">
        <v>339</v>
      </c>
      <c r="W46" s="12" t="s">
        <v>156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390</v>
      </c>
      <c r="AD46" t="s">
        <v>6</v>
      </c>
      <c r="AE46" t="s">
        <v>391</v>
      </c>
      <c r="AF46" t="s">
        <v>85</v>
      </c>
      <c r="AG46" t="s">
        <v>73</v>
      </c>
      <c r="AH46" t="s">
        <v>19</v>
      </c>
    </row>
    <row r="47" customHeight="1" spans="1:32">
      <c r="A47" s="10" t="s">
        <v>392</v>
      </c>
      <c r="B47" s="10"/>
      <c r="C47" s="10" t="s">
        <v>393</v>
      </c>
      <c r="D47" s="10"/>
      <c r="E47" s="10"/>
      <c r="F47" s="10"/>
      <c r="G47" s="10" t="s">
        <v>393</v>
      </c>
      <c r="H47" s="10" t="s">
        <v>393</v>
      </c>
      <c r="I47" s="10" t="s">
        <v>393</v>
      </c>
      <c r="J47" s="10" t="s">
        <v>393</v>
      </c>
      <c r="K47" s="10" t="s">
        <v>393</v>
      </c>
      <c r="L47" s="10" t="s">
        <v>393</v>
      </c>
      <c r="M47" s="10" t="s">
        <v>393</v>
      </c>
      <c r="N47" s="10" t="s">
        <v>393</v>
      </c>
      <c r="O47" s="10" t="s">
        <v>393</v>
      </c>
      <c r="P47" s="10" t="s">
        <v>393</v>
      </c>
      <c r="Q47" s="10"/>
      <c r="R47" s="13" t="s">
        <v>20</v>
      </c>
      <c r="S47" s="13" t="s">
        <v>21</v>
      </c>
      <c r="T47" s="10" t="s">
        <v>393</v>
      </c>
      <c r="U47" s="13"/>
      <c r="V47" s="13" t="s">
        <v>394</v>
      </c>
      <c r="W47" s="13" t="s">
        <v>22</v>
      </c>
      <c r="X47" s="13"/>
      <c r="Y47" s="13"/>
      <c r="Z47" s="13"/>
      <c r="AA47" s="10"/>
      <c r="AB47" s="13"/>
      <c r="AC47" s="10"/>
      <c r="AD47" s="10" t="s">
        <v>393</v>
      </c>
      <c r="AE47" s="10"/>
      <c r="AF4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395</v>
      </c>
      <c r="B1" s="4" t="s">
        <v>396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397</v>
      </c>
      <c r="H1" s="4" t="s">
        <v>398</v>
      </c>
      <c r="I1" s="4" t="s">
        <v>13</v>
      </c>
      <c r="J1" s="4" t="s">
        <v>17</v>
      </c>
      <c r="K1" s="4" t="s">
        <v>18</v>
      </c>
      <c r="L1" s="9" t="s">
        <v>399</v>
      </c>
      <c r="M1" s="4" t="s">
        <v>400</v>
      </c>
      <c r="N1" s="4" t="s">
        <v>401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402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topLeftCell="A23" workbookViewId="0">
      <selection activeCell="A51" sqref="A51:A5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403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94.5</v>
      </c>
      <c r="E2" t="str">
        <f>VLOOKUP(A2,HOP!A:L,12,0)</f>
        <v>94.50</v>
      </c>
      <c r="F2" t="str">
        <f>VLOOKUP(A2,HOP!A:C,3,0)</f>
        <v>2224856</v>
      </c>
      <c r="G2">
        <f>D2-E2</f>
        <v>0</v>
      </c>
      <c r="H2" t="str">
        <f>$H$1&amp;F2</f>
        <v>，2224856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88</v>
      </c>
      <c r="E3" t="str">
        <f>VLOOKUP(A3,HOP!A:L,12,0)</f>
        <v>88.00</v>
      </c>
      <c r="F3" t="str">
        <f>VLOOKUP(A3,HOP!A:C,3,0)</f>
        <v>2224494</v>
      </c>
      <c r="G3">
        <f t="shared" ref="G3:G46" si="0">D3-E3</f>
        <v>0</v>
      </c>
      <c r="H3" t="str">
        <f t="shared" ref="H3:H46" si="1">$H$1&amp;F3</f>
        <v>，2224494</v>
      </c>
      <c r="I3" t="str">
        <f>VLOOKUP(A3,HOP!A:T,20,0)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172</v>
      </c>
      <c r="E4" t="str">
        <f>VLOOKUP(A4,HOP!A:L,12,0)</f>
        <v>172.00</v>
      </c>
      <c r="F4" t="str">
        <f>VLOOKUP(A4,HOP!A:C,3,0)</f>
        <v>2224597</v>
      </c>
      <c r="G4">
        <f t="shared" si="0"/>
        <v>0</v>
      </c>
      <c r="H4" t="str">
        <f t="shared" si="1"/>
        <v>，2224597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107</v>
      </c>
      <c r="C5" s="7" t="s">
        <v>80</v>
      </c>
      <c r="D5" s="3">
        <v>427</v>
      </c>
      <c r="E5" t="str">
        <f>VLOOKUP(A5,HOP!A:L,12,0)</f>
        <v>427.00</v>
      </c>
      <c r="F5" t="str">
        <f>VLOOKUP(A5,HOP!A:C,3,0)</f>
        <v>2223380</v>
      </c>
      <c r="G5">
        <f t="shared" si="0"/>
        <v>0</v>
      </c>
      <c r="H5" t="str">
        <f t="shared" si="1"/>
        <v>，2223380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90</v>
      </c>
      <c r="C6" s="7" t="s">
        <v>80</v>
      </c>
      <c r="D6" s="3">
        <v>142</v>
      </c>
      <c r="E6" t="str">
        <f>VLOOKUP(A6,HOP!A:L,12,0)</f>
        <v>142.00</v>
      </c>
      <c r="F6" t="str">
        <f>VLOOKUP(A6,HOP!A:C,3,0)</f>
        <v>2224223</v>
      </c>
      <c r="G6">
        <f t="shared" si="0"/>
        <v>0</v>
      </c>
      <c r="H6" t="str">
        <f t="shared" si="1"/>
        <v>，2224223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79</v>
      </c>
      <c r="C7" s="7" t="s">
        <v>80</v>
      </c>
      <c r="D7" s="3">
        <v>152</v>
      </c>
      <c r="E7" t="str">
        <f>VLOOKUP(A7,HOP!A:L,12,0)</f>
        <v>152.00</v>
      </c>
      <c r="F7" t="str">
        <f>VLOOKUP(A7,HOP!A:C,3,0)</f>
        <v>2225027</v>
      </c>
      <c r="G7">
        <f t="shared" si="0"/>
        <v>0</v>
      </c>
      <c r="H7" t="str">
        <f t="shared" si="1"/>
        <v>，2225027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107</v>
      </c>
      <c r="C8" s="7" t="s">
        <v>80</v>
      </c>
      <c r="D8" s="3">
        <v>360</v>
      </c>
      <c r="E8" t="str">
        <f>VLOOKUP(A8,HOP!A:L,12,0)</f>
        <v>360.00</v>
      </c>
      <c r="F8" t="str">
        <f>VLOOKUP(A8,HOP!A:C,3,0)</f>
        <v>2223083</v>
      </c>
      <c r="G8">
        <f t="shared" si="0"/>
        <v>0</v>
      </c>
      <c r="H8" t="str">
        <f t="shared" si="1"/>
        <v>，2223083</v>
      </c>
      <c r="I8" t="str">
        <f>VLOOKUP(A8,HOP!A:T,20,0)</f>
        <v>直连</v>
      </c>
    </row>
    <row r="9" ht="14.25" customHeight="1" spans="1:9">
      <c r="A9" s="6" t="s">
        <v>137</v>
      </c>
      <c r="B9" s="7" t="s">
        <v>79</v>
      </c>
      <c r="C9" s="7" t="s">
        <v>80</v>
      </c>
      <c r="D9" s="3">
        <v>136</v>
      </c>
      <c r="E9" t="str">
        <f>VLOOKUP(A9,HOP!A:L,12,0)</f>
        <v>136.00</v>
      </c>
      <c r="F9" t="str">
        <f>VLOOKUP(A9,HOP!A:C,3,0)</f>
        <v>2225057</v>
      </c>
      <c r="G9">
        <f t="shared" si="0"/>
        <v>0</v>
      </c>
      <c r="H9" t="str">
        <f t="shared" si="1"/>
        <v>，2225057</v>
      </c>
      <c r="I9" t="str">
        <f>VLOOKUP(A9,HOP!A:T,20,0)</f>
        <v>直连</v>
      </c>
    </row>
    <row r="10" ht="14.25" customHeight="1" spans="1:9">
      <c r="A10" s="6" t="s">
        <v>145</v>
      </c>
      <c r="B10" s="7" t="s">
        <v>79</v>
      </c>
      <c r="C10" s="7" t="s">
        <v>80</v>
      </c>
      <c r="D10" s="3">
        <v>136</v>
      </c>
      <c r="E10" t="str">
        <f>VLOOKUP(A10,HOP!A:L,12,0)</f>
        <v>136.00</v>
      </c>
      <c r="F10" t="str">
        <f>VLOOKUP(A10,HOP!A:C,3,0)</f>
        <v>2225269</v>
      </c>
      <c r="G10">
        <f t="shared" si="0"/>
        <v>0</v>
      </c>
      <c r="H10" t="str">
        <f t="shared" si="1"/>
        <v>，2225269</v>
      </c>
      <c r="I10" t="str">
        <f>VLOOKUP(A10,HOP!A:T,20,0)</f>
        <v>直连</v>
      </c>
    </row>
    <row r="11" ht="14.25" customHeight="1" spans="1:9">
      <c r="A11" s="6" t="s">
        <v>151</v>
      </c>
      <c r="B11" s="7" t="s">
        <v>79</v>
      </c>
      <c r="C11" s="7" t="s">
        <v>80</v>
      </c>
      <c r="D11" s="3">
        <v>66</v>
      </c>
      <c r="E11" t="str">
        <f>VLOOKUP(A11,HOP!A:L,12,0)</f>
        <v>66.00</v>
      </c>
      <c r="F11" t="str">
        <f>VLOOKUP(A11,HOP!A:C,3,0)</f>
        <v>2225259</v>
      </c>
      <c r="G11">
        <f t="shared" si="0"/>
        <v>0</v>
      </c>
      <c r="H11" t="str">
        <f t="shared" si="1"/>
        <v>，2225259</v>
      </c>
      <c r="I11" t="str">
        <f>VLOOKUP(A11,HOP!A:T,20,0)</f>
        <v>直连</v>
      </c>
    </row>
    <row r="12" ht="14.25" customHeight="1" spans="1:9">
      <c r="A12" s="6" t="s">
        <v>158</v>
      </c>
      <c r="B12" s="7" t="s">
        <v>79</v>
      </c>
      <c r="C12" s="7" t="s">
        <v>80</v>
      </c>
      <c r="D12" s="3">
        <v>203</v>
      </c>
      <c r="E12" t="str">
        <f>VLOOKUP(A12,HOP!A:L,12,0)</f>
        <v>203.00</v>
      </c>
      <c r="F12" t="str">
        <f>VLOOKUP(A12,HOP!A:C,3,0)</f>
        <v>2225357</v>
      </c>
      <c r="G12">
        <f t="shared" si="0"/>
        <v>0</v>
      </c>
      <c r="H12" t="str">
        <f t="shared" si="1"/>
        <v>，2225357</v>
      </c>
      <c r="I12" t="str">
        <f>VLOOKUP(A12,HOP!A:T,20,0)</f>
        <v>直连</v>
      </c>
    </row>
    <row r="13" ht="14.25" customHeight="1" spans="1:9">
      <c r="A13" s="6" t="s">
        <v>166</v>
      </c>
      <c r="B13" s="7" t="s">
        <v>79</v>
      </c>
      <c r="C13" s="7" t="s">
        <v>80</v>
      </c>
      <c r="D13" s="3">
        <v>61</v>
      </c>
      <c r="E13" t="str">
        <f>VLOOKUP(A13,HOP!A:L,12,0)</f>
        <v>61.00</v>
      </c>
      <c r="F13" t="str">
        <f>VLOOKUP(A13,HOP!A:C,3,0)</f>
        <v>2225125</v>
      </c>
      <c r="G13">
        <f t="shared" si="0"/>
        <v>0</v>
      </c>
      <c r="H13" t="str">
        <f t="shared" si="1"/>
        <v>，2225125</v>
      </c>
      <c r="I13" t="str">
        <f>VLOOKUP(A13,HOP!A:T,20,0)</f>
        <v>直连</v>
      </c>
    </row>
    <row r="14" ht="14.25" customHeight="1" spans="1:9">
      <c r="A14" s="6" t="s">
        <v>173</v>
      </c>
      <c r="B14" s="7" t="s">
        <v>79</v>
      </c>
      <c r="C14" s="7" t="s">
        <v>80</v>
      </c>
      <c r="D14" s="3">
        <v>170</v>
      </c>
      <c r="E14" t="str">
        <f>VLOOKUP(A14,HOP!A:L,12,0)</f>
        <v>170.00</v>
      </c>
      <c r="F14" t="str">
        <f>VLOOKUP(A14,HOP!A:C,3,0)</f>
        <v>2222424</v>
      </c>
      <c r="G14">
        <f t="shared" si="0"/>
        <v>0</v>
      </c>
      <c r="H14" t="str">
        <f t="shared" si="1"/>
        <v>，2222424</v>
      </c>
      <c r="I14" t="str">
        <f>VLOOKUP(A14,HOP!A:T,20,0)</f>
        <v>直连</v>
      </c>
    </row>
    <row r="15" ht="14.25" customHeight="1" spans="1:9">
      <c r="A15" s="6" t="s">
        <v>180</v>
      </c>
      <c r="B15" s="7" t="s">
        <v>132</v>
      </c>
      <c r="C15" s="7" t="s">
        <v>80</v>
      </c>
      <c r="D15" s="3">
        <v>568</v>
      </c>
      <c r="E15" t="str">
        <f>VLOOKUP(A15,HOP!A:L,12,0)</f>
        <v>568.00</v>
      </c>
      <c r="F15" t="str">
        <f>VLOOKUP(A15,HOP!A:C,3,0)</f>
        <v>2222375</v>
      </c>
      <c r="G15">
        <f t="shared" si="0"/>
        <v>0</v>
      </c>
      <c r="H15" t="str">
        <f t="shared" si="1"/>
        <v>，2222375</v>
      </c>
      <c r="I15" t="str">
        <f>VLOOKUP(A15,HOP!A:T,20,0)</f>
        <v>直连</v>
      </c>
    </row>
    <row r="16" ht="14.25" customHeight="1" spans="1:9">
      <c r="A16" s="6" t="s">
        <v>187</v>
      </c>
      <c r="B16" s="7" t="s">
        <v>79</v>
      </c>
      <c r="C16" s="7" t="s">
        <v>80</v>
      </c>
      <c r="D16" s="3">
        <v>77</v>
      </c>
      <c r="E16" t="str">
        <f>VLOOKUP(A16,HOP!A:L,12,0)</f>
        <v>77.00</v>
      </c>
      <c r="F16" t="str">
        <f>VLOOKUP(A16,HOP!A:C,3,0)</f>
        <v>2224330</v>
      </c>
      <c r="G16">
        <f t="shared" si="0"/>
        <v>0</v>
      </c>
      <c r="H16" t="str">
        <f t="shared" si="1"/>
        <v>，2224330</v>
      </c>
      <c r="I16" t="str">
        <f>VLOOKUP(A16,HOP!A:T,20,0)</f>
        <v>直连</v>
      </c>
    </row>
    <row r="17" ht="14.25" customHeight="1" spans="1:9">
      <c r="A17" s="6" t="s">
        <v>195</v>
      </c>
      <c r="B17" s="7" t="s">
        <v>79</v>
      </c>
      <c r="C17" s="7" t="s">
        <v>80</v>
      </c>
      <c r="D17" s="3">
        <v>213</v>
      </c>
      <c r="E17" t="str">
        <f>VLOOKUP(A17,HOP!A:L,12,0)</f>
        <v>213.00</v>
      </c>
      <c r="F17" t="str">
        <f>VLOOKUP(A17,HOP!A:C,3,0)</f>
        <v>2225048</v>
      </c>
      <c r="G17">
        <f t="shared" si="0"/>
        <v>0</v>
      </c>
      <c r="H17" t="str">
        <f t="shared" si="1"/>
        <v>，2225048</v>
      </c>
      <c r="I17" t="str">
        <f>VLOOKUP(A17,HOP!A:T,20,0)</f>
        <v>直连</v>
      </c>
    </row>
    <row r="18" ht="14.25" customHeight="1" spans="1:9">
      <c r="A18" s="6" t="s">
        <v>203</v>
      </c>
      <c r="B18" s="7" t="s">
        <v>79</v>
      </c>
      <c r="C18" s="7" t="s">
        <v>80</v>
      </c>
      <c r="D18" s="3">
        <v>94</v>
      </c>
      <c r="E18" t="str">
        <f>VLOOKUP(A18,HOP!A:L,12,0)</f>
        <v>94.00</v>
      </c>
      <c r="F18" t="str">
        <f>VLOOKUP(A18,HOP!A:C,3,0)</f>
        <v>2225235</v>
      </c>
      <c r="G18">
        <f t="shared" si="0"/>
        <v>0</v>
      </c>
      <c r="H18" t="str">
        <f t="shared" si="1"/>
        <v>，2225235</v>
      </c>
      <c r="I18" t="str">
        <f>VLOOKUP(A18,HOP!A:T,20,0)</f>
        <v>直连</v>
      </c>
    </row>
    <row r="19" ht="14.25" customHeight="1" spans="1:9">
      <c r="A19" s="6" t="s">
        <v>210</v>
      </c>
      <c r="B19" s="7" t="s">
        <v>79</v>
      </c>
      <c r="C19" s="7" t="s">
        <v>80</v>
      </c>
      <c r="D19" s="3">
        <v>134</v>
      </c>
      <c r="E19" t="str">
        <f>VLOOKUP(A19,HOP!A:L,12,0)</f>
        <v>134.00</v>
      </c>
      <c r="F19" t="str">
        <f>VLOOKUP(A19,HOP!A:C,3,0)</f>
        <v>2225311</v>
      </c>
      <c r="G19">
        <f t="shared" si="0"/>
        <v>0</v>
      </c>
      <c r="H19" t="str">
        <f t="shared" si="1"/>
        <v>，2225311</v>
      </c>
      <c r="I19" t="str">
        <f>VLOOKUP(A19,HOP!A:T,20,0)</f>
        <v>直连</v>
      </c>
    </row>
    <row r="20" ht="14.25" customHeight="1" spans="1:9">
      <c r="A20" s="6" t="s">
        <v>217</v>
      </c>
      <c r="B20" s="7" t="s">
        <v>79</v>
      </c>
      <c r="C20" s="7" t="s">
        <v>80</v>
      </c>
      <c r="D20" s="3">
        <v>747</v>
      </c>
      <c r="E20" t="str">
        <f>VLOOKUP(A20,HOP!A:L,12,0)</f>
        <v>747.00</v>
      </c>
      <c r="F20" t="str">
        <f>VLOOKUP(A20,HOP!A:C,3,0)</f>
        <v>2223444</v>
      </c>
      <c r="G20">
        <f t="shared" si="0"/>
        <v>0</v>
      </c>
      <c r="H20" t="str">
        <f t="shared" si="1"/>
        <v>，2223444</v>
      </c>
      <c r="I20" t="str">
        <f>VLOOKUP(A20,HOP!A:T,20,0)</f>
        <v>直连</v>
      </c>
    </row>
    <row r="21" ht="14.25" customHeight="1" spans="1:9">
      <c r="A21" s="6" t="s">
        <v>225</v>
      </c>
      <c r="B21" s="7" t="s">
        <v>90</v>
      </c>
      <c r="C21" s="7" t="s">
        <v>80</v>
      </c>
      <c r="D21" s="3">
        <v>196</v>
      </c>
      <c r="E21" t="str">
        <f>VLOOKUP(A21,HOP!A:L,12,0)</f>
        <v>196.00</v>
      </c>
      <c r="F21" t="str">
        <f>VLOOKUP(A21,HOP!A:C,3,0)</f>
        <v>2224573</v>
      </c>
      <c r="G21">
        <f t="shared" si="0"/>
        <v>0</v>
      </c>
      <c r="H21" t="str">
        <f t="shared" si="1"/>
        <v>，2224573</v>
      </c>
      <c r="I21" t="str">
        <f>VLOOKUP(A21,HOP!A:T,20,0)</f>
        <v>直连</v>
      </c>
    </row>
    <row r="22" ht="14.25" customHeight="1" spans="1:9">
      <c r="A22" s="6" t="s">
        <v>232</v>
      </c>
      <c r="B22" s="7" t="s">
        <v>79</v>
      </c>
      <c r="C22" s="7" t="s">
        <v>80</v>
      </c>
      <c r="D22" s="3">
        <v>79</v>
      </c>
      <c r="E22" t="str">
        <f>VLOOKUP(A22,HOP!A:L,12,0)</f>
        <v>79.00</v>
      </c>
      <c r="F22" t="str">
        <f>VLOOKUP(A22,HOP!A:C,3,0)</f>
        <v>2225108</v>
      </c>
      <c r="G22">
        <f t="shared" si="0"/>
        <v>0</v>
      </c>
      <c r="H22" t="str">
        <f t="shared" si="1"/>
        <v>，2225108</v>
      </c>
      <c r="I22" t="str">
        <f>VLOOKUP(A22,HOP!A:T,20,0)</f>
        <v>直连</v>
      </c>
    </row>
    <row r="23" ht="14.25" customHeight="1" spans="1:9">
      <c r="A23" s="6" t="s">
        <v>239</v>
      </c>
      <c r="B23" s="7" t="s">
        <v>79</v>
      </c>
      <c r="C23" s="7" t="s">
        <v>80</v>
      </c>
      <c r="D23" s="3">
        <v>87</v>
      </c>
      <c r="E23" t="str">
        <f>VLOOKUP(A23,HOP!A:L,12,0)</f>
        <v>87.00</v>
      </c>
      <c r="F23" t="str">
        <f>VLOOKUP(A23,HOP!A:C,3,0)</f>
        <v>2225239</v>
      </c>
      <c r="G23">
        <f t="shared" si="0"/>
        <v>0</v>
      </c>
      <c r="H23" t="str">
        <f t="shared" si="1"/>
        <v>，2225239</v>
      </c>
      <c r="I23" t="str">
        <f>VLOOKUP(A23,HOP!A:T,20,0)</f>
        <v>直连</v>
      </c>
    </row>
    <row r="24" ht="14.25" customHeight="1" spans="1:9">
      <c r="A24" s="6" t="s">
        <v>246</v>
      </c>
      <c r="B24" s="7" t="s">
        <v>90</v>
      </c>
      <c r="C24" s="7" t="s">
        <v>80</v>
      </c>
      <c r="D24" s="3">
        <v>362</v>
      </c>
      <c r="E24" t="str">
        <f>VLOOKUP(A24,HOP!A:L,12,0)</f>
        <v>362.00</v>
      </c>
      <c r="F24" t="str">
        <f>VLOOKUP(A24,HOP!A:C,3,0)</f>
        <v>2224019</v>
      </c>
      <c r="G24">
        <f t="shared" si="0"/>
        <v>0</v>
      </c>
      <c r="H24" t="str">
        <f t="shared" si="1"/>
        <v>，2224019</v>
      </c>
      <c r="I24" t="str">
        <f>VLOOKUP(A24,HOP!A:T,20,0)</f>
        <v>直连</v>
      </c>
    </row>
    <row r="25" ht="14.25" customHeight="1" spans="1:9">
      <c r="A25" s="6" t="s">
        <v>254</v>
      </c>
      <c r="B25" s="7" t="s">
        <v>79</v>
      </c>
      <c r="C25" s="7" t="s">
        <v>80</v>
      </c>
      <c r="D25" s="3">
        <v>92</v>
      </c>
      <c r="E25" t="str">
        <f>VLOOKUP(A25,HOP!A:L,12,0)</f>
        <v>92.00</v>
      </c>
      <c r="F25" t="str">
        <f>VLOOKUP(A25,HOP!A:C,3,0)</f>
        <v>2224319</v>
      </c>
      <c r="G25">
        <f t="shared" si="0"/>
        <v>0</v>
      </c>
      <c r="H25" t="str">
        <f t="shared" si="1"/>
        <v>，2224319</v>
      </c>
      <c r="I25" t="str">
        <f>VLOOKUP(A25,HOP!A:T,20,0)</f>
        <v>直连</v>
      </c>
    </row>
    <row r="26" ht="14.25" customHeight="1" spans="1:9">
      <c r="A26" s="6" t="s">
        <v>261</v>
      </c>
      <c r="B26" s="7" t="s">
        <v>79</v>
      </c>
      <c r="C26" s="7" t="s">
        <v>80</v>
      </c>
      <c r="D26" s="3">
        <v>70</v>
      </c>
      <c r="E26" t="str">
        <f>VLOOKUP(A26,HOP!A:L,12,0)</f>
        <v>70.00</v>
      </c>
      <c r="F26" t="str">
        <f>VLOOKUP(A26,HOP!A:C,3,0)</f>
        <v>2225092</v>
      </c>
      <c r="G26">
        <f t="shared" si="0"/>
        <v>0</v>
      </c>
      <c r="H26" t="str">
        <f t="shared" si="1"/>
        <v>，2225092</v>
      </c>
      <c r="I26" t="str">
        <f>VLOOKUP(A26,HOP!A:T,20,0)</f>
        <v>直连</v>
      </c>
    </row>
    <row r="27" ht="14.25" customHeight="1" spans="1:9">
      <c r="A27" s="6" t="s">
        <v>269</v>
      </c>
      <c r="B27" s="7" t="s">
        <v>79</v>
      </c>
      <c r="C27" s="7" t="s">
        <v>80</v>
      </c>
      <c r="D27" s="3">
        <v>98</v>
      </c>
      <c r="E27" t="str">
        <f>VLOOKUP(A27,HOP!A:L,12,0)</f>
        <v>98.00</v>
      </c>
      <c r="F27" t="str">
        <f>VLOOKUP(A27,HOP!A:C,3,0)</f>
        <v>2225317</v>
      </c>
      <c r="G27">
        <f t="shared" si="0"/>
        <v>0</v>
      </c>
      <c r="H27" t="str">
        <f t="shared" si="1"/>
        <v>，2225317</v>
      </c>
      <c r="I27" t="str">
        <f>VLOOKUP(A27,HOP!A:T,20,0)</f>
        <v>直连</v>
      </c>
    </row>
    <row r="28" ht="14.25" customHeight="1" spans="1:9">
      <c r="A28" s="6" t="s">
        <v>274</v>
      </c>
      <c r="B28" s="7" t="s">
        <v>79</v>
      </c>
      <c r="C28" s="7" t="s">
        <v>80</v>
      </c>
      <c r="D28" s="3">
        <v>70</v>
      </c>
      <c r="E28" t="str">
        <f>VLOOKUP(A28,HOP!A:L,12,0)</f>
        <v>70.00</v>
      </c>
      <c r="F28" t="str">
        <f>VLOOKUP(A28,HOP!A:C,3,0)</f>
        <v>2222054</v>
      </c>
      <c r="G28">
        <f t="shared" si="0"/>
        <v>0</v>
      </c>
      <c r="H28" t="str">
        <f t="shared" si="1"/>
        <v>，2222054</v>
      </c>
      <c r="I28" t="str">
        <f>VLOOKUP(A28,HOP!A:T,20,0)</f>
        <v>直连</v>
      </c>
    </row>
    <row r="29" ht="14.25" customHeight="1" spans="1:9">
      <c r="A29" s="6" t="s">
        <v>279</v>
      </c>
      <c r="B29" s="7" t="s">
        <v>79</v>
      </c>
      <c r="C29" s="7" t="s">
        <v>80</v>
      </c>
      <c r="D29" s="3">
        <v>152</v>
      </c>
      <c r="E29" t="str">
        <f>VLOOKUP(A29,HOP!A:L,12,0)</f>
        <v>152.00</v>
      </c>
      <c r="F29" t="str">
        <f>VLOOKUP(A29,HOP!A:C,3,0)</f>
        <v>2225038</v>
      </c>
      <c r="G29">
        <f t="shared" si="0"/>
        <v>0</v>
      </c>
      <c r="H29" t="str">
        <f t="shared" si="1"/>
        <v>，2225038</v>
      </c>
      <c r="I29" t="str">
        <f>VLOOKUP(A29,HOP!A:T,20,0)</f>
        <v>直连</v>
      </c>
    </row>
    <row r="30" ht="14.25" customHeight="1" spans="1:9">
      <c r="A30" s="6" t="s">
        <v>281</v>
      </c>
      <c r="B30" s="7" t="s">
        <v>79</v>
      </c>
      <c r="C30" s="7" t="s">
        <v>80</v>
      </c>
      <c r="D30" s="3">
        <v>67</v>
      </c>
      <c r="E30" t="str">
        <f>VLOOKUP(A30,HOP!A:L,12,0)</f>
        <v>67.00</v>
      </c>
      <c r="F30" t="str">
        <f>VLOOKUP(A30,HOP!A:C,3,0)</f>
        <v>2225275</v>
      </c>
      <c r="G30">
        <f t="shared" si="0"/>
        <v>0</v>
      </c>
      <c r="H30" t="str">
        <f t="shared" si="1"/>
        <v>，2225275</v>
      </c>
      <c r="I30" t="str">
        <f>VLOOKUP(A30,HOP!A:T,20,0)</f>
        <v>直连</v>
      </c>
    </row>
    <row r="31" ht="14.25" customHeight="1" spans="1:9">
      <c r="A31" s="6" t="s">
        <v>288</v>
      </c>
      <c r="B31" s="7" t="s">
        <v>79</v>
      </c>
      <c r="C31" s="7" t="s">
        <v>80</v>
      </c>
      <c r="D31" s="3">
        <v>223</v>
      </c>
      <c r="E31" t="str">
        <f>VLOOKUP(A31,HOP!A:L,12,0)</f>
        <v>223.00</v>
      </c>
      <c r="F31" t="str">
        <f>VLOOKUP(A31,HOP!A:C,3,0)</f>
        <v>2225029</v>
      </c>
      <c r="G31">
        <f t="shared" si="0"/>
        <v>0</v>
      </c>
      <c r="H31" t="str">
        <f t="shared" si="1"/>
        <v>，2225029</v>
      </c>
      <c r="I31" t="str">
        <f>VLOOKUP(A31,HOP!A:T,20,0)</f>
        <v>直连</v>
      </c>
    </row>
    <row r="32" ht="14.25" customHeight="1" spans="1:9">
      <c r="A32" s="6" t="s">
        <v>295</v>
      </c>
      <c r="B32" s="7" t="s">
        <v>79</v>
      </c>
      <c r="C32" s="7" t="s">
        <v>80</v>
      </c>
      <c r="D32" s="3">
        <v>121</v>
      </c>
      <c r="E32" t="str">
        <f>VLOOKUP(A32,HOP!A:L,12,0)</f>
        <v>121.00</v>
      </c>
      <c r="F32" t="str">
        <f>VLOOKUP(A32,HOP!A:C,3,0)</f>
        <v>2224653</v>
      </c>
      <c r="G32">
        <f t="shared" si="0"/>
        <v>0</v>
      </c>
      <c r="H32" t="str">
        <f t="shared" si="1"/>
        <v>，2224653</v>
      </c>
      <c r="I32" t="str">
        <f>VLOOKUP(A32,HOP!A:T,20,0)</f>
        <v>直连</v>
      </c>
    </row>
    <row r="33" ht="14.25" customHeight="1" spans="1:9">
      <c r="A33" s="6" t="s">
        <v>303</v>
      </c>
      <c r="B33" s="7" t="s">
        <v>90</v>
      </c>
      <c r="C33" s="7" t="s">
        <v>80</v>
      </c>
      <c r="D33" s="3">
        <v>122</v>
      </c>
      <c r="E33" t="str">
        <f>VLOOKUP(A33,HOP!A:L,12,0)</f>
        <v>122.00</v>
      </c>
      <c r="F33" t="str">
        <f>VLOOKUP(A33,HOP!A:C,3,0)</f>
        <v>2224620</v>
      </c>
      <c r="G33">
        <f t="shared" si="0"/>
        <v>0</v>
      </c>
      <c r="H33" t="str">
        <f t="shared" si="1"/>
        <v>，2224620</v>
      </c>
      <c r="I33" t="str">
        <f>VLOOKUP(A33,HOP!A:T,20,0)</f>
        <v>直连</v>
      </c>
    </row>
    <row r="34" ht="14.25" customHeight="1" spans="1:9">
      <c r="A34" s="6" t="s">
        <v>309</v>
      </c>
      <c r="B34" s="7" t="s">
        <v>79</v>
      </c>
      <c r="C34" s="7" t="s">
        <v>80</v>
      </c>
      <c r="D34" s="3">
        <v>79</v>
      </c>
      <c r="E34" t="str">
        <f>VLOOKUP(A34,HOP!A:L,12,0)</f>
        <v>79.00</v>
      </c>
      <c r="F34" t="str">
        <f>VLOOKUP(A34,HOP!A:C,3,0)</f>
        <v>2225016</v>
      </c>
      <c r="G34">
        <f t="shared" si="0"/>
        <v>0</v>
      </c>
      <c r="H34" t="str">
        <f t="shared" si="1"/>
        <v>，2225016</v>
      </c>
      <c r="I34" t="str">
        <f>VLOOKUP(A34,HOP!A:T,20,0)</f>
        <v>直连</v>
      </c>
    </row>
    <row r="35" ht="14.25" customHeight="1" spans="1:9">
      <c r="A35" s="6" t="s">
        <v>313</v>
      </c>
      <c r="B35" s="7" t="s">
        <v>79</v>
      </c>
      <c r="C35" s="7" t="s">
        <v>80</v>
      </c>
      <c r="D35" s="3">
        <v>206</v>
      </c>
      <c r="E35" t="str">
        <f>VLOOKUP(A35,HOP!A:L,12,0)</f>
        <v>206.00</v>
      </c>
      <c r="F35" t="str">
        <f>VLOOKUP(A35,HOP!A:C,3,0)</f>
        <v>2224686</v>
      </c>
      <c r="G35">
        <f t="shared" si="0"/>
        <v>0</v>
      </c>
      <c r="H35" t="str">
        <f t="shared" si="1"/>
        <v>，2224686</v>
      </c>
      <c r="I35" t="str">
        <f>VLOOKUP(A35,HOP!A:T,20,0)</f>
        <v>直连</v>
      </c>
    </row>
    <row r="36" ht="14.25" customHeight="1" spans="1:9">
      <c r="A36" s="6" t="s">
        <v>320</v>
      </c>
      <c r="B36" s="7" t="s">
        <v>79</v>
      </c>
      <c r="C36" s="7" t="s">
        <v>80</v>
      </c>
      <c r="D36" s="3">
        <v>130</v>
      </c>
      <c r="E36" t="str">
        <f>VLOOKUP(A36,HOP!A:L,12,0)</f>
        <v>130.00</v>
      </c>
      <c r="F36" t="str">
        <f>VLOOKUP(A36,HOP!A:C,3,0)</f>
        <v>2224976</v>
      </c>
      <c r="G36">
        <f t="shared" si="0"/>
        <v>0</v>
      </c>
      <c r="H36" t="str">
        <f t="shared" si="1"/>
        <v>，2224976</v>
      </c>
      <c r="I36" t="str">
        <f>VLOOKUP(A36,HOP!A:T,20,0)</f>
        <v>直连</v>
      </c>
    </row>
    <row r="37" ht="14.25" customHeight="1" spans="1:9">
      <c r="A37" s="6" t="s">
        <v>327</v>
      </c>
      <c r="B37" s="7" t="s">
        <v>79</v>
      </c>
      <c r="C37" s="7" t="s">
        <v>80</v>
      </c>
      <c r="D37" s="3">
        <v>267</v>
      </c>
      <c r="E37" t="str">
        <f>VLOOKUP(A37,HOP!A:L,12,0)</f>
        <v>267.00</v>
      </c>
      <c r="F37" t="str">
        <f>VLOOKUP(A37,HOP!A:C,3,0)</f>
        <v>2225009</v>
      </c>
      <c r="G37">
        <f t="shared" si="0"/>
        <v>0</v>
      </c>
      <c r="H37" t="str">
        <f t="shared" si="1"/>
        <v>，2225009</v>
      </c>
      <c r="I37" t="str">
        <f>VLOOKUP(A37,HOP!A:T,20,0)</f>
        <v>直连</v>
      </c>
    </row>
    <row r="38" ht="14.25" customHeight="1" spans="1:9">
      <c r="A38" s="6" t="s">
        <v>334</v>
      </c>
      <c r="B38" s="7" t="s">
        <v>79</v>
      </c>
      <c r="C38" s="7" t="s">
        <v>80</v>
      </c>
      <c r="D38" s="3">
        <v>73</v>
      </c>
      <c r="E38" t="str">
        <f>VLOOKUP(A38,HOP!A:L,12,0)</f>
        <v>73.00</v>
      </c>
      <c r="F38" t="str">
        <f>VLOOKUP(A38,HOP!A:C,3,0)</f>
        <v>2225359</v>
      </c>
      <c r="G38">
        <f t="shared" si="0"/>
        <v>0</v>
      </c>
      <c r="H38" t="str">
        <f t="shared" si="1"/>
        <v>，2225359</v>
      </c>
      <c r="I38" t="str">
        <f>VLOOKUP(A38,HOP!A:T,20,0)</f>
        <v>直连</v>
      </c>
    </row>
    <row r="39" ht="14.25" customHeight="1" spans="1:9">
      <c r="A39" s="6" t="s">
        <v>341</v>
      </c>
      <c r="B39" s="7" t="s">
        <v>79</v>
      </c>
      <c r="C39" s="7" t="s">
        <v>80</v>
      </c>
      <c r="D39" s="3">
        <v>78</v>
      </c>
      <c r="E39" t="str">
        <f>VLOOKUP(A39,HOP!A:L,12,0)</f>
        <v>78.00</v>
      </c>
      <c r="F39" t="str">
        <f>VLOOKUP(A39,HOP!A:C,3,0)</f>
        <v>2225330</v>
      </c>
      <c r="G39">
        <f t="shared" si="0"/>
        <v>0</v>
      </c>
      <c r="H39" t="str">
        <f t="shared" si="1"/>
        <v>，2225330</v>
      </c>
      <c r="I39" t="str">
        <f>VLOOKUP(A39,HOP!A:T,20,0)</f>
        <v>直连</v>
      </c>
    </row>
    <row r="40" ht="14.25" customHeight="1" spans="1:9">
      <c r="A40" s="6" t="s">
        <v>347</v>
      </c>
      <c r="B40" s="7" t="s">
        <v>79</v>
      </c>
      <c r="C40" s="7" t="s">
        <v>80</v>
      </c>
      <c r="D40" s="3">
        <v>82</v>
      </c>
      <c r="E40" t="str">
        <f>VLOOKUP(A40,HOP!A:L,12,0)</f>
        <v>82.00</v>
      </c>
      <c r="F40" t="str">
        <f>VLOOKUP(A40,HOP!A:C,3,0)</f>
        <v>2225233</v>
      </c>
      <c r="G40">
        <f t="shared" si="0"/>
        <v>0</v>
      </c>
      <c r="H40" t="str">
        <f t="shared" si="1"/>
        <v>，2225233</v>
      </c>
      <c r="I40" t="str">
        <f>VLOOKUP(A40,HOP!A:T,20,0)</f>
        <v>直连</v>
      </c>
    </row>
    <row r="41" ht="14.25" customHeight="1" spans="1:9">
      <c r="A41" s="6" t="s">
        <v>355</v>
      </c>
      <c r="B41" s="7" t="s">
        <v>79</v>
      </c>
      <c r="C41" s="7" t="s">
        <v>80</v>
      </c>
      <c r="D41" s="3">
        <v>111</v>
      </c>
      <c r="E41" t="str">
        <f>VLOOKUP(A41,HOP!A:L,12,0)</f>
        <v>111.00</v>
      </c>
      <c r="F41" t="str">
        <f>VLOOKUP(A41,HOP!A:C,3,0)</f>
        <v>2225102</v>
      </c>
      <c r="G41">
        <f t="shared" si="0"/>
        <v>0</v>
      </c>
      <c r="H41" t="str">
        <f t="shared" si="1"/>
        <v>，2225102</v>
      </c>
      <c r="I41" t="str">
        <f>VLOOKUP(A41,HOP!A:T,20,0)</f>
        <v>直连</v>
      </c>
    </row>
    <row r="42" ht="14.25" customHeight="1" spans="1:9">
      <c r="A42" s="6" t="s">
        <v>363</v>
      </c>
      <c r="B42" s="7" t="s">
        <v>90</v>
      </c>
      <c r="C42" s="7" t="s">
        <v>80</v>
      </c>
      <c r="D42" s="3">
        <v>124</v>
      </c>
      <c r="E42" t="str">
        <f>VLOOKUP(A42,HOP!A:L,12,0)</f>
        <v>124.00</v>
      </c>
      <c r="F42" t="str">
        <f>VLOOKUP(A42,HOP!A:C,3,0)</f>
        <v>2224119</v>
      </c>
      <c r="G42">
        <f t="shared" si="0"/>
        <v>0</v>
      </c>
      <c r="H42" t="str">
        <f t="shared" si="1"/>
        <v>，2224119</v>
      </c>
      <c r="I42" t="str">
        <f>VLOOKUP(A42,HOP!A:T,20,0)</f>
        <v>直连</v>
      </c>
    </row>
    <row r="43" ht="14.25" customHeight="1" spans="1:9">
      <c r="A43" s="6" t="s">
        <v>370</v>
      </c>
      <c r="B43" s="7" t="s">
        <v>79</v>
      </c>
      <c r="C43" s="7" t="s">
        <v>80</v>
      </c>
      <c r="D43" s="3">
        <v>61</v>
      </c>
      <c r="E43" t="str">
        <f>VLOOKUP(A43,HOP!A:L,12,0)</f>
        <v>61.00</v>
      </c>
      <c r="F43" t="str">
        <f>VLOOKUP(A43,HOP!A:C,3,0)</f>
        <v>2224810</v>
      </c>
      <c r="G43">
        <f t="shared" si="0"/>
        <v>0</v>
      </c>
      <c r="H43" t="str">
        <f t="shared" si="1"/>
        <v>，2224810</v>
      </c>
      <c r="I43" t="str">
        <f>VLOOKUP(A43,HOP!A:T,20,0)</f>
        <v>直连</v>
      </c>
    </row>
    <row r="44" ht="14.25" customHeight="1" spans="1:9">
      <c r="A44" s="6" t="s">
        <v>375</v>
      </c>
      <c r="B44" s="7" t="s">
        <v>79</v>
      </c>
      <c r="C44" s="7" t="s">
        <v>80</v>
      </c>
      <c r="D44" s="3">
        <v>440</v>
      </c>
      <c r="E44" t="str">
        <f>VLOOKUP(A44,HOP!A:L,12,0)</f>
        <v>440.00</v>
      </c>
      <c r="F44" t="str">
        <f>VLOOKUP(A44,HOP!A:C,3,0)</f>
        <v>2224927</v>
      </c>
      <c r="G44">
        <f t="shared" si="0"/>
        <v>0</v>
      </c>
      <c r="H44" t="str">
        <f t="shared" si="1"/>
        <v>，2224927</v>
      </c>
      <c r="I44" t="str">
        <f>VLOOKUP(A44,HOP!A:T,20,0)</f>
        <v>直连</v>
      </c>
    </row>
    <row r="45" ht="14.25" customHeight="1" spans="1:9">
      <c r="A45" s="6" t="s">
        <v>382</v>
      </c>
      <c r="B45" s="7" t="s">
        <v>79</v>
      </c>
      <c r="C45" s="7" t="s">
        <v>80</v>
      </c>
      <c r="D45" s="3">
        <v>94</v>
      </c>
      <c r="E45" t="str">
        <f>VLOOKUP(A45,HOP!A:L,12,0)</f>
        <v>94.00</v>
      </c>
      <c r="F45" t="str">
        <f>VLOOKUP(A45,HOP!A:C,3,0)</f>
        <v>2225228</v>
      </c>
      <c r="G45">
        <f t="shared" si="0"/>
        <v>0</v>
      </c>
      <c r="H45" t="str">
        <f t="shared" si="1"/>
        <v>，2225228</v>
      </c>
      <c r="I45" t="str">
        <f>VLOOKUP(A45,HOP!A:T,20,0)</f>
        <v>直连</v>
      </c>
    </row>
    <row r="46" ht="14.25" customHeight="1" spans="1:9">
      <c r="A46" s="6" t="s">
        <v>386</v>
      </c>
      <c r="B46" s="7" t="s">
        <v>79</v>
      </c>
      <c r="C46" s="7" t="s">
        <v>80</v>
      </c>
      <c r="D46" s="3">
        <v>63</v>
      </c>
      <c r="E46" t="str">
        <f>VLOOKUP(A46,HOP!A:L,12,0)</f>
        <v>63.00</v>
      </c>
      <c r="F46" t="str">
        <f>VLOOKUP(A46,HOP!A:C,3,0)</f>
        <v>2225312</v>
      </c>
      <c r="G46">
        <f t="shared" si="0"/>
        <v>0</v>
      </c>
      <c r="H46" t="str">
        <f t="shared" si="1"/>
        <v>，2225312</v>
      </c>
      <c r="I46" t="str">
        <f>VLOOKUP(A46,HOP!A:T,20,0)</f>
        <v>直连</v>
      </c>
    </row>
    <row r="48" spans="4:4">
      <c r="D48" s="3">
        <f>SUM(D2:D47)</f>
        <v>7587.5</v>
      </c>
    </row>
    <row r="49" ht="14.25" spans="4:4">
      <c r="D49" s="8" t="s">
        <v>23</v>
      </c>
    </row>
    <row r="51" spans="1:1">
      <c r="A51" t="s">
        <v>404</v>
      </c>
    </row>
    <row r="52" spans="1:1">
      <c r="A52" s="5" t="s">
        <v>405</v>
      </c>
    </row>
  </sheetData>
  <autoFilter ref="A1:I4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406</v>
      </c>
      <c r="B1" s="2" t="s">
        <v>407</v>
      </c>
      <c r="C1" s="2" t="s">
        <v>408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409</v>
      </c>
      <c r="I1" s="2" t="s">
        <v>410</v>
      </c>
      <c r="J1" s="2" t="s">
        <v>411</v>
      </c>
      <c r="K1" s="2" t="s">
        <v>412</v>
      </c>
      <c r="L1" s="2" t="s">
        <v>413</v>
      </c>
      <c r="M1" s="2" t="s">
        <v>414</v>
      </c>
      <c r="N1" s="2" t="s">
        <v>415</v>
      </c>
      <c r="O1" s="2" t="s">
        <v>416</v>
      </c>
      <c r="P1" s="2" t="s">
        <v>417</v>
      </c>
      <c r="Q1" s="2" t="s">
        <v>418</v>
      </c>
      <c r="R1" s="2" t="s">
        <v>419</v>
      </c>
      <c r="S1" s="2" t="s">
        <v>420</v>
      </c>
      <c r="T1" s="2" t="s">
        <v>421</v>
      </c>
    </row>
    <row r="2" s="1" customFormat="1" spans="1:20">
      <c r="A2" s="1" t="s">
        <v>334</v>
      </c>
      <c r="B2" s="1" t="s">
        <v>79</v>
      </c>
      <c r="C2" s="1" t="s">
        <v>422</v>
      </c>
      <c r="D2" s="1" t="s">
        <v>336</v>
      </c>
      <c r="E2" s="1" t="s">
        <v>337</v>
      </c>
      <c r="F2" s="1" t="s">
        <v>79</v>
      </c>
      <c r="G2" s="1" t="s">
        <v>80</v>
      </c>
      <c r="H2" s="1" t="s">
        <v>423</v>
      </c>
      <c r="I2" s="1" t="s">
        <v>424</v>
      </c>
      <c r="J2" s="1" t="s">
        <v>425</v>
      </c>
      <c r="K2" s="1" t="s">
        <v>424</v>
      </c>
      <c r="L2" s="1" t="s">
        <v>424</v>
      </c>
      <c r="M2" s="1" t="s">
        <v>426</v>
      </c>
      <c r="N2" s="1" t="s">
        <v>426</v>
      </c>
      <c r="O2" s="1" t="s">
        <v>427</v>
      </c>
      <c r="P2" s="1" t="s">
        <v>428</v>
      </c>
      <c r="Q2" s="1" t="s">
        <v>429</v>
      </c>
      <c r="R2" s="1" t="s">
        <v>73</v>
      </c>
      <c r="S2" s="1" t="s">
        <v>35</v>
      </c>
      <c r="T2" s="1" t="s">
        <v>430</v>
      </c>
    </row>
    <row r="3" s="1" customFormat="1" spans="1:20">
      <c r="A3" s="1" t="s">
        <v>158</v>
      </c>
      <c r="B3" s="1" t="s">
        <v>79</v>
      </c>
      <c r="C3" s="1" t="s">
        <v>431</v>
      </c>
      <c r="D3" s="1" t="s">
        <v>160</v>
      </c>
      <c r="E3" s="1" t="s">
        <v>161</v>
      </c>
      <c r="F3" s="1" t="s">
        <v>79</v>
      </c>
      <c r="G3" s="1" t="s">
        <v>80</v>
      </c>
      <c r="H3" s="1" t="s">
        <v>423</v>
      </c>
      <c r="I3" s="1" t="s">
        <v>432</v>
      </c>
      <c r="J3" s="1" t="s">
        <v>425</v>
      </c>
      <c r="K3" s="1" t="s">
        <v>432</v>
      </c>
      <c r="L3" s="1" t="s">
        <v>432</v>
      </c>
      <c r="M3" s="1" t="s">
        <v>426</v>
      </c>
      <c r="N3" s="1" t="s">
        <v>426</v>
      </c>
      <c r="O3" s="1" t="s">
        <v>427</v>
      </c>
      <c r="P3" s="1" t="s">
        <v>428</v>
      </c>
      <c r="Q3" s="1" t="s">
        <v>433</v>
      </c>
      <c r="R3" s="1" t="s">
        <v>73</v>
      </c>
      <c r="S3" s="1" t="s">
        <v>35</v>
      </c>
      <c r="T3" s="1" t="s">
        <v>430</v>
      </c>
    </row>
    <row r="4" s="1" customFormat="1" spans="1:20">
      <c r="A4" s="1" t="s">
        <v>341</v>
      </c>
      <c r="B4" s="1" t="s">
        <v>79</v>
      </c>
      <c r="C4" s="1" t="s">
        <v>434</v>
      </c>
      <c r="D4" s="1" t="s">
        <v>435</v>
      </c>
      <c r="E4" s="1" t="s">
        <v>344</v>
      </c>
      <c r="F4" s="1" t="s">
        <v>79</v>
      </c>
      <c r="G4" s="1" t="s">
        <v>80</v>
      </c>
      <c r="H4" s="1" t="s">
        <v>423</v>
      </c>
      <c r="I4" s="1" t="s">
        <v>436</v>
      </c>
      <c r="J4" s="1" t="s">
        <v>425</v>
      </c>
      <c r="K4" s="1" t="s">
        <v>436</v>
      </c>
      <c r="L4" s="1" t="s">
        <v>436</v>
      </c>
      <c r="M4" s="1" t="s">
        <v>426</v>
      </c>
      <c r="N4" s="1" t="s">
        <v>426</v>
      </c>
      <c r="O4" s="1" t="s">
        <v>427</v>
      </c>
      <c r="P4" s="1" t="s">
        <v>428</v>
      </c>
      <c r="Q4" s="1" t="s">
        <v>437</v>
      </c>
      <c r="R4" s="1" t="s">
        <v>73</v>
      </c>
      <c r="S4" s="1" t="s">
        <v>35</v>
      </c>
      <c r="T4" s="1" t="s">
        <v>430</v>
      </c>
    </row>
    <row r="5" s="1" customFormat="1" spans="1:20">
      <c r="A5" s="1" t="s">
        <v>269</v>
      </c>
      <c r="B5" s="1" t="s">
        <v>79</v>
      </c>
      <c r="C5" s="1" t="s">
        <v>438</v>
      </c>
      <c r="D5" s="1" t="s">
        <v>439</v>
      </c>
      <c r="E5" s="1" t="s">
        <v>272</v>
      </c>
      <c r="F5" s="1" t="s">
        <v>79</v>
      </c>
      <c r="G5" s="1" t="s">
        <v>80</v>
      </c>
      <c r="H5" s="1" t="s">
        <v>423</v>
      </c>
      <c r="I5" s="1" t="s">
        <v>440</v>
      </c>
      <c r="J5" s="1" t="s">
        <v>425</v>
      </c>
      <c r="K5" s="1" t="s">
        <v>440</v>
      </c>
      <c r="L5" s="1" t="s">
        <v>440</v>
      </c>
      <c r="M5" s="1" t="s">
        <v>426</v>
      </c>
      <c r="N5" s="1" t="s">
        <v>426</v>
      </c>
      <c r="O5" s="1" t="s">
        <v>427</v>
      </c>
      <c r="P5" s="1" t="s">
        <v>428</v>
      </c>
      <c r="Q5" s="1" t="s">
        <v>441</v>
      </c>
      <c r="R5" s="1" t="s">
        <v>73</v>
      </c>
      <c r="S5" s="1" t="s">
        <v>35</v>
      </c>
      <c r="T5" s="1" t="s">
        <v>430</v>
      </c>
    </row>
    <row r="6" s="1" customFormat="1" spans="1:20">
      <c r="A6" s="1" t="s">
        <v>386</v>
      </c>
      <c r="B6" s="1" t="s">
        <v>79</v>
      </c>
      <c r="C6" s="1" t="s">
        <v>442</v>
      </c>
      <c r="D6" s="1" t="s">
        <v>388</v>
      </c>
      <c r="E6" s="1" t="s">
        <v>389</v>
      </c>
      <c r="F6" s="1" t="s">
        <v>79</v>
      </c>
      <c r="G6" s="1" t="s">
        <v>80</v>
      </c>
      <c r="H6" s="1" t="s">
        <v>423</v>
      </c>
      <c r="I6" s="1" t="s">
        <v>443</v>
      </c>
      <c r="J6" s="1" t="s">
        <v>425</v>
      </c>
      <c r="K6" s="1" t="s">
        <v>443</v>
      </c>
      <c r="L6" s="1" t="s">
        <v>443</v>
      </c>
      <c r="M6" s="1" t="s">
        <v>426</v>
      </c>
      <c r="N6" s="1" t="s">
        <v>426</v>
      </c>
      <c r="O6" s="1" t="s">
        <v>427</v>
      </c>
      <c r="P6" s="1" t="s">
        <v>428</v>
      </c>
      <c r="Q6" s="1" t="s">
        <v>444</v>
      </c>
      <c r="R6" s="1" t="s">
        <v>73</v>
      </c>
      <c r="S6" s="1" t="s">
        <v>35</v>
      </c>
      <c r="T6" s="1" t="s">
        <v>430</v>
      </c>
    </row>
    <row r="7" s="1" customFormat="1" spans="1:20">
      <c r="A7" s="1" t="s">
        <v>210</v>
      </c>
      <c r="B7" s="1" t="s">
        <v>79</v>
      </c>
      <c r="C7" s="1" t="s">
        <v>445</v>
      </c>
      <c r="D7" s="1" t="s">
        <v>212</v>
      </c>
      <c r="E7" s="1" t="s">
        <v>213</v>
      </c>
      <c r="F7" s="1" t="s">
        <v>79</v>
      </c>
      <c r="G7" s="1" t="s">
        <v>80</v>
      </c>
      <c r="H7" s="1" t="s">
        <v>423</v>
      </c>
      <c r="I7" s="1" t="s">
        <v>446</v>
      </c>
      <c r="J7" s="1" t="s">
        <v>425</v>
      </c>
      <c r="K7" s="1" t="s">
        <v>446</v>
      </c>
      <c r="L7" s="1" t="s">
        <v>446</v>
      </c>
      <c r="M7" s="1" t="s">
        <v>426</v>
      </c>
      <c r="N7" s="1" t="s">
        <v>426</v>
      </c>
      <c r="O7" s="1" t="s">
        <v>427</v>
      </c>
      <c r="P7" s="1" t="s">
        <v>428</v>
      </c>
      <c r="Q7" s="1" t="s">
        <v>447</v>
      </c>
      <c r="R7" s="1" t="s">
        <v>73</v>
      </c>
      <c r="S7" s="1" t="s">
        <v>35</v>
      </c>
      <c r="T7" s="1" t="s">
        <v>430</v>
      </c>
    </row>
    <row r="8" s="1" customFormat="1" spans="1:20">
      <c r="A8" s="1" t="s">
        <v>281</v>
      </c>
      <c r="B8" s="1" t="s">
        <v>79</v>
      </c>
      <c r="C8" s="1" t="s">
        <v>448</v>
      </c>
      <c r="D8" s="1" t="s">
        <v>283</v>
      </c>
      <c r="E8" s="1" t="s">
        <v>284</v>
      </c>
      <c r="F8" s="1" t="s">
        <v>79</v>
      </c>
      <c r="G8" s="1" t="s">
        <v>80</v>
      </c>
      <c r="H8" s="1" t="s">
        <v>423</v>
      </c>
      <c r="I8" s="1" t="s">
        <v>449</v>
      </c>
      <c r="J8" s="1" t="s">
        <v>425</v>
      </c>
      <c r="K8" s="1" t="s">
        <v>449</v>
      </c>
      <c r="L8" s="1" t="s">
        <v>449</v>
      </c>
      <c r="M8" s="1" t="s">
        <v>426</v>
      </c>
      <c r="N8" s="1" t="s">
        <v>426</v>
      </c>
      <c r="O8" s="1" t="s">
        <v>427</v>
      </c>
      <c r="P8" s="1" t="s">
        <v>428</v>
      </c>
      <c r="Q8" s="1" t="s">
        <v>450</v>
      </c>
      <c r="R8" s="1" t="s">
        <v>73</v>
      </c>
      <c r="S8" s="1" t="s">
        <v>35</v>
      </c>
      <c r="T8" s="1" t="s">
        <v>430</v>
      </c>
    </row>
    <row r="9" s="1" customFormat="1" spans="1:20">
      <c r="A9" s="1" t="s">
        <v>145</v>
      </c>
      <c r="B9" s="1" t="s">
        <v>79</v>
      </c>
      <c r="C9" s="1" t="s">
        <v>451</v>
      </c>
      <c r="D9" s="1" t="s">
        <v>452</v>
      </c>
      <c r="E9" s="1" t="s">
        <v>453</v>
      </c>
      <c r="F9" s="1" t="s">
        <v>79</v>
      </c>
      <c r="G9" s="1" t="s">
        <v>80</v>
      </c>
      <c r="H9" s="1" t="s">
        <v>423</v>
      </c>
      <c r="I9" s="1" t="s">
        <v>454</v>
      </c>
      <c r="J9" s="1" t="s">
        <v>425</v>
      </c>
      <c r="K9" s="1" t="s">
        <v>454</v>
      </c>
      <c r="L9" s="1" t="s">
        <v>454</v>
      </c>
      <c r="M9" s="1" t="s">
        <v>426</v>
      </c>
      <c r="N9" s="1" t="s">
        <v>426</v>
      </c>
      <c r="O9" s="1" t="s">
        <v>427</v>
      </c>
      <c r="P9" s="1" t="s">
        <v>428</v>
      </c>
      <c r="Q9" s="1" t="s">
        <v>455</v>
      </c>
      <c r="R9" s="1" t="s">
        <v>73</v>
      </c>
      <c r="S9" s="1" t="s">
        <v>35</v>
      </c>
      <c r="T9" s="1" t="s">
        <v>430</v>
      </c>
    </row>
    <row r="10" s="1" customFormat="1" spans="1:20">
      <c r="A10" s="1" t="s">
        <v>151</v>
      </c>
      <c r="B10" s="1" t="s">
        <v>79</v>
      </c>
      <c r="C10" s="1" t="s">
        <v>456</v>
      </c>
      <c r="D10" s="1" t="s">
        <v>153</v>
      </c>
      <c r="E10" s="1" t="s">
        <v>154</v>
      </c>
      <c r="F10" s="1" t="s">
        <v>79</v>
      </c>
      <c r="G10" s="1" t="s">
        <v>80</v>
      </c>
      <c r="H10" s="1" t="s">
        <v>423</v>
      </c>
      <c r="I10" s="1" t="s">
        <v>457</v>
      </c>
      <c r="J10" s="1" t="s">
        <v>425</v>
      </c>
      <c r="K10" s="1" t="s">
        <v>457</v>
      </c>
      <c r="L10" s="1" t="s">
        <v>457</v>
      </c>
      <c r="M10" s="1" t="s">
        <v>426</v>
      </c>
      <c r="N10" s="1" t="s">
        <v>426</v>
      </c>
      <c r="O10" s="1" t="s">
        <v>427</v>
      </c>
      <c r="P10" s="1" t="s">
        <v>428</v>
      </c>
      <c r="Q10" s="1" t="s">
        <v>458</v>
      </c>
      <c r="R10" s="1" t="s">
        <v>73</v>
      </c>
      <c r="S10" s="1" t="s">
        <v>35</v>
      </c>
      <c r="T10" s="1" t="s">
        <v>430</v>
      </c>
    </row>
    <row r="11" s="1" customFormat="1" spans="1:20">
      <c r="A11" s="1" t="s">
        <v>239</v>
      </c>
      <c r="B11" s="1" t="s">
        <v>79</v>
      </c>
      <c r="C11" s="1" t="s">
        <v>459</v>
      </c>
      <c r="D11" s="1" t="s">
        <v>241</v>
      </c>
      <c r="E11" s="1" t="s">
        <v>242</v>
      </c>
      <c r="F11" s="1" t="s">
        <v>79</v>
      </c>
      <c r="G11" s="1" t="s">
        <v>80</v>
      </c>
      <c r="H11" s="1" t="s">
        <v>423</v>
      </c>
      <c r="I11" s="1" t="s">
        <v>460</v>
      </c>
      <c r="J11" s="1" t="s">
        <v>425</v>
      </c>
      <c r="K11" s="1" t="s">
        <v>460</v>
      </c>
      <c r="L11" s="1" t="s">
        <v>460</v>
      </c>
      <c r="M11" s="1" t="s">
        <v>426</v>
      </c>
      <c r="N11" s="1" t="s">
        <v>426</v>
      </c>
      <c r="O11" s="1" t="s">
        <v>427</v>
      </c>
      <c r="P11" s="1" t="s">
        <v>428</v>
      </c>
      <c r="Q11" s="1" t="s">
        <v>461</v>
      </c>
      <c r="R11" s="1" t="s">
        <v>73</v>
      </c>
      <c r="S11" s="1" t="s">
        <v>35</v>
      </c>
      <c r="T11" s="1" t="s">
        <v>430</v>
      </c>
    </row>
    <row r="12" s="1" customFormat="1" spans="1:20">
      <c r="A12" s="1" t="s">
        <v>203</v>
      </c>
      <c r="B12" s="1" t="s">
        <v>79</v>
      </c>
      <c r="C12" s="1" t="s">
        <v>462</v>
      </c>
      <c r="D12" s="1" t="s">
        <v>205</v>
      </c>
      <c r="E12" s="1" t="s">
        <v>206</v>
      </c>
      <c r="F12" s="1" t="s">
        <v>79</v>
      </c>
      <c r="G12" s="1" t="s">
        <v>80</v>
      </c>
      <c r="H12" s="1" t="s">
        <v>423</v>
      </c>
      <c r="I12" s="1" t="s">
        <v>463</v>
      </c>
      <c r="J12" s="1" t="s">
        <v>425</v>
      </c>
      <c r="K12" s="1" t="s">
        <v>463</v>
      </c>
      <c r="L12" s="1" t="s">
        <v>463</v>
      </c>
      <c r="M12" s="1" t="s">
        <v>426</v>
      </c>
      <c r="N12" s="1" t="s">
        <v>426</v>
      </c>
      <c r="O12" s="1" t="s">
        <v>427</v>
      </c>
      <c r="P12" s="1" t="s">
        <v>428</v>
      </c>
      <c r="Q12" s="1" t="s">
        <v>464</v>
      </c>
      <c r="R12" s="1" t="s">
        <v>73</v>
      </c>
      <c r="S12" s="1" t="s">
        <v>35</v>
      </c>
      <c r="T12" s="1" t="s">
        <v>430</v>
      </c>
    </row>
    <row r="13" s="1" customFormat="1" spans="1:20">
      <c r="A13" s="1" t="s">
        <v>347</v>
      </c>
      <c r="B13" s="1" t="s">
        <v>79</v>
      </c>
      <c r="C13" s="1" t="s">
        <v>465</v>
      </c>
      <c r="D13" s="1" t="s">
        <v>466</v>
      </c>
      <c r="E13" s="1" t="s">
        <v>350</v>
      </c>
      <c r="F13" s="1" t="s">
        <v>79</v>
      </c>
      <c r="G13" s="1" t="s">
        <v>80</v>
      </c>
      <c r="H13" s="1" t="s">
        <v>423</v>
      </c>
      <c r="I13" s="1" t="s">
        <v>467</v>
      </c>
      <c r="J13" s="1" t="s">
        <v>425</v>
      </c>
      <c r="K13" s="1" t="s">
        <v>467</v>
      </c>
      <c r="L13" s="1" t="s">
        <v>467</v>
      </c>
      <c r="M13" s="1" t="s">
        <v>426</v>
      </c>
      <c r="N13" s="1" t="s">
        <v>426</v>
      </c>
      <c r="O13" s="1" t="s">
        <v>427</v>
      </c>
      <c r="P13" s="1" t="s">
        <v>428</v>
      </c>
      <c r="Q13" s="1" t="s">
        <v>468</v>
      </c>
      <c r="R13" s="1" t="s">
        <v>73</v>
      </c>
      <c r="S13" s="1" t="s">
        <v>35</v>
      </c>
      <c r="T13" s="1" t="s">
        <v>430</v>
      </c>
    </row>
    <row r="14" s="1" customFormat="1" spans="1:20">
      <c r="A14" s="1" t="s">
        <v>382</v>
      </c>
      <c r="B14" s="1" t="s">
        <v>79</v>
      </c>
      <c r="C14" s="1" t="s">
        <v>469</v>
      </c>
      <c r="D14" s="1" t="s">
        <v>384</v>
      </c>
      <c r="E14" s="1" t="s">
        <v>385</v>
      </c>
      <c r="F14" s="1" t="s">
        <v>79</v>
      </c>
      <c r="G14" s="1" t="s">
        <v>80</v>
      </c>
      <c r="H14" s="1" t="s">
        <v>423</v>
      </c>
      <c r="I14" s="1" t="s">
        <v>463</v>
      </c>
      <c r="J14" s="1" t="s">
        <v>425</v>
      </c>
      <c r="K14" s="1" t="s">
        <v>463</v>
      </c>
      <c r="L14" s="1" t="s">
        <v>463</v>
      </c>
      <c r="M14" s="1" t="s">
        <v>426</v>
      </c>
      <c r="N14" s="1" t="s">
        <v>426</v>
      </c>
      <c r="O14" s="1" t="s">
        <v>427</v>
      </c>
      <c r="P14" s="1" t="s">
        <v>428</v>
      </c>
      <c r="Q14" s="1" t="s">
        <v>470</v>
      </c>
      <c r="R14" s="1" t="s">
        <v>73</v>
      </c>
      <c r="S14" s="1" t="s">
        <v>35</v>
      </c>
      <c r="T14" s="1" t="s">
        <v>430</v>
      </c>
    </row>
    <row r="15" s="1" customFormat="1" spans="1:20">
      <c r="A15" s="1" t="s">
        <v>166</v>
      </c>
      <c r="B15" s="1" t="s">
        <v>79</v>
      </c>
      <c r="C15" s="1" t="s">
        <v>471</v>
      </c>
      <c r="D15" s="1" t="s">
        <v>472</v>
      </c>
      <c r="E15" s="1" t="s">
        <v>169</v>
      </c>
      <c r="F15" s="1" t="s">
        <v>79</v>
      </c>
      <c r="G15" s="1" t="s">
        <v>80</v>
      </c>
      <c r="H15" s="1" t="s">
        <v>423</v>
      </c>
      <c r="I15" s="1" t="s">
        <v>473</v>
      </c>
      <c r="J15" s="1" t="s">
        <v>425</v>
      </c>
      <c r="K15" s="1" t="s">
        <v>473</v>
      </c>
      <c r="L15" s="1" t="s">
        <v>473</v>
      </c>
      <c r="M15" s="1" t="s">
        <v>426</v>
      </c>
      <c r="N15" s="1" t="s">
        <v>426</v>
      </c>
      <c r="O15" s="1" t="s">
        <v>427</v>
      </c>
      <c r="P15" s="1" t="s">
        <v>428</v>
      </c>
      <c r="Q15" s="1" t="s">
        <v>474</v>
      </c>
      <c r="R15" s="1" t="s">
        <v>73</v>
      </c>
      <c r="S15" s="1" t="s">
        <v>35</v>
      </c>
      <c r="T15" s="1" t="s">
        <v>430</v>
      </c>
    </row>
    <row r="16" s="1" customFormat="1" spans="1:20">
      <c r="A16" s="1" t="s">
        <v>232</v>
      </c>
      <c r="B16" s="1" t="s">
        <v>79</v>
      </c>
      <c r="C16" s="1" t="s">
        <v>475</v>
      </c>
      <c r="D16" s="1" t="s">
        <v>476</v>
      </c>
      <c r="E16" s="1" t="s">
        <v>235</v>
      </c>
      <c r="F16" s="1" t="s">
        <v>79</v>
      </c>
      <c r="G16" s="1" t="s">
        <v>80</v>
      </c>
      <c r="H16" s="1" t="s">
        <v>423</v>
      </c>
      <c r="I16" s="1" t="s">
        <v>477</v>
      </c>
      <c r="J16" s="1" t="s">
        <v>425</v>
      </c>
      <c r="K16" s="1" t="s">
        <v>477</v>
      </c>
      <c r="L16" s="1" t="s">
        <v>477</v>
      </c>
      <c r="M16" s="1" t="s">
        <v>426</v>
      </c>
      <c r="N16" s="1" t="s">
        <v>426</v>
      </c>
      <c r="O16" s="1" t="s">
        <v>427</v>
      </c>
      <c r="P16" s="1" t="s">
        <v>428</v>
      </c>
      <c r="Q16" s="1" t="s">
        <v>478</v>
      </c>
      <c r="R16" s="1" t="s">
        <v>73</v>
      </c>
      <c r="S16" s="1" t="s">
        <v>35</v>
      </c>
      <c r="T16" s="1" t="s">
        <v>430</v>
      </c>
    </row>
    <row r="17" s="1" customFormat="1" spans="1:20">
      <c r="A17" s="1" t="s">
        <v>355</v>
      </c>
      <c r="B17" s="1" t="s">
        <v>79</v>
      </c>
      <c r="C17" s="1" t="s">
        <v>479</v>
      </c>
      <c r="D17" s="1" t="s">
        <v>357</v>
      </c>
      <c r="E17" s="1" t="s">
        <v>358</v>
      </c>
      <c r="F17" s="1" t="s">
        <v>79</v>
      </c>
      <c r="G17" s="1" t="s">
        <v>80</v>
      </c>
      <c r="H17" s="1" t="s">
        <v>423</v>
      </c>
      <c r="I17" s="1" t="s">
        <v>480</v>
      </c>
      <c r="J17" s="1" t="s">
        <v>425</v>
      </c>
      <c r="K17" s="1" t="s">
        <v>480</v>
      </c>
      <c r="L17" s="1" t="s">
        <v>480</v>
      </c>
      <c r="M17" s="1" t="s">
        <v>426</v>
      </c>
      <c r="N17" s="1" t="s">
        <v>426</v>
      </c>
      <c r="O17" s="1" t="s">
        <v>427</v>
      </c>
      <c r="P17" s="1" t="s">
        <v>428</v>
      </c>
      <c r="Q17" s="1" t="s">
        <v>481</v>
      </c>
      <c r="R17" s="1" t="s">
        <v>73</v>
      </c>
      <c r="S17" s="1" t="s">
        <v>35</v>
      </c>
      <c r="T17" s="1" t="s">
        <v>430</v>
      </c>
    </row>
    <row r="18" s="1" customFormat="1" spans="1:20">
      <c r="A18" s="1" t="s">
        <v>261</v>
      </c>
      <c r="B18" s="1" t="s">
        <v>79</v>
      </c>
      <c r="C18" s="1" t="s">
        <v>482</v>
      </c>
      <c r="D18" s="1" t="s">
        <v>263</v>
      </c>
      <c r="E18" s="1" t="s">
        <v>264</v>
      </c>
      <c r="F18" s="1" t="s">
        <v>79</v>
      </c>
      <c r="G18" s="1" t="s">
        <v>80</v>
      </c>
      <c r="H18" s="1" t="s">
        <v>423</v>
      </c>
      <c r="I18" s="1" t="s">
        <v>483</v>
      </c>
      <c r="J18" s="1" t="s">
        <v>425</v>
      </c>
      <c r="K18" s="1" t="s">
        <v>483</v>
      </c>
      <c r="L18" s="1" t="s">
        <v>483</v>
      </c>
      <c r="M18" s="1" t="s">
        <v>426</v>
      </c>
      <c r="N18" s="1" t="s">
        <v>426</v>
      </c>
      <c r="O18" s="1" t="s">
        <v>427</v>
      </c>
      <c r="P18" s="1" t="s">
        <v>428</v>
      </c>
      <c r="Q18" s="1" t="s">
        <v>484</v>
      </c>
      <c r="R18" s="1" t="s">
        <v>73</v>
      </c>
      <c r="S18" s="1" t="s">
        <v>35</v>
      </c>
      <c r="T18" s="1" t="s">
        <v>430</v>
      </c>
    </row>
    <row r="19" s="1" customFormat="1" spans="1:20">
      <c r="A19" s="1" t="s">
        <v>137</v>
      </c>
      <c r="B19" s="1" t="s">
        <v>79</v>
      </c>
      <c r="C19" s="1" t="s">
        <v>485</v>
      </c>
      <c r="D19" s="1" t="s">
        <v>486</v>
      </c>
      <c r="E19" s="1" t="s">
        <v>140</v>
      </c>
      <c r="F19" s="1" t="s">
        <v>79</v>
      </c>
      <c r="G19" s="1" t="s">
        <v>80</v>
      </c>
      <c r="H19" s="1" t="s">
        <v>423</v>
      </c>
      <c r="I19" s="1" t="s">
        <v>454</v>
      </c>
      <c r="J19" s="1" t="s">
        <v>425</v>
      </c>
      <c r="K19" s="1" t="s">
        <v>454</v>
      </c>
      <c r="L19" s="1" t="s">
        <v>454</v>
      </c>
      <c r="M19" s="1" t="s">
        <v>426</v>
      </c>
      <c r="N19" s="1" t="s">
        <v>426</v>
      </c>
      <c r="O19" s="1" t="s">
        <v>427</v>
      </c>
      <c r="P19" s="1" t="s">
        <v>428</v>
      </c>
      <c r="Q19" s="1" t="s">
        <v>487</v>
      </c>
      <c r="R19" s="1" t="s">
        <v>73</v>
      </c>
      <c r="S19" s="1" t="s">
        <v>35</v>
      </c>
      <c r="T19" s="1" t="s">
        <v>430</v>
      </c>
    </row>
    <row r="20" s="1" customFormat="1" spans="1:20">
      <c r="A20" s="1" t="s">
        <v>195</v>
      </c>
      <c r="B20" s="1" t="s">
        <v>79</v>
      </c>
      <c r="C20" s="1" t="s">
        <v>488</v>
      </c>
      <c r="D20" s="1" t="s">
        <v>489</v>
      </c>
      <c r="E20" s="1" t="s">
        <v>198</v>
      </c>
      <c r="F20" s="1" t="s">
        <v>79</v>
      </c>
      <c r="G20" s="1" t="s">
        <v>80</v>
      </c>
      <c r="H20" s="1" t="s">
        <v>423</v>
      </c>
      <c r="I20" s="1" t="s">
        <v>490</v>
      </c>
      <c r="J20" s="1" t="s">
        <v>425</v>
      </c>
      <c r="K20" s="1" t="s">
        <v>490</v>
      </c>
      <c r="L20" s="1" t="s">
        <v>490</v>
      </c>
      <c r="M20" s="1" t="s">
        <v>426</v>
      </c>
      <c r="N20" s="1" t="s">
        <v>426</v>
      </c>
      <c r="O20" s="1" t="s">
        <v>427</v>
      </c>
      <c r="P20" s="1" t="s">
        <v>428</v>
      </c>
      <c r="Q20" s="1" t="s">
        <v>491</v>
      </c>
      <c r="R20" s="1" t="s">
        <v>73</v>
      </c>
      <c r="S20" s="1" t="s">
        <v>35</v>
      </c>
      <c r="T20" s="1" t="s">
        <v>430</v>
      </c>
    </row>
    <row r="21" s="1" customFormat="1" spans="1:20">
      <c r="A21" s="1" t="s">
        <v>279</v>
      </c>
      <c r="B21" s="1" t="s">
        <v>79</v>
      </c>
      <c r="C21" s="1" t="s">
        <v>492</v>
      </c>
      <c r="D21" s="1" t="s">
        <v>122</v>
      </c>
      <c r="E21" s="1" t="s">
        <v>280</v>
      </c>
      <c r="F21" s="1" t="s">
        <v>79</v>
      </c>
      <c r="G21" s="1" t="s">
        <v>80</v>
      </c>
      <c r="H21" s="1" t="s">
        <v>423</v>
      </c>
      <c r="I21" s="1" t="s">
        <v>493</v>
      </c>
      <c r="J21" s="1" t="s">
        <v>425</v>
      </c>
      <c r="K21" s="1" t="s">
        <v>493</v>
      </c>
      <c r="L21" s="1" t="s">
        <v>493</v>
      </c>
      <c r="M21" s="1" t="s">
        <v>426</v>
      </c>
      <c r="N21" s="1" t="s">
        <v>426</v>
      </c>
      <c r="O21" s="1" t="s">
        <v>427</v>
      </c>
      <c r="P21" s="1" t="s">
        <v>428</v>
      </c>
      <c r="Q21" s="1" t="s">
        <v>494</v>
      </c>
      <c r="R21" s="1" t="s">
        <v>73</v>
      </c>
      <c r="S21" s="1" t="s">
        <v>35</v>
      </c>
      <c r="T21" s="1" t="s">
        <v>430</v>
      </c>
    </row>
    <row r="22" s="1" customFormat="1" spans="1:20">
      <c r="A22" s="1" t="s">
        <v>288</v>
      </c>
      <c r="B22" s="1" t="s">
        <v>79</v>
      </c>
      <c r="C22" s="1" t="s">
        <v>495</v>
      </c>
      <c r="D22" s="1" t="s">
        <v>290</v>
      </c>
      <c r="E22" s="1" t="s">
        <v>291</v>
      </c>
      <c r="F22" s="1" t="s">
        <v>79</v>
      </c>
      <c r="G22" s="1" t="s">
        <v>80</v>
      </c>
      <c r="H22" s="1" t="s">
        <v>423</v>
      </c>
      <c r="I22" s="1" t="s">
        <v>496</v>
      </c>
      <c r="J22" s="1" t="s">
        <v>425</v>
      </c>
      <c r="K22" s="1" t="s">
        <v>496</v>
      </c>
      <c r="L22" s="1" t="s">
        <v>496</v>
      </c>
      <c r="M22" s="1" t="s">
        <v>426</v>
      </c>
      <c r="N22" s="1" t="s">
        <v>426</v>
      </c>
      <c r="O22" s="1" t="s">
        <v>427</v>
      </c>
      <c r="P22" s="1" t="s">
        <v>428</v>
      </c>
      <c r="Q22" s="1" t="s">
        <v>497</v>
      </c>
      <c r="R22" s="1" t="s">
        <v>73</v>
      </c>
      <c r="S22" s="1" t="s">
        <v>35</v>
      </c>
      <c r="T22" s="1" t="s">
        <v>430</v>
      </c>
    </row>
    <row r="23" s="1" customFormat="1" spans="1:20">
      <c r="A23" s="1" t="s">
        <v>120</v>
      </c>
      <c r="B23" s="1" t="s">
        <v>79</v>
      </c>
      <c r="C23" s="1" t="s">
        <v>498</v>
      </c>
      <c r="D23" s="1" t="s">
        <v>122</v>
      </c>
      <c r="E23" s="1" t="s">
        <v>123</v>
      </c>
      <c r="F23" s="1" t="s">
        <v>79</v>
      </c>
      <c r="G23" s="1" t="s">
        <v>80</v>
      </c>
      <c r="H23" s="1" t="s">
        <v>423</v>
      </c>
      <c r="I23" s="1" t="s">
        <v>493</v>
      </c>
      <c r="J23" s="1" t="s">
        <v>425</v>
      </c>
      <c r="K23" s="1" t="s">
        <v>493</v>
      </c>
      <c r="L23" s="1" t="s">
        <v>493</v>
      </c>
      <c r="M23" s="1" t="s">
        <v>426</v>
      </c>
      <c r="N23" s="1" t="s">
        <v>426</v>
      </c>
      <c r="O23" s="1" t="s">
        <v>427</v>
      </c>
      <c r="P23" s="1" t="s">
        <v>428</v>
      </c>
      <c r="Q23" s="1" t="s">
        <v>499</v>
      </c>
      <c r="R23" s="1" t="s">
        <v>73</v>
      </c>
      <c r="S23" s="1" t="s">
        <v>35</v>
      </c>
      <c r="T23" s="1" t="s">
        <v>430</v>
      </c>
    </row>
    <row r="24" s="1" customFormat="1" spans="1:20">
      <c r="A24" s="1" t="s">
        <v>309</v>
      </c>
      <c r="B24" s="1" t="s">
        <v>79</v>
      </c>
      <c r="C24" s="1" t="s">
        <v>500</v>
      </c>
      <c r="D24" s="1" t="s">
        <v>311</v>
      </c>
      <c r="E24" s="1" t="s">
        <v>312</v>
      </c>
      <c r="F24" s="1" t="s">
        <v>79</v>
      </c>
      <c r="G24" s="1" t="s">
        <v>80</v>
      </c>
      <c r="H24" s="1" t="s">
        <v>423</v>
      </c>
      <c r="I24" s="1" t="s">
        <v>477</v>
      </c>
      <c r="J24" s="1" t="s">
        <v>425</v>
      </c>
      <c r="K24" s="1" t="s">
        <v>477</v>
      </c>
      <c r="L24" s="1" t="s">
        <v>477</v>
      </c>
      <c r="M24" s="1" t="s">
        <v>426</v>
      </c>
      <c r="N24" s="1" t="s">
        <v>426</v>
      </c>
      <c r="O24" s="1" t="s">
        <v>427</v>
      </c>
      <c r="P24" s="1" t="s">
        <v>428</v>
      </c>
      <c r="Q24" s="1" t="s">
        <v>501</v>
      </c>
      <c r="R24" s="1" t="s">
        <v>73</v>
      </c>
      <c r="S24" s="1" t="s">
        <v>35</v>
      </c>
      <c r="T24" s="1" t="s">
        <v>430</v>
      </c>
    </row>
    <row r="25" s="1" customFormat="1" spans="1:20">
      <c r="A25" s="1" t="s">
        <v>327</v>
      </c>
      <c r="B25" s="1" t="s">
        <v>79</v>
      </c>
      <c r="C25" s="1" t="s">
        <v>502</v>
      </c>
      <c r="D25" s="1" t="s">
        <v>329</v>
      </c>
      <c r="E25" s="1" t="s">
        <v>330</v>
      </c>
      <c r="F25" s="1" t="s">
        <v>79</v>
      </c>
      <c r="G25" s="1" t="s">
        <v>80</v>
      </c>
      <c r="H25" s="1" t="s">
        <v>423</v>
      </c>
      <c r="I25" s="1" t="s">
        <v>503</v>
      </c>
      <c r="J25" s="1" t="s">
        <v>425</v>
      </c>
      <c r="K25" s="1" t="s">
        <v>503</v>
      </c>
      <c r="L25" s="1" t="s">
        <v>503</v>
      </c>
      <c r="M25" s="1" t="s">
        <v>426</v>
      </c>
      <c r="N25" s="1" t="s">
        <v>426</v>
      </c>
      <c r="O25" s="1" t="s">
        <v>427</v>
      </c>
      <c r="P25" s="1" t="s">
        <v>428</v>
      </c>
      <c r="Q25" s="1" t="s">
        <v>504</v>
      </c>
      <c r="R25" s="1" t="s">
        <v>73</v>
      </c>
      <c r="S25" s="1" t="s">
        <v>35</v>
      </c>
      <c r="T25" s="1" t="s">
        <v>430</v>
      </c>
    </row>
    <row r="26" s="1" customFormat="1" spans="1:20">
      <c r="A26" s="1" t="s">
        <v>320</v>
      </c>
      <c r="B26" s="1" t="s">
        <v>79</v>
      </c>
      <c r="C26" s="1" t="s">
        <v>505</v>
      </c>
      <c r="D26" s="1" t="s">
        <v>506</v>
      </c>
      <c r="E26" s="1" t="s">
        <v>323</v>
      </c>
      <c r="F26" s="1" t="s">
        <v>79</v>
      </c>
      <c r="G26" s="1" t="s">
        <v>80</v>
      </c>
      <c r="H26" s="1" t="s">
        <v>423</v>
      </c>
      <c r="I26" s="1" t="s">
        <v>507</v>
      </c>
      <c r="J26" s="1" t="s">
        <v>425</v>
      </c>
      <c r="K26" s="1" t="s">
        <v>507</v>
      </c>
      <c r="L26" s="1" t="s">
        <v>507</v>
      </c>
      <c r="M26" s="1" t="s">
        <v>426</v>
      </c>
      <c r="N26" s="1" t="s">
        <v>426</v>
      </c>
      <c r="O26" s="1" t="s">
        <v>427</v>
      </c>
      <c r="P26" s="1" t="s">
        <v>428</v>
      </c>
      <c r="Q26" s="1" t="s">
        <v>508</v>
      </c>
      <c r="R26" s="1" t="s">
        <v>73</v>
      </c>
      <c r="S26" s="1" t="s">
        <v>35</v>
      </c>
      <c r="T26" s="1" t="s">
        <v>430</v>
      </c>
    </row>
    <row r="27" s="1" customFormat="1" spans="1:20">
      <c r="A27" s="1" t="s">
        <v>375</v>
      </c>
      <c r="B27" s="1" t="s">
        <v>79</v>
      </c>
      <c r="C27" s="1" t="s">
        <v>509</v>
      </c>
      <c r="D27" s="1" t="s">
        <v>377</v>
      </c>
      <c r="E27" s="1" t="s">
        <v>378</v>
      </c>
      <c r="F27" s="1" t="s">
        <v>79</v>
      </c>
      <c r="G27" s="1" t="s">
        <v>80</v>
      </c>
      <c r="H27" s="1" t="s">
        <v>423</v>
      </c>
      <c r="I27" s="1" t="s">
        <v>510</v>
      </c>
      <c r="J27" s="1" t="s">
        <v>425</v>
      </c>
      <c r="K27" s="1" t="s">
        <v>510</v>
      </c>
      <c r="L27" s="1" t="s">
        <v>510</v>
      </c>
      <c r="M27" s="1" t="s">
        <v>426</v>
      </c>
      <c r="N27" s="1" t="s">
        <v>426</v>
      </c>
      <c r="O27" s="1" t="s">
        <v>427</v>
      </c>
      <c r="P27" s="1" t="s">
        <v>428</v>
      </c>
      <c r="Q27" s="1" t="s">
        <v>511</v>
      </c>
      <c r="R27" s="1" t="s">
        <v>73</v>
      </c>
      <c r="S27" s="1" t="s">
        <v>35</v>
      </c>
      <c r="T27" s="1" t="s">
        <v>430</v>
      </c>
    </row>
    <row r="28" s="1" customFormat="1" spans="1:20">
      <c r="A28" s="1" t="s">
        <v>71</v>
      </c>
      <c r="B28" s="1" t="s">
        <v>79</v>
      </c>
      <c r="C28" s="1" t="s">
        <v>512</v>
      </c>
      <c r="D28" s="1" t="s">
        <v>76</v>
      </c>
      <c r="E28" s="1" t="s">
        <v>78</v>
      </c>
      <c r="F28" s="1" t="s">
        <v>79</v>
      </c>
      <c r="G28" s="1" t="s">
        <v>80</v>
      </c>
      <c r="H28" s="1" t="s">
        <v>423</v>
      </c>
      <c r="I28" s="1" t="s">
        <v>513</v>
      </c>
      <c r="J28" s="1" t="s">
        <v>425</v>
      </c>
      <c r="K28" s="1" t="s">
        <v>513</v>
      </c>
      <c r="L28" s="1" t="s">
        <v>514</v>
      </c>
      <c r="M28" s="1" t="s">
        <v>515</v>
      </c>
      <c r="N28" s="1" t="s">
        <v>515</v>
      </c>
      <c r="O28" s="1" t="s">
        <v>427</v>
      </c>
      <c r="P28" s="1" t="s">
        <v>428</v>
      </c>
      <c r="Q28" s="1" t="s">
        <v>516</v>
      </c>
      <c r="R28" s="1" t="s">
        <v>73</v>
      </c>
      <c r="S28" s="1" t="s">
        <v>35</v>
      </c>
      <c r="T28" s="1" t="s">
        <v>430</v>
      </c>
    </row>
    <row r="29" s="1" customFormat="1" spans="1:20">
      <c r="A29" s="1" t="s">
        <v>370</v>
      </c>
      <c r="B29" s="1" t="s">
        <v>90</v>
      </c>
      <c r="C29" s="1" t="s">
        <v>517</v>
      </c>
      <c r="D29" s="1" t="s">
        <v>518</v>
      </c>
      <c r="E29" s="1" t="s">
        <v>373</v>
      </c>
      <c r="F29" s="1" t="s">
        <v>79</v>
      </c>
      <c r="G29" s="1" t="s">
        <v>80</v>
      </c>
      <c r="H29" s="1" t="s">
        <v>423</v>
      </c>
      <c r="I29" s="1" t="s">
        <v>473</v>
      </c>
      <c r="J29" s="1" t="s">
        <v>425</v>
      </c>
      <c r="K29" s="1" t="s">
        <v>473</v>
      </c>
      <c r="L29" s="1" t="s">
        <v>473</v>
      </c>
      <c r="M29" s="1" t="s">
        <v>426</v>
      </c>
      <c r="N29" s="1" t="s">
        <v>426</v>
      </c>
      <c r="O29" s="1" t="s">
        <v>427</v>
      </c>
      <c r="P29" s="1" t="s">
        <v>428</v>
      </c>
      <c r="Q29" s="1" t="s">
        <v>519</v>
      </c>
      <c r="R29" s="1" t="s">
        <v>73</v>
      </c>
      <c r="S29" s="1" t="s">
        <v>35</v>
      </c>
      <c r="T29" s="1" t="s">
        <v>430</v>
      </c>
    </row>
    <row r="30" s="1" customFormat="1" spans="1:20">
      <c r="A30" s="1" t="s">
        <v>313</v>
      </c>
      <c r="B30" s="1" t="s">
        <v>90</v>
      </c>
      <c r="C30" s="1" t="s">
        <v>520</v>
      </c>
      <c r="D30" s="1" t="s">
        <v>315</v>
      </c>
      <c r="E30" s="1" t="s">
        <v>316</v>
      </c>
      <c r="F30" s="1" t="s">
        <v>79</v>
      </c>
      <c r="G30" s="1" t="s">
        <v>80</v>
      </c>
      <c r="H30" s="1" t="s">
        <v>423</v>
      </c>
      <c r="I30" s="1" t="s">
        <v>521</v>
      </c>
      <c r="J30" s="1" t="s">
        <v>425</v>
      </c>
      <c r="K30" s="1" t="s">
        <v>521</v>
      </c>
      <c r="L30" s="1" t="s">
        <v>521</v>
      </c>
      <c r="M30" s="1" t="s">
        <v>426</v>
      </c>
      <c r="N30" s="1" t="s">
        <v>426</v>
      </c>
      <c r="O30" s="1" t="s">
        <v>427</v>
      </c>
      <c r="P30" s="1" t="s">
        <v>428</v>
      </c>
      <c r="Q30" s="1" t="s">
        <v>522</v>
      </c>
      <c r="R30" s="1" t="s">
        <v>73</v>
      </c>
      <c r="S30" s="1" t="s">
        <v>35</v>
      </c>
      <c r="T30" s="1" t="s">
        <v>430</v>
      </c>
    </row>
    <row r="31" s="1" customFormat="1" spans="1:20">
      <c r="A31" s="1" t="s">
        <v>295</v>
      </c>
      <c r="B31" s="1" t="s">
        <v>90</v>
      </c>
      <c r="C31" s="1" t="s">
        <v>523</v>
      </c>
      <c r="D31" s="1" t="s">
        <v>297</v>
      </c>
      <c r="E31" s="1" t="s">
        <v>298</v>
      </c>
      <c r="F31" s="1" t="s">
        <v>79</v>
      </c>
      <c r="G31" s="1" t="s">
        <v>80</v>
      </c>
      <c r="H31" s="1" t="s">
        <v>423</v>
      </c>
      <c r="I31" s="1" t="s">
        <v>524</v>
      </c>
      <c r="J31" s="1" t="s">
        <v>425</v>
      </c>
      <c r="K31" s="1" t="s">
        <v>524</v>
      </c>
      <c r="L31" s="1" t="s">
        <v>524</v>
      </c>
      <c r="M31" s="1" t="s">
        <v>426</v>
      </c>
      <c r="N31" s="1" t="s">
        <v>426</v>
      </c>
      <c r="O31" s="1" t="s">
        <v>427</v>
      </c>
      <c r="P31" s="1" t="s">
        <v>428</v>
      </c>
      <c r="Q31" s="1" t="s">
        <v>525</v>
      </c>
      <c r="R31" s="1" t="s">
        <v>73</v>
      </c>
      <c r="S31" s="1" t="s">
        <v>35</v>
      </c>
      <c r="T31" s="1" t="s">
        <v>430</v>
      </c>
    </row>
    <row r="32" s="1" customFormat="1" spans="1:20">
      <c r="A32" s="1" t="s">
        <v>303</v>
      </c>
      <c r="B32" s="1" t="s">
        <v>90</v>
      </c>
      <c r="C32" s="1" t="s">
        <v>526</v>
      </c>
      <c r="D32" s="1" t="s">
        <v>527</v>
      </c>
      <c r="E32" s="1" t="s">
        <v>306</v>
      </c>
      <c r="F32" s="1" t="s">
        <v>90</v>
      </c>
      <c r="G32" s="1" t="s">
        <v>80</v>
      </c>
      <c r="H32" s="1" t="s">
        <v>423</v>
      </c>
      <c r="I32" s="1" t="s">
        <v>528</v>
      </c>
      <c r="J32" s="1" t="s">
        <v>425</v>
      </c>
      <c r="K32" s="1" t="s">
        <v>528</v>
      </c>
      <c r="L32" s="1" t="s">
        <v>528</v>
      </c>
      <c r="M32" s="1" t="s">
        <v>426</v>
      </c>
      <c r="N32" s="1" t="s">
        <v>426</v>
      </c>
      <c r="O32" s="1" t="s">
        <v>427</v>
      </c>
      <c r="P32" s="1" t="s">
        <v>428</v>
      </c>
      <c r="Q32" s="1" t="s">
        <v>529</v>
      </c>
      <c r="R32" s="1" t="s">
        <v>73</v>
      </c>
      <c r="S32" s="1" t="s">
        <v>35</v>
      </c>
      <c r="T32" s="1" t="s">
        <v>430</v>
      </c>
    </row>
    <row r="33" s="1" customFormat="1" spans="1:20">
      <c r="A33" s="1" t="s">
        <v>95</v>
      </c>
      <c r="B33" s="1" t="s">
        <v>90</v>
      </c>
      <c r="C33" s="1" t="s">
        <v>530</v>
      </c>
      <c r="D33" s="1" t="s">
        <v>97</v>
      </c>
      <c r="E33" s="1" t="s">
        <v>98</v>
      </c>
      <c r="F33" s="1" t="s">
        <v>90</v>
      </c>
      <c r="G33" s="1" t="s">
        <v>80</v>
      </c>
      <c r="H33" s="1" t="s">
        <v>423</v>
      </c>
      <c r="I33" s="1" t="s">
        <v>531</v>
      </c>
      <c r="J33" s="1" t="s">
        <v>425</v>
      </c>
      <c r="K33" s="1" t="s">
        <v>531</v>
      </c>
      <c r="L33" s="1" t="s">
        <v>531</v>
      </c>
      <c r="M33" s="1" t="s">
        <v>426</v>
      </c>
      <c r="N33" s="1" t="s">
        <v>426</v>
      </c>
      <c r="O33" s="1" t="s">
        <v>427</v>
      </c>
      <c r="P33" s="1" t="s">
        <v>428</v>
      </c>
      <c r="Q33" s="1" t="s">
        <v>532</v>
      </c>
      <c r="R33" s="1" t="s">
        <v>73</v>
      </c>
      <c r="S33" s="1" t="s">
        <v>35</v>
      </c>
      <c r="T33" s="1" t="s">
        <v>430</v>
      </c>
    </row>
    <row r="34" s="1" customFormat="1" spans="1:20">
      <c r="A34" s="1" t="s">
        <v>225</v>
      </c>
      <c r="B34" s="1" t="s">
        <v>90</v>
      </c>
      <c r="C34" s="1" t="s">
        <v>533</v>
      </c>
      <c r="D34" s="1" t="s">
        <v>227</v>
      </c>
      <c r="E34" s="1" t="s">
        <v>228</v>
      </c>
      <c r="F34" s="1" t="s">
        <v>90</v>
      </c>
      <c r="G34" s="1" t="s">
        <v>80</v>
      </c>
      <c r="H34" s="1" t="s">
        <v>423</v>
      </c>
      <c r="I34" s="1" t="s">
        <v>534</v>
      </c>
      <c r="J34" s="1" t="s">
        <v>425</v>
      </c>
      <c r="K34" s="1" t="s">
        <v>534</v>
      </c>
      <c r="L34" s="1" t="s">
        <v>534</v>
      </c>
      <c r="M34" s="1" t="s">
        <v>426</v>
      </c>
      <c r="N34" s="1" t="s">
        <v>426</v>
      </c>
      <c r="O34" s="1" t="s">
        <v>427</v>
      </c>
      <c r="P34" s="1" t="s">
        <v>428</v>
      </c>
      <c r="Q34" s="1" t="s">
        <v>535</v>
      </c>
      <c r="R34" s="1" t="s">
        <v>73</v>
      </c>
      <c r="S34" s="1" t="s">
        <v>35</v>
      </c>
      <c r="T34" s="1" t="s">
        <v>430</v>
      </c>
    </row>
    <row r="35" s="1" customFormat="1" spans="1:20">
      <c r="A35" s="1" t="s">
        <v>86</v>
      </c>
      <c r="B35" s="1" t="s">
        <v>90</v>
      </c>
      <c r="C35" s="1" t="s">
        <v>536</v>
      </c>
      <c r="D35" s="1" t="s">
        <v>88</v>
      </c>
      <c r="E35" s="1" t="s">
        <v>89</v>
      </c>
      <c r="F35" s="1" t="s">
        <v>79</v>
      </c>
      <c r="G35" s="1" t="s">
        <v>80</v>
      </c>
      <c r="H35" s="1" t="s">
        <v>423</v>
      </c>
      <c r="I35" s="1" t="s">
        <v>537</v>
      </c>
      <c r="J35" s="1" t="s">
        <v>425</v>
      </c>
      <c r="K35" s="1" t="s">
        <v>537</v>
      </c>
      <c r="L35" s="1" t="s">
        <v>537</v>
      </c>
      <c r="M35" s="1" t="s">
        <v>426</v>
      </c>
      <c r="N35" s="1" t="s">
        <v>426</v>
      </c>
      <c r="O35" s="1" t="s">
        <v>427</v>
      </c>
      <c r="P35" s="1" t="s">
        <v>428</v>
      </c>
      <c r="Q35" s="1" t="s">
        <v>538</v>
      </c>
      <c r="R35" s="1" t="s">
        <v>73</v>
      </c>
      <c r="S35" s="1" t="s">
        <v>35</v>
      </c>
      <c r="T35" s="1" t="s">
        <v>430</v>
      </c>
    </row>
    <row r="36" s="1" customFormat="1" spans="1:20">
      <c r="A36" s="1" t="s">
        <v>187</v>
      </c>
      <c r="B36" s="1" t="s">
        <v>90</v>
      </c>
      <c r="C36" s="1" t="s">
        <v>539</v>
      </c>
      <c r="D36" s="1" t="s">
        <v>189</v>
      </c>
      <c r="E36" s="1" t="s">
        <v>190</v>
      </c>
      <c r="F36" s="1" t="s">
        <v>79</v>
      </c>
      <c r="G36" s="1" t="s">
        <v>80</v>
      </c>
      <c r="H36" s="1" t="s">
        <v>423</v>
      </c>
      <c r="I36" s="1" t="s">
        <v>540</v>
      </c>
      <c r="J36" s="1" t="s">
        <v>425</v>
      </c>
      <c r="K36" s="1" t="s">
        <v>540</v>
      </c>
      <c r="L36" s="1" t="s">
        <v>540</v>
      </c>
      <c r="M36" s="1" t="s">
        <v>426</v>
      </c>
      <c r="N36" s="1" t="s">
        <v>426</v>
      </c>
      <c r="O36" s="1" t="s">
        <v>427</v>
      </c>
      <c r="P36" s="1" t="s">
        <v>428</v>
      </c>
      <c r="Q36" s="1" t="s">
        <v>541</v>
      </c>
      <c r="R36" s="1" t="s">
        <v>73</v>
      </c>
      <c r="S36" s="1" t="s">
        <v>35</v>
      </c>
      <c r="T36" s="1" t="s">
        <v>430</v>
      </c>
    </row>
    <row r="37" s="1" customFormat="1" spans="1:20">
      <c r="A37" s="1" t="s">
        <v>254</v>
      </c>
      <c r="B37" s="1" t="s">
        <v>90</v>
      </c>
      <c r="C37" s="1" t="s">
        <v>542</v>
      </c>
      <c r="D37" s="1" t="s">
        <v>256</v>
      </c>
      <c r="E37" s="1" t="s">
        <v>257</v>
      </c>
      <c r="F37" s="1" t="s">
        <v>79</v>
      </c>
      <c r="G37" s="1" t="s">
        <v>80</v>
      </c>
      <c r="H37" s="1" t="s">
        <v>423</v>
      </c>
      <c r="I37" s="1" t="s">
        <v>543</v>
      </c>
      <c r="J37" s="1" t="s">
        <v>425</v>
      </c>
      <c r="K37" s="1" t="s">
        <v>543</v>
      </c>
      <c r="L37" s="1" t="s">
        <v>543</v>
      </c>
      <c r="M37" s="1" t="s">
        <v>426</v>
      </c>
      <c r="N37" s="1" t="s">
        <v>426</v>
      </c>
      <c r="O37" s="1" t="s">
        <v>427</v>
      </c>
      <c r="P37" s="1" t="s">
        <v>428</v>
      </c>
      <c r="Q37" s="1" t="s">
        <v>544</v>
      </c>
      <c r="R37" s="1" t="s">
        <v>73</v>
      </c>
      <c r="S37" s="1" t="s">
        <v>35</v>
      </c>
      <c r="T37" s="1" t="s">
        <v>430</v>
      </c>
    </row>
    <row r="38" s="1" customFormat="1" spans="1:20">
      <c r="A38" s="1" t="s">
        <v>112</v>
      </c>
      <c r="B38" s="1" t="s">
        <v>90</v>
      </c>
      <c r="C38" s="1" t="s">
        <v>545</v>
      </c>
      <c r="D38" s="1" t="s">
        <v>546</v>
      </c>
      <c r="E38" s="1" t="s">
        <v>115</v>
      </c>
      <c r="F38" s="1" t="s">
        <v>90</v>
      </c>
      <c r="G38" s="1" t="s">
        <v>80</v>
      </c>
      <c r="H38" s="1" t="s">
        <v>423</v>
      </c>
      <c r="I38" s="1" t="s">
        <v>547</v>
      </c>
      <c r="J38" s="1" t="s">
        <v>425</v>
      </c>
      <c r="K38" s="1" t="s">
        <v>547</v>
      </c>
      <c r="L38" s="1" t="s">
        <v>547</v>
      </c>
      <c r="M38" s="1" t="s">
        <v>426</v>
      </c>
      <c r="N38" s="1" t="s">
        <v>426</v>
      </c>
      <c r="O38" s="1" t="s">
        <v>427</v>
      </c>
      <c r="P38" s="1" t="s">
        <v>428</v>
      </c>
      <c r="Q38" s="1" t="s">
        <v>548</v>
      </c>
      <c r="R38" s="1" t="s">
        <v>73</v>
      </c>
      <c r="S38" s="1" t="s">
        <v>35</v>
      </c>
      <c r="T38" s="1" t="s">
        <v>430</v>
      </c>
    </row>
    <row r="39" s="1" customFormat="1" spans="1:20">
      <c r="A39" s="1" t="s">
        <v>363</v>
      </c>
      <c r="B39" s="1" t="s">
        <v>107</v>
      </c>
      <c r="C39" s="1" t="s">
        <v>549</v>
      </c>
      <c r="D39" s="1" t="s">
        <v>550</v>
      </c>
      <c r="E39" s="1" t="s">
        <v>366</v>
      </c>
      <c r="F39" s="1" t="s">
        <v>90</v>
      </c>
      <c r="G39" s="1" t="s">
        <v>80</v>
      </c>
      <c r="H39" s="1" t="s">
        <v>423</v>
      </c>
      <c r="I39" s="1" t="s">
        <v>551</v>
      </c>
      <c r="J39" s="1" t="s">
        <v>425</v>
      </c>
      <c r="K39" s="1" t="s">
        <v>551</v>
      </c>
      <c r="L39" s="1" t="s">
        <v>551</v>
      </c>
      <c r="M39" s="1" t="s">
        <v>426</v>
      </c>
      <c r="N39" s="1" t="s">
        <v>426</v>
      </c>
      <c r="O39" s="1" t="s">
        <v>427</v>
      </c>
      <c r="P39" s="1" t="s">
        <v>428</v>
      </c>
      <c r="Q39" s="1" t="s">
        <v>552</v>
      </c>
      <c r="R39" s="1" t="s">
        <v>73</v>
      </c>
      <c r="S39" s="1" t="s">
        <v>35</v>
      </c>
      <c r="T39" s="1" t="s">
        <v>430</v>
      </c>
    </row>
    <row r="40" s="1" customFormat="1" spans="1:20">
      <c r="A40" s="1" t="s">
        <v>246</v>
      </c>
      <c r="B40" s="1" t="s">
        <v>107</v>
      </c>
      <c r="C40" s="1" t="s">
        <v>553</v>
      </c>
      <c r="D40" s="1" t="s">
        <v>248</v>
      </c>
      <c r="E40" s="1" t="s">
        <v>249</v>
      </c>
      <c r="F40" s="1" t="s">
        <v>90</v>
      </c>
      <c r="G40" s="1" t="s">
        <v>80</v>
      </c>
      <c r="H40" s="1" t="s">
        <v>423</v>
      </c>
      <c r="I40" s="1" t="s">
        <v>554</v>
      </c>
      <c r="J40" s="1" t="s">
        <v>425</v>
      </c>
      <c r="K40" s="1" t="s">
        <v>554</v>
      </c>
      <c r="L40" s="1" t="s">
        <v>554</v>
      </c>
      <c r="M40" s="1" t="s">
        <v>426</v>
      </c>
      <c r="N40" s="1" t="s">
        <v>426</v>
      </c>
      <c r="O40" s="1" t="s">
        <v>427</v>
      </c>
      <c r="P40" s="1" t="s">
        <v>428</v>
      </c>
      <c r="Q40" s="1" t="s">
        <v>555</v>
      </c>
      <c r="R40" s="1" t="s">
        <v>73</v>
      </c>
      <c r="S40" s="1" t="s">
        <v>35</v>
      </c>
      <c r="T40" s="1" t="s">
        <v>430</v>
      </c>
    </row>
    <row r="41" s="1" customFormat="1" spans="1:20">
      <c r="A41" s="1" t="s">
        <v>556</v>
      </c>
      <c r="B41" s="1" t="s">
        <v>107</v>
      </c>
      <c r="C41" s="1" t="s">
        <v>557</v>
      </c>
      <c r="D41" s="1" t="s">
        <v>558</v>
      </c>
      <c r="E41" s="1" t="s">
        <v>559</v>
      </c>
      <c r="F41" s="1" t="s">
        <v>90</v>
      </c>
      <c r="G41" s="1" t="s">
        <v>80</v>
      </c>
      <c r="H41" s="1" t="s">
        <v>423</v>
      </c>
      <c r="I41" s="1" t="s">
        <v>427</v>
      </c>
      <c r="J41" s="1" t="s">
        <v>425</v>
      </c>
      <c r="K41" s="1" t="s">
        <v>427</v>
      </c>
      <c r="L41" s="1" t="s">
        <v>427</v>
      </c>
      <c r="M41" s="1" t="s">
        <v>426</v>
      </c>
      <c r="N41" s="1" t="s">
        <v>426</v>
      </c>
      <c r="O41" s="1" t="s">
        <v>427</v>
      </c>
      <c r="P41" s="1" t="s">
        <v>428</v>
      </c>
      <c r="Q41" s="1" t="s">
        <v>560</v>
      </c>
      <c r="R41" s="1" t="s">
        <v>73</v>
      </c>
      <c r="S41" s="1" t="s">
        <v>35</v>
      </c>
      <c r="T41" s="1" t="s">
        <v>430</v>
      </c>
    </row>
    <row r="42" s="1" customFormat="1" spans="1:20">
      <c r="A42" s="1" t="s">
        <v>217</v>
      </c>
      <c r="B42" s="1" t="s">
        <v>107</v>
      </c>
      <c r="C42" s="1" t="s">
        <v>561</v>
      </c>
      <c r="D42" s="1" t="s">
        <v>219</v>
      </c>
      <c r="E42" s="1" t="s">
        <v>220</v>
      </c>
      <c r="F42" s="1" t="s">
        <v>79</v>
      </c>
      <c r="G42" s="1" t="s">
        <v>80</v>
      </c>
      <c r="H42" s="1" t="s">
        <v>423</v>
      </c>
      <c r="I42" s="1" t="s">
        <v>562</v>
      </c>
      <c r="J42" s="1" t="s">
        <v>425</v>
      </c>
      <c r="K42" s="1" t="s">
        <v>562</v>
      </c>
      <c r="L42" s="1" t="s">
        <v>562</v>
      </c>
      <c r="M42" s="1" t="s">
        <v>426</v>
      </c>
      <c r="N42" s="1" t="s">
        <v>426</v>
      </c>
      <c r="O42" s="1" t="s">
        <v>427</v>
      </c>
      <c r="P42" s="1" t="s">
        <v>428</v>
      </c>
      <c r="Q42" s="1" t="s">
        <v>563</v>
      </c>
      <c r="R42" s="1" t="s">
        <v>73</v>
      </c>
      <c r="S42" s="1" t="s">
        <v>35</v>
      </c>
      <c r="T42" s="1" t="s">
        <v>430</v>
      </c>
    </row>
    <row r="43" s="1" customFormat="1" spans="1:20">
      <c r="A43" s="1" t="s">
        <v>103</v>
      </c>
      <c r="B43" s="1" t="s">
        <v>107</v>
      </c>
      <c r="C43" s="1" t="s">
        <v>564</v>
      </c>
      <c r="D43" s="1" t="s">
        <v>105</v>
      </c>
      <c r="E43" s="1" t="s">
        <v>106</v>
      </c>
      <c r="F43" s="1" t="s">
        <v>107</v>
      </c>
      <c r="G43" s="1" t="s">
        <v>80</v>
      </c>
      <c r="H43" s="1" t="s">
        <v>423</v>
      </c>
      <c r="I43" s="1" t="s">
        <v>565</v>
      </c>
      <c r="J43" s="1" t="s">
        <v>425</v>
      </c>
      <c r="K43" s="1" t="s">
        <v>565</v>
      </c>
      <c r="L43" s="1" t="s">
        <v>565</v>
      </c>
      <c r="M43" s="1" t="s">
        <v>426</v>
      </c>
      <c r="N43" s="1" t="s">
        <v>426</v>
      </c>
      <c r="O43" s="1" t="s">
        <v>427</v>
      </c>
      <c r="P43" s="1" t="s">
        <v>428</v>
      </c>
      <c r="Q43" s="1" t="s">
        <v>566</v>
      </c>
      <c r="R43" s="1" t="s">
        <v>73</v>
      </c>
      <c r="S43" s="1" t="s">
        <v>35</v>
      </c>
      <c r="T43" s="1" t="s">
        <v>430</v>
      </c>
    </row>
    <row r="44" s="1" customFormat="1" spans="1:20">
      <c r="A44" s="1" t="s">
        <v>128</v>
      </c>
      <c r="B44" s="1" t="s">
        <v>132</v>
      </c>
      <c r="C44" s="1" t="s">
        <v>567</v>
      </c>
      <c r="D44" s="1" t="s">
        <v>130</v>
      </c>
      <c r="E44" s="1" t="s">
        <v>568</v>
      </c>
      <c r="F44" s="1" t="s">
        <v>107</v>
      </c>
      <c r="G44" s="1" t="s">
        <v>80</v>
      </c>
      <c r="H44" s="1" t="s">
        <v>423</v>
      </c>
      <c r="I44" s="1" t="s">
        <v>569</v>
      </c>
      <c r="J44" s="1" t="s">
        <v>425</v>
      </c>
      <c r="K44" s="1" t="s">
        <v>569</v>
      </c>
      <c r="L44" s="1" t="s">
        <v>569</v>
      </c>
      <c r="M44" s="1" t="s">
        <v>426</v>
      </c>
      <c r="N44" s="1" t="s">
        <v>426</v>
      </c>
      <c r="O44" s="1" t="s">
        <v>427</v>
      </c>
      <c r="P44" s="1" t="s">
        <v>428</v>
      </c>
      <c r="Q44" s="1" t="s">
        <v>570</v>
      </c>
      <c r="R44" s="1" t="s">
        <v>73</v>
      </c>
      <c r="S44" s="1" t="s">
        <v>35</v>
      </c>
      <c r="T44" s="1" t="s">
        <v>430</v>
      </c>
    </row>
    <row r="45" s="1" customFormat="1" spans="1:20">
      <c r="A45" s="1" t="s">
        <v>173</v>
      </c>
      <c r="B45" s="1" t="s">
        <v>132</v>
      </c>
      <c r="C45" s="1" t="s">
        <v>571</v>
      </c>
      <c r="D45" s="1" t="s">
        <v>175</v>
      </c>
      <c r="E45" s="1" t="s">
        <v>176</v>
      </c>
      <c r="F45" s="1" t="s">
        <v>79</v>
      </c>
      <c r="G45" s="1" t="s">
        <v>80</v>
      </c>
      <c r="H45" s="1" t="s">
        <v>423</v>
      </c>
      <c r="I45" s="1" t="s">
        <v>572</v>
      </c>
      <c r="J45" s="1" t="s">
        <v>425</v>
      </c>
      <c r="K45" s="1" t="s">
        <v>572</v>
      </c>
      <c r="L45" s="1" t="s">
        <v>572</v>
      </c>
      <c r="M45" s="1" t="s">
        <v>426</v>
      </c>
      <c r="N45" s="1" t="s">
        <v>426</v>
      </c>
      <c r="O45" s="1" t="s">
        <v>427</v>
      </c>
      <c r="P45" s="1" t="s">
        <v>428</v>
      </c>
      <c r="Q45" s="1" t="s">
        <v>573</v>
      </c>
      <c r="R45" s="1" t="s">
        <v>73</v>
      </c>
      <c r="S45" s="1" t="s">
        <v>35</v>
      </c>
      <c r="T45" s="1" t="s">
        <v>430</v>
      </c>
    </row>
    <row r="46" s="1" customFormat="1" spans="1:20">
      <c r="A46" s="1" t="s">
        <v>180</v>
      </c>
      <c r="B46" s="1" t="s">
        <v>132</v>
      </c>
      <c r="C46" s="1" t="s">
        <v>574</v>
      </c>
      <c r="D46" s="1" t="s">
        <v>182</v>
      </c>
      <c r="E46" s="1" t="s">
        <v>575</v>
      </c>
      <c r="F46" s="1" t="s">
        <v>132</v>
      </c>
      <c r="G46" s="1" t="s">
        <v>80</v>
      </c>
      <c r="H46" s="1" t="s">
        <v>423</v>
      </c>
      <c r="I46" s="1" t="s">
        <v>576</v>
      </c>
      <c r="J46" s="1" t="s">
        <v>425</v>
      </c>
      <c r="K46" s="1" t="s">
        <v>576</v>
      </c>
      <c r="L46" s="1" t="s">
        <v>576</v>
      </c>
      <c r="M46" s="1" t="s">
        <v>426</v>
      </c>
      <c r="N46" s="1" t="s">
        <v>426</v>
      </c>
      <c r="O46" s="1" t="s">
        <v>427</v>
      </c>
      <c r="P46" s="1" t="s">
        <v>428</v>
      </c>
      <c r="Q46" s="1" t="s">
        <v>577</v>
      </c>
      <c r="R46" s="1" t="s">
        <v>73</v>
      </c>
      <c r="S46" s="1" t="s">
        <v>35</v>
      </c>
      <c r="T46" s="1" t="s">
        <v>430</v>
      </c>
    </row>
    <row r="47" s="1" customFormat="1" spans="1:20">
      <c r="A47" s="1" t="s">
        <v>274</v>
      </c>
      <c r="B47" s="1" t="s">
        <v>278</v>
      </c>
      <c r="C47" s="1" t="s">
        <v>578</v>
      </c>
      <c r="D47" s="1" t="s">
        <v>579</v>
      </c>
      <c r="E47" s="1" t="s">
        <v>277</v>
      </c>
      <c r="F47" s="1" t="s">
        <v>79</v>
      </c>
      <c r="G47" s="1" t="s">
        <v>80</v>
      </c>
      <c r="H47" s="1" t="s">
        <v>423</v>
      </c>
      <c r="I47" s="1" t="s">
        <v>483</v>
      </c>
      <c r="J47" s="1" t="s">
        <v>425</v>
      </c>
      <c r="K47" s="1" t="s">
        <v>483</v>
      </c>
      <c r="L47" s="1" t="s">
        <v>483</v>
      </c>
      <c r="M47" s="1" t="s">
        <v>426</v>
      </c>
      <c r="N47" s="1" t="s">
        <v>426</v>
      </c>
      <c r="O47" s="1" t="s">
        <v>427</v>
      </c>
      <c r="P47" s="1" t="s">
        <v>428</v>
      </c>
      <c r="Q47" s="1" t="s">
        <v>580</v>
      </c>
      <c r="R47" s="1" t="s">
        <v>73</v>
      </c>
      <c r="S47" s="1" t="s">
        <v>35</v>
      </c>
      <c r="T47" s="1" t="s">
        <v>430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2021-08-18T07:48:42Z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7FF69E2606D34CDABE3B35EEE321508D</vt:lpwstr>
  </property>
</Properties>
</file>