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<sst xmlns="http://schemas.openxmlformats.org/spreadsheetml/2006/main" count="80" uniqueCount="69">
  <si>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</si>
  <si>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</si>
  <si>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</si>
  <si>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</si>
  <si>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</si>
  <si>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</si>
  <si>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</si>
  <si>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</si>
  <si>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</si>
  <si>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</si>
  <si>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</si>
  <si>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</si>
  <si>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</si>
  <si>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</si>
  <si>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</si>
  <si>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</si>
  <si>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</si>
  <si>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</si>
  <si>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</si>
  <si>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</si>
  <si>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</si>
  <si>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</si>
  <si>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</si>
  <si>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</si>
  <si>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</si>
  <si>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</si>
  <si>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</si>
  <si>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[上海]上海东方佘山索菲特大酒店(77149423)</t>
  </si>
  <si>
    <t>索菲特豪华房&lt;大床&gt;&lt;双人入住&gt;&lt;双早&gt;</t>
  </si>
  <si>
    <t>CNY</t>
  </si>
  <si>
    <t>沈贞和</t>
  </si>
  <si>
    <t>CA13744210820CNY</t>
  </si>
  <si>
    <t>未提现</t>
  </si>
  <si>
    <t>携程开票</t>
  </si>
  <si>
    <t>，</t>
  </si>
  <si>
    <t>A210820092537481</t>
  </si>
  <si>
    <t>总计：992元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</si>
  <si>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</si>
  <si>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</si>
  <si>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</si>
  <si>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</si>
  <si>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</si>
  <si>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</si>
  <si>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</si>
  <si>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</si>
  <si>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</si>
  <si>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</si>
  <si>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</si>
  <si>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</si>
  <si>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</si>
  <si>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</si>
  <si>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</si>
  <si>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</si>
  <si>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</si>
  <si>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2021-07-10</t>
  </si>
  <si>
    <t>2191806</t>
  </si>
  <si>
    <t>上海东方佘山索菲特大酒店</t>
  </si>
  <si>
    <t>2021-08-04</t>
  </si>
  <si>
    <t>2021-08-05</t>
  </si>
  <si>
    <t>退房日月结</t>
  </si>
  <si>
    <t>992.00</t>
  </si>
  <si>
    <t>RMB</t>
  </si>
  <si>
    <t>0</t>
  </si>
  <si>
    <t>0.00</t>
  </si>
  <si>
    <t>携程汇登国内直连</t>
  </si>
  <si>
    <t>2021-07-10 18:37:12</t>
  </si>
  <si>
    <t>否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</si>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</sst>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15757911217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44412</v>
      </c>
      <c r="G2" s="5">
        <v>44413</v>
      </c>
      <c r="H2" s="4">
        <v>1</v>
      </c>
      <c r="I2" s="4">
        <v>1</v>
      </c>
      <c r="J2" s="4">
        <v>1</v>
      </c>
      <c r="K2" s="4" t="s">
        <v>29</v>
      </c>
      <c r="L2" s="4">
        <v>992</v>
      </c>
      <c r="M2" s="4">
        <v>992</v>
      </c>
      <c r="N2" s="4" t="s">
        <v>30</v>
      </c>
      <c r="O2" s="4" t="s">
        <v>31</v>
      </c>
      <c r="P2" s="4" t="s">
        <v>32</v>
      </c>
      <c r="Q2" s="4">
        <v>0</v>
      </c>
      <c r="R2" s="6">
        <v>44387</v>
      </c>
      <c r="S2" s="5">
        <v>44428</v>
      </c>
      <c r="T2" s="4" t="s">
        <v>33</v>
      </c>
      <c r="U2" s="4">
        <v>992</v>
      </c>
      <c r="V2" s="4">
        <v>0</v>
      </c>
      <c r="W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29" sqref="D29"/>
    </sheetView>
  </sheetViews>
  <sheetFormatPr defaultColWidth="9" defaultRowHeight="13.5"/>
  <cols>
    <col min="1" max="1" width="12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</v>
      </c>
    </row>
    <row r="2" s="4" customFormat="1" spans="1:9">
      <c r="A2" s="4">
        <v>15757911217</v>
      </c>
      <c r="B2" s="5">
        <v>44412</v>
      </c>
      <c r="C2" s="5">
        <v>44413</v>
      </c>
      <c r="D2" s="4">
        <v>992</v>
      </c>
      <c r="E2" s="4" t="str">
        <f>VLOOKUP(A2,HOP!A:L,12,0)</f>
        <v>992.00</v>
      </c>
      <c r="F2" s="4" t="str">
        <f>VLOOKUP(A2,HOP!A:C,3,0)</f>
        <v>2191806</v>
      </c>
      <c r="G2" s="4">
        <f>D2-E2</f>
        <v>0</v>
      </c>
      <c r="H2" s="4" t="str">
        <f>$H$1&amp;F2</f>
        <v>，2191806</v>
      </c>
      <c r="I2" s="4" t="str">
        <f>VLOOKUP(A2,HOP!A:T,20,0)</f>
        <v>直采</v>
      </c>
    </row>
    <row r="4" spans="4:4">
      <c r="D4" s="4">
        <v>992</v>
      </c>
    </row>
    <row r="8" spans="1:1">
      <c r="A8" s="4" t="s">
        <v>35</v>
      </c>
    </row>
    <row r="9" spans="1:1">
      <c r="A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37</v>
      </c>
      <c r="B1" s="2" t="s">
        <v>38</v>
      </c>
      <c r="C1" s="2" t="s">
        <v>39</v>
      </c>
      <c r="D1" s="2" t="s">
        <v>40</v>
      </c>
      <c r="E1" s="2" t="s">
        <v>13</v>
      </c>
      <c r="F1" s="2" t="s">
        <v>5</v>
      </c>
      <c r="G1" s="2" t="s">
        <v>6</v>
      </c>
      <c r="H1" s="2" t="s">
        <v>41</v>
      </c>
      <c r="I1" s="2" t="s">
        <v>42</v>
      </c>
      <c r="J1" s="2" t="s">
        <v>43</v>
      </c>
      <c r="K1" s="2" t="s">
        <v>44</v>
      </c>
      <c r="L1" s="2" t="s">
        <v>45</v>
      </c>
      <c r="M1" s="2" t="s">
        <v>46</v>
      </c>
      <c r="N1" s="2" t="s">
        <v>47</v>
      </c>
      <c r="O1" s="2" t="s">
        <v>48</v>
      </c>
      <c r="P1" s="2" t="s">
        <v>49</v>
      </c>
      <c r="Q1" s="2" t="s">
        <v>50</v>
      </c>
      <c r="R1" s="2" t="s">
        <v>51</v>
      </c>
      <c r="S1" s="2" t="s">
        <v>52</v>
      </c>
      <c r="T1" s="2" t="s">
        <v>53</v>
      </c>
    </row>
    <row r="2" s="1" customFormat="1" spans="1:20">
      <c r="A2" s="3">
        <v>15757911217</v>
      </c>
      <c r="B2" s="1" t="s">
        <v>54</v>
      </c>
      <c r="C2" s="1" t="s">
        <v>55</v>
      </c>
      <c r="D2" s="1" t="s">
        <v>56</v>
      </c>
      <c r="E2" s="1" t="s">
        <v>30</v>
      </c>
      <c r="F2" s="1" t="s">
        <v>57</v>
      </c>
      <c r="G2" s="1" t="s">
        <v>58</v>
      </c>
      <c r="H2" s="1" t="s">
        <v>59</v>
      </c>
      <c r="I2" s="1" t="s">
        <v>60</v>
      </c>
      <c r="J2" s="1" t="s">
        <v>61</v>
      </c>
      <c r="K2" s="1" t="s">
        <v>60</v>
      </c>
      <c r="L2" s="1" t="s">
        <v>60</v>
      </c>
      <c r="M2" s="1" t="s">
        <v>62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 t="s">
        <v>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2021-08-20T01:21:07Z</dcterms:created>
  <dcterms:modified xsi:type="dcterms:W3CDTF">2021-08-20T01:23:52Z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F342072228E8483D8452B47FA8067F5D</vt:lpwstr>
  </property>
  <property fmtid="{D5CDD505-2E9C-101B-9397-08002B2CF9AE}" pid="3" name="KSOProductBuildVer">
    <vt:lpwstr>2052-11.1.0.10503</vt:lpwstr>
  </property>
</Properties>
</file>