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<sst xmlns="http://schemas.openxmlformats.org/spreadsheetml/2006/main" count="1460" uniqueCount="480">
  <si>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</si>
  <si>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</si>
  <si>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</si>
  <si>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</si>
  <si>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</si>
  <si>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</si>
  <si>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</si>
  <si>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</si>
  <si>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</si>
  <si>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</si>
  <si>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</si>
  <si>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</si>
  <si>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</si>
  <si>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</si>
  <si>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</si>
  <si>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</si>
  <si>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</si>
  <si>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</si>
  <si>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</si>
  <si>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</si>
  <si>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</si>
  <si>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</si>
  <si>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</si>
  <si>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</si>
  <si>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</si>
  <si>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</si>
  <si>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</si>
  <si>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[蒙德维尔]东卡昂 - 蒙德维尔普瑞米尔经典酒店(Premiere Classe Caen Est - Mondeville)(39684088)</t>
  </si>
  <si>
    <t>标准间1双人床&lt;不退款&gt;&lt;2人入住&gt;</t>
  </si>
  <si>
    <t>USD</t>
  </si>
  <si>
    <t>SIMONIS/CHRISTINE,LE MOIGNE/JOSE</t>
  </si>
  <si>
    <t>CA5326210820USD</t>
  </si>
  <si>
    <t>未提现</t>
  </si>
  <si>
    <t>携程开票</t>
  </si>
  <si>
    <t>[博尔德城]胡佛水坝旅馆(Hoover DAM Lodge)(48200546)</t>
  </si>
  <si>
    <t>标准间1特大床&lt;不退款&gt;&lt;2人入住&gt;</t>
  </si>
  <si>
    <t>Segovia/Richard</t>
  </si>
  <si>
    <t>取消</t>
  </si>
  <si>
    <t>[雷克雅未克]雷克雅未克格兰酒店(Grand Hotel Reykjavik)(37200636)</t>
  </si>
  <si>
    <t>塔景双床房&lt;不退款&gt;&lt;2人入住&gt;</t>
  </si>
  <si>
    <t>Bertolone/Noah Daniel</t>
  </si>
  <si>
    <t>[里昂]普瑞米尔里昂中央车站经典酒店(Première Classe Lyon Centre Gare Part Dieu)(46578842)</t>
  </si>
  <si>
    <t>舒适三人房&lt;不退款&gt;&lt;2人入住&gt;</t>
  </si>
  <si>
    <t>Verge/Fabien</t>
  </si>
  <si>
    <t>[波士顿]戈弗雷波士顿酒店(The Godfrey Hotel Boston)(37213755)</t>
  </si>
  <si>
    <t>特大客房&lt;不退款&gt;&lt;2人入住&gt;</t>
  </si>
  <si>
    <t>Andrades/Rafael A,Slippey/Alison M</t>
  </si>
  <si>
    <t>[西归浦市]济州神话世界度假酒店 – 蓝鼎(Landing Jeju Shinhwa World Hotel)(47468134)</t>
  </si>
  <si>
    <t>豪华家庭房（双床）&lt;不退款&gt;&lt;2人入住&gt;</t>
  </si>
  <si>
    <t>KANG/GIYEOP</t>
  </si>
  <si>
    <t>[济州市]埃比尼泽酒店(Ebenezer Hotel)(44790679)</t>
  </si>
  <si>
    <t>山景房&lt;不退款&gt;&lt;2人入住&gt;</t>
  </si>
  <si>
    <t>Jung/Sangwoo</t>
  </si>
  <si>
    <t>[费尔班克斯]韦斯特马克费尔班克斯酒店及会议中心(Westmark Fairbanks Hotel and Conference Center)(39055520)</t>
  </si>
  <si>
    <t>特大床房&lt;不退款&gt;&lt;2人入住&gt;</t>
  </si>
  <si>
    <t>Lavine/Kelsey</t>
  </si>
  <si>
    <t>[布卢瓦]北布卢瓦普瑞米尔经典酒店(Premiere Classe Blois Nord)(39684022)</t>
  </si>
  <si>
    <t>MARCHAL/Laurent</t>
  </si>
  <si>
    <t>[西归浦市]厄姆斯德酒店(Mstay Hotel)(37201818)</t>
  </si>
  <si>
    <t>无景观标准双人间&lt;不退款&gt;&lt;2人入住&gt;</t>
  </si>
  <si>
    <t>MIN/JOOYEON</t>
  </si>
  <si>
    <t>[巴登巴登]鲁蒙斯巴登巴登傲途格精选酒店(Roomers Baden-Baden, Autograph Collection)(37197043)</t>
  </si>
  <si>
    <t>豪华特大床房&lt;不退款&gt;&lt;2人入住&gt;</t>
  </si>
  <si>
    <t>Bieser/Nicole</t>
  </si>
  <si>
    <t>[里斯本]里斯本H10杜克德楼尔酒店(H10 Duque de Loule Hotel Lisbon)(37228528)</t>
  </si>
  <si>
    <t>客房（双人床或双床）&lt;不退款&gt;&lt;2人入住&gt;</t>
  </si>
  <si>
    <t>Hernandez/Antonio</t>
  </si>
  <si>
    <t>[伯明翰]伯明翰机场假日酒店(Holiday Inn Birmingham-Airport, an Ihg Hotel)(37196300)</t>
  </si>
  <si>
    <t>客房（1张特大床）&lt;早餐&gt;&lt;不退款&gt;&lt;2人入住&gt;</t>
  </si>
  <si>
    <t>Prozialeck/Michael David</t>
  </si>
  <si>
    <t>[巨港]巨港拉贾瓦利101酒店(The 1O1 Palembang Rajawali)(37244400)</t>
  </si>
  <si>
    <t>豪华房（双床）&lt;不退款&gt;&lt;2人入住&gt;</t>
  </si>
  <si>
    <t>-/susana</t>
  </si>
  <si>
    <t>[法鲁]法鲁酒店及海滩俱乐部(Hotel Faro &amp; Beach Club)(37225364)</t>
  </si>
  <si>
    <t>标准房&lt;不退款&gt;&lt;2人入住&gt;</t>
  </si>
  <si>
    <t>Milani/Amir Ebrahim</t>
  </si>
  <si>
    <t>[科尔多瓦]庭院酒店(Los Patios)(39661962)</t>
  </si>
  <si>
    <t>双人间&lt;不退款&gt;&lt;2人入住&gt;</t>
  </si>
  <si>
    <t>Haberkorn Ballesteros/Heinz Werner</t>
  </si>
  <si>
    <t>[首尔]首尔江南新威酒店(Hotel Newv Gangnam Seoul)(39652390)</t>
  </si>
  <si>
    <t>豪华双人间&lt;不退款&gt;&lt;2人入住&gt;</t>
  </si>
  <si>
    <t>Park/Soyeon</t>
  </si>
  <si>
    <t>[斯普林菲尔德]巴斯普洛商店安格勒斯旅馆(Bass Pro Shops Angler's Lodge)(39971316)</t>
  </si>
  <si>
    <t>标准客房2张大床&lt;不退款&gt;&lt;2人入住&gt;</t>
  </si>
  <si>
    <t>Followwill/Sharon k.</t>
  </si>
  <si>
    <t>[佛洛斯]阿格里酒店(Hotel Aegli)(44793579)</t>
  </si>
  <si>
    <t>高级房&lt;不退款&gt;&lt;2人入住&gt;</t>
  </si>
  <si>
    <t>Mallous/Georgios Markos</t>
  </si>
  <si>
    <t>[费城]市中心舒眠酒店(Sleep Inn Center City)(37222522)</t>
  </si>
  <si>
    <t>客房(大床)&lt;不退款&gt;&lt;2人入住&gt;</t>
  </si>
  <si>
    <t>Lohman/Malachi Andrew</t>
  </si>
  <si>
    <t>[奥兰多]奥兰多格兰德湖丽兹卡尔顿酒店(The Ritz-Carlton Orlando, Grande Lakes)(39038583)</t>
  </si>
  <si>
    <t>度假村景观1张特大床客房&lt;不退款&gt;&lt;2人入住&gt;</t>
  </si>
  <si>
    <t>Joseph/Wislet</t>
  </si>
  <si>
    <t>[拉沙佩勒－圣梅曼]沙佩勒圣梅曼奥尔良基里亚德直营饭店(Kyriad Direct Orleans - La Chapelle St Mesmin)(39608977)</t>
  </si>
  <si>
    <t>标准双人间&lt;不退款&gt;&lt;2人入住&gt;</t>
  </si>
  <si>
    <t>Beanam/Eva</t>
  </si>
  <si>
    <t>[大邱]布朗酒店(Brown Hotel)(39624213)</t>
  </si>
  <si>
    <t>Cheol Han/Lee,Cheol Han/Lee</t>
  </si>
  <si>
    <t>[班木思]托斯卡纳山谷拉卡斯塔酒店(Toscana Valley Hotel La Casetta)(47469402)</t>
  </si>
  <si>
    <t>casetta lago客房&lt;不退款&gt;&lt;2人入住&gt;</t>
  </si>
  <si>
    <t>Srisaengsup/Chatree,Srisaengsup/Chatree</t>
  </si>
  <si>
    <t>[Matriz]兰开斯特酒店(Hotel Lancaster)(39049074)</t>
  </si>
  <si>
    <t>高级双人房&lt;不退款&gt;&lt;2人入住&gt;</t>
  </si>
  <si>
    <t>soares barros/naiane</t>
  </si>
  <si>
    <t>[匹兹堡]匹兹堡北岸酒店(Residence Inn Pittsburgh North Shore)(45827093)</t>
  </si>
  <si>
    <t>特大床一室房带沙发床&lt;不退款&gt;&lt;2人入住&gt;</t>
  </si>
  <si>
    <t>FAULDS/ANTONY W</t>
  </si>
  <si>
    <t>[尚特]马坎苏迪普瑞米尔经典酒店(Première Classe Mâcon Sud)(40617387)</t>
  </si>
  <si>
    <t>thibaut/charles</t>
  </si>
  <si>
    <t>[丹佛]丹佛国际机场品质酒店及套房(Quality Inn &amp; Suites Denver International Airport)(37214481)</t>
  </si>
  <si>
    <t>标准房, 1 张特大床房&lt;2人入住&gt;&lt;不退款&gt;&lt;早餐&gt;</t>
  </si>
  <si>
    <t>Pamulapati/Suresh</t>
  </si>
  <si>
    <t>退单</t>
  </si>
  <si>
    <t>[维也纳]丹尼尔维也纳酒店(Hotel Daniel Vienna)(37228907)</t>
  </si>
  <si>
    <t>智能房&lt;不退款&gt;&lt;2人入住&gt;</t>
  </si>
  <si>
    <t>Goeschl/Michael,Goeschl/Hagen</t>
  </si>
  <si>
    <t>Casetta山顶房&lt;不退款&gt;&lt;2人入住&gt;</t>
  </si>
  <si>
    <t>tongjun/pichaorn,tongjun/pichaorn,tongjun/pichaorn</t>
  </si>
  <si>
    <t>[曼谷]曼谷盛泰澜中央世界商业中心酒店(Centara Grand &amp; Bangkok Convention Centre at CentralWorld)(37240690)</t>
  </si>
  <si>
    <t>豪华特大床房&lt;2人入住&gt;&lt;不退款&gt;&lt;早餐&gt;</t>
  </si>
  <si>
    <t>Thapanadhanang/Thaneekorn,Thapanadhanang/Thaneekorn</t>
  </si>
  <si>
    <t>[戛纳]雷诺尔酒店(Renoir)(39041534)</t>
  </si>
  <si>
    <t>荣誉双人房&lt;不退款&gt;&lt;2人入住&gt;</t>
  </si>
  <si>
    <t>DESMEURS/BASILE</t>
  </si>
  <si>
    <t>[哥本哈根]哥本哈根丽笙豪华皇家酒店(Radisson Collection Royal Hotel, Copenhagen)(37204770)</t>
  </si>
  <si>
    <t>收藏客房&lt;不退款&gt;&lt;2人入住&gt;</t>
  </si>
  <si>
    <t>Schlachter/Eric</t>
  </si>
  <si>
    <t>[好莱坞]玛格丽塔维尔好莱坞海滩度假村(Margaritaville Hollywood Beach Resort)(40087610)</t>
  </si>
  <si>
    <t>日落近岸景1特大床房&lt;不退款&gt;&lt;2人入住&gt;</t>
  </si>
  <si>
    <t>Roscoe/Victoria</t>
  </si>
  <si>
    <t>[伍德布里奇]波托马克米尔斯伍德布里奇万怡酒店(Courtyard by Marriott Potomac Mills Woodbridge)(39665886)</t>
  </si>
  <si>
    <t>Crites/Jacqueline</t>
  </si>
  <si>
    <t>[穆瓦萨克]木林德莫阿萨克酒店(Le Moulin de Moissac Hotel &amp; Spa)(46580505)</t>
  </si>
  <si>
    <t>双人床房&lt;不退款&gt;&lt;2人入住&gt;</t>
  </si>
  <si>
    <t>Kind/Carly</t>
  </si>
  <si>
    <t>[布里夫拉盖亚尔德]布瑞福东加拉德普瑞米尔经典酒店(Premiere Classe Brive La Gaillarde Ouest)(39684432)</t>
  </si>
  <si>
    <t>Janot/Patrick</t>
  </si>
  <si>
    <t>[荣布]拉曼培森纳度假村(Laman Pesona Resort &amp; Spa)(48367114)</t>
  </si>
  <si>
    <t>标准小屋&lt;不退款&gt;&lt;2人入住&gt;</t>
  </si>
  <si>
    <t>Mohamad Ariff/Mohamad Azmi ,Hussin/Mastura</t>
  </si>
  <si>
    <t>[瓦朗斯]南瓦朗斯普瑞米尔经典酒店(Première Classe Valence Sud)(39634837)</t>
  </si>
  <si>
    <t>三人间（一张双人床和一张单人床）&lt;不退款&gt;&lt;2人入住&gt;</t>
  </si>
  <si>
    <t>Di Pirro/Anthony</t>
  </si>
  <si>
    <t>[特赖安格尔]瑞雷迈阿密大道4610长住美国酒店(Extended Stay America - Raleigh - RTP - 4610 Miami Blvd)(39640577)</t>
  </si>
  <si>
    <t>1号工作室大床&lt;不退款&gt;&lt;2人入住&gt;</t>
  </si>
  <si>
    <t>Oldham/Chassity nicole</t>
  </si>
  <si>
    <t>Jan/Andrew,Jan/Andrew</t>
  </si>
  <si>
    <t>[首尔]首尔玫菲尔大饭店(Mayfield Hotel Seoul)(37209903)</t>
  </si>
  <si>
    <t>标准双床房&lt;不退款&gt;&lt;2人入住&gt;</t>
  </si>
  <si>
    <t>kim/jiyoung</t>
  </si>
  <si>
    <t>[阿纳海姆希尔斯]阿纳海姆希尔斯桔县万豪费尔菲尔德酒店(Fairfield Inn Anaheim Hills Orange County)(46895911)</t>
  </si>
  <si>
    <t>Hernandez/Sonia,Hall/Michael</t>
  </si>
  <si>
    <t>Pakdeesiriwong/Porntipa</t>
  </si>
  <si>
    <t>[斯科特斯德]斯科特斯德雅乐轩酒店(Aloft Scottsdale)(37214265)</t>
  </si>
  <si>
    <t>无景观传统特大床客房&lt;不退款&gt;&lt;2人入住&gt;</t>
  </si>
  <si>
    <t>Packer/Zack</t>
  </si>
  <si>
    <t>[米约]米洛康铂酒店(Campanile Millau)(46578571)</t>
  </si>
  <si>
    <t>Adou/Carene</t>
  </si>
  <si>
    <t>[尚勒乌尔法]桑利乌法希尔顿花园旅馆(Hilton Garden Inn Sanliurfa)(39041891)</t>
  </si>
  <si>
    <t>双床房&lt;不退款&gt;&lt;2人入住&gt;</t>
  </si>
  <si>
    <t>Ozbekar/Seyit</t>
  </si>
  <si>
    <t>[于斯屈达尔]韦尼维迪多米饭店- 青年旅舍(Veni Vidi Dormi - Hostel)(39675491)</t>
  </si>
  <si>
    <t>高级双床房标准间&lt;不退款&gt;&lt;2人入住&gt;</t>
  </si>
  <si>
    <t>CHOI/SOON SUNG</t>
  </si>
  <si>
    <t>[哥伦比亚]哥伦比亚杰克逊长住美国公寓(Extended Stay America - Columbia - Ft. Jackson)(39622095)</t>
  </si>
  <si>
    <t>Uzzell/Marcus</t>
  </si>
  <si>
    <t>[迈阿密]迈阿密YVE酒店(YVE Hotel Miami)(44701136)</t>
  </si>
  <si>
    <t>精明特大床房&lt;不退款&gt;&lt;2人入住&gt;</t>
  </si>
  <si>
    <t>Dejesus/Jaime</t>
  </si>
  <si>
    <t>，</t>
  </si>
  <si>
    <t>8.17 可退201</t>
  </si>
  <si>
    <t>A210820094347481</t>
  </si>
  <si>
    <t>USD / HKD 当前参考汇率: 7.78939</t>
  </si>
  <si>
    <t>总计：5487 USD/
42740.38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</si>
  <si>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</si>
  <si>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</si>
  <si>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</si>
  <si>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</si>
  <si>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</si>
  <si>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</si>
  <si>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</si>
  <si>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</si>
  <si>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</si>
  <si>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</si>
  <si>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</si>
  <si>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</si>
  <si>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</si>
  <si>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</si>
  <si>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</si>
  <si>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</si>
  <si>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</si>
  <si>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2021-08-16</t>
  </si>
  <si>
    <t>2225340</t>
  </si>
  <si>
    <t>哥伦比亚 - 杰克逊堡美洲长住酒店</t>
  </si>
  <si>
    <t>Uzzell Marcus</t>
  </si>
  <si>
    <t>2021-08-17</t>
  </si>
  <si>
    <t>退房日周结</t>
  </si>
  <si>
    <t>519.30</t>
  </si>
  <si>
    <t>80.00</t>
  </si>
  <si>
    <t>0</t>
  </si>
  <si>
    <t>0.00</t>
  </si>
  <si>
    <t>携程盛景国际直连</t>
  </si>
  <si>
    <t>2021-08-16 22:10:22</t>
  </si>
  <si>
    <t>否</t>
  </si>
  <si>
    <t>汇智国际旅游发展有限公司</t>
  </si>
  <si>
    <t>直连</t>
  </si>
  <si>
    <t>2225265</t>
  </si>
  <si>
    <t>韦尼维迪多米饭店- 青年旅舍</t>
  </si>
  <si>
    <t>CHOI SOON SUNG</t>
  </si>
  <si>
    <t>162.28</t>
  </si>
  <si>
    <t>25.00</t>
  </si>
  <si>
    <t>2021-08-16 20:31:55</t>
  </si>
  <si>
    <t>2225244</t>
  </si>
  <si>
    <t>桑利乌法希尔顿花园旅馆</t>
  </si>
  <si>
    <t>Ozbekar Seyit</t>
  </si>
  <si>
    <t>1363.15</t>
  </si>
  <si>
    <t>210.00</t>
  </si>
  <si>
    <t>2021-08-16 19:54:49</t>
  </si>
  <si>
    <t>2225208</t>
  </si>
  <si>
    <t>米洛钟楼酒店</t>
  </si>
  <si>
    <t>Adou Carene</t>
  </si>
  <si>
    <t>610.17</t>
  </si>
  <si>
    <t>94.00</t>
  </si>
  <si>
    <t>2021-08-16 18:56:28</t>
  </si>
  <si>
    <t>2225150</t>
  </si>
  <si>
    <t>斯科特斯德雅乐轩酒店</t>
  </si>
  <si>
    <t>Packer Zack</t>
  </si>
  <si>
    <t>707.54</t>
  </si>
  <si>
    <t>109.00</t>
  </si>
  <si>
    <t>2021-08-16 17:20:29</t>
  </si>
  <si>
    <t>2225070</t>
  </si>
  <si>
    <t>La Casetta托斯卡尼山谷酒店</t>
  </si>
  <si>
    <t>Pakdeesiriwong Porntipa</t>
  </si>
  <si>
    <t>499.82</t>
  </si>
  <si>
    <t>77.00</t>
  </si>
  <si>
    <t>2021-08-16 14:14:27</t>
  </si>
  <si>
    <t>2225064</t>
  </si>
  <si>
    <t>阿纳海姆希尔斯桔县费尔菲尔德酒店</t>
  </si>
  <si>
    <t>Hernandez Sonia,Hall Michael</t>
  </si>
  <si>
    <t>759.47</t>
  </si>
  <si>
    <t>117.00</t>
  </si>
  <si>
    <t>2021-08-16 13:59:47</t>
  </si>
  <si>
    <t>2225023</t>
  </si>
  <si>
    <t>金浦机场玛格克梅费尔德酒店</t>
  </si>
  <si>
    <t>kim jiyoung</t>
  </si>
  <si>
    <t>740.00</t>
  </si>
  <si>
    <t>114.00</t>
  </si>
  <si>
    <t>2021-08-16 12:34:35</t>
  </si>
  <si>
    <t>2225006</t>
  </si>
  <si>
    <t>曼谷盛泰澜中央世界商业中心酒店</t>
  </si>
  <si>
    <t>Jan Andrew,Jan Andrew</t>
  </si>
  <si>
    <t>331.05</t>
  </si>
  <si>
    <t>51.00</t>
  </si>
  <si>
    <t>2021-08-16 11:59:58</t>
  </si>
  <si>
    <t>2224963</t>
  </si>
  <si>
    <t>拉雷 RTP 4610 迈阿密大道美国长住酒店</t>
  </si>
  <si>
    <t>Oldham Chassity nicole</t>
  </si>
  <si>
    <t>538.77</t>
  </si>
  <si>
    <t>83.00</t>
  </si>
  <si>
    <t>2021-08-16 11:12:17</t>
  </si>
  <si>
    <t>2224955</t>
  </si>
  <si>
    <t>南瓦朗斯普瑞米尔经典酒店</t>
  </si>
  <si>
    <t>Di Pirro Anthony</t>
  </si>
  <si>
    <t>305.09</t>
  </si>
  <si>
    <t>47.00</t>
  </si>
  <si>
    <t>2021-08-16 10:36:43</t>
  </si>
  <si>
    <t>2224931</t>
  </si>
  <si>
    <t>拉曼培森纳 Spa 度假村</t>
  </si>
  <si>
    <t>Mohamad Ariff Mohamad Azmi,Hussin Mastura</t>
  </si>
  <si>
    <t>311.58</t>
  </si>
  <si>
    <t>48.00</t>
  </si>
  <si>
    <t>2021-08-16 09:37:13</t>
  </si>
  <si>
    <t>2224885</t>
  </si>
  <si>
    <t>布里夫拉盖亚尔德西高级酒店</t>
  </si>
  <si>
    <t>Janot Patrick</t>
  </si>
  <si>
    <t>2021-08-16 05:17:59</t>
  </si>
  <si>
    <t>2224855</t>
  </si>
  <si>
    <t>木林德莫阿萨克酒店</t>
  </si>
  <si>
    <t>Kind Carly</t>
  </si>
  <si>
    <t>714.03</t>
  </si>
  <si>
    <t>110.00</t>
  </si>
  <si>
    <t>2021-08-16 00:29:05</t>
  </si>
  <si>
    <t>2224852</t>
  </si>
  <si>
    <t>波托马克米尔斯伍德布里奇万怡酒店</t>
  </si>
  <si>
    <t>Crites Jacqueline</t>
  </si>
  <si>
    <t>675.08</t>
  </si>
  <si>
    <t>104.00</t>
  </si>
  <si>
    <t>2021-08-16 00:05:23</t>
  </si>
  <si>
    <t>2021-08-15</t>
  </si>
  <si>
    <t>2224849</t>
  </si>
  <si>
    <t>玛格丽特维尔好莱坞海滩渡假村</t>
  </si>
  <si>
    <t>Roscoe Victoria</t>
  </si>
  <si>
    <t>2304.38</t>
  </si>
  <si>
    <t>355.00</t>
  </si>
  <si>
    <t>2021-08-15 23:42:54</t>
  </si>
  <si>
    <t>2224816</t>
  </si>
  <si>
    <t>雷诺尔酒店</t>
  </si>
  <si>
    <t>DESMEURS BASILE</t>
  </si>
  <si>
    <t>1772.10</t>
  </si>
  <si>
    <t>273.00</t>
  </si>
  <si>
    <t>2021-08-15 22:38:14</t>
  </si>
  <si>
    <t>2224800</t>
  </si>
  <si>
    <t>Thapanadhanang Thaneekorn,Thapanadhanang Thaneekorn</t>
  </si>
  <si>
    <t>370.00</t>
  </si>
  <si>
    <t>57.00</t>
  </si>
  <si>
    <t>2021-08-15 22:04:39</t>
  </si>
  <si>
    <t>2224776</t>
  </si>
  <si>
    <t>tongjun pichaorn,tongjun pichaorn,tongjun pichaorn</t>
  </si>
  <si>
    <t>999.64</t>
  </si>
  <si>
    <t>154.00</t>
  </si>
  <si>
    <t>2021-08-15 21:16:52</t>
  </si>
  <si>
    <t>2224690</t>
  </si>
  <si>
    <t>维也纳丹尼尔城市住宿睿智奢华酒店</t>
  </si>
  <si>
    <t>Goeschl Michael,Goeschl Hagen</t>
  </si>
  <si>
    <t>623.16</t>
  </si>
  <si>
    <t>96.00</t>
  </si>
  <si>
    <t>2021-08-15 18:25:05</t>
  </si>
  <si>
    <t>2224487</t>
  </si>
  <si>
    <t>丹佛国际机场品质酒店及套房</t>
  </si>
  <si>
    <t>Pamulapati Suresh</t>
  </si>
  <si>
    <t>2012.27</t>
  </si>
  <si>
    <t>310.00</t>
  </si>
  <si>
    <t>2021-08-15 12:30:15</t>
  </si>
  <si>
    <t>2224245</t>
  </si>
  <si>
    <t>马坎苏迪普瑞米尔经典酒店</t>
  </si>
  <si>
    <t>thibaut charles</t>
  </si>
  <si>
    <t>2021-08-15 03:14:02</t>
  </si>
  <si>
    <t>2224240</t>
  </si>
  <si>
    <t>Residence Inn Pittsburgh North Shore</t>
  </si>
  <si>
    <t>FAULDS ANTONY W</t>
  </si>
  <si>
    <t>1395.61</t>
  </si>
  <si>
    <t>215.00</t>
  </si>
  <si>
    <t>2021-08-15 02:25:53</t>
  </si>
  <si>
    <t>2224228</t>
  </si>
  <si>
    <t>兰开斯特酒店</t>
  </si>
  <si>
    <t>soares barros naiane</t>
  </si>
  <si>
    <t>136.32</t>
  </si>
  <si>
    <t>21.00</t>
  </si>
  <si>
    <t>2021-08-15 01:47:32</t>
  </si>
  <si>
    <t>2021-08-14</t>
  </si>
  <si>
    <t>2223951</t>
  </si>
  <si>
    <t>Srisaengsup Chatree,Srisaengsup Chatree</t>
  </si>
  <si>
    <t>2021-08-14 20:07:02</t>
  </si>
  <si>
    <t>2223431</t>
  </si>
  <si>
    <t>布朗酒店</t>
  </si>
  <si>
    <t>Cheol Han Lee,Cheol Han Lee</t>
  </si>
  <si>
    <t>240.17</t>
  </si>
  <si>
    <t>37.00</t>
  </si>
  <si>
    <t>2021-08-14 10:52:29</t>
  </si>
  <si>
    <t>2223341</t>
  </si>
  <si>
    <t>科里亚德直接奥尔良饭店 - 沙佩勒圣梅斯曼</t>
  </si>
  <si>
    <t>Beanam Eva</t>
  </si>
  <si>
    <t>2021-08-14 08:19:52</t>
  </si>
  <si>
    <t>2223329</t>
  </si>
  <si>
    <t>奥兰多格兰德湖丽兹卡尔顿酒店</t>
  </si>
  <si>
    <t>Joseph Wislet</t>
  </si>
  <si>
    <t>1505.96</t>
  </si>
  <si>
    <t>232.00</t>
  </si>
  <si>
    <t>2021-08-14 07:21:27</t>
  </si>
  <si>
    <t>2223311</t>
  </si>
  <si>
    <t>Sleep Inn</t>
  </si>
  <si>
    <t>Lohman Malachi Andrew</t>
  </si>
  <si>
    <t>876.31</t>
  </si>
  <si>
    <t>135.00</t>
  </si>
  <si>
    <t>2021-08-14 05:36:11</t>
  </si>
  <si>
    <t>2021-08-13</t>
  </si>
  <si>
    <t>2222641</t>
  </si>
  <si>
    <t>阿格里酒店</t>
  </si>
  <si>
    <t>Mallous Georgios Markos</t>
  </si>
  <si>
    <t>1973.93</t>
  </si>
  <si>
    <t>304.00</t>
  </si>
  <si>
    <t>2021-08-13 14:15:09</t>
  </si>
  <si>
    <t>2222631</t>
  </si>
  <si>
    <t>巴斯普洛商店安格勒斯旅馆</t>
  </si>
  <si>
    <t>Followwill Sharon k.</t>
  </si>
  <si>
    <t>2021-08-13 14:06:57</t>
  </si>
  <si>
    <t>2222268</t>
  </si>
  <si>
    <t>庭院酒店</t>
  </si>
  <si>
    <t>Haberkorn Ballesteros Heinz Werner</t>
  </si>
  <si>
    <t>272.71</t>
  </si>
  <si>
    <t>42.00</t>
  </si>
  <si>
    <t>2021-08-13 02:19:55</t>
  </si>
  <si>
    <t>2021-08-12</t>
  </si>
  <si>
    <t>2222035</t>
  </si>
  <si>
    <t>法鲁酒店及海滩俱乐部</t>
  </si>
  <si>
    <t>Milani Amir Ebrahim</t>
  </si>
  <si>
    <t>6208.46</t>
  </si>
  <si>
    <t>956.00</t>
  </si>
  <si>
    <t>239.00</t>
  </si>
  <si>
    <t>-717</t>
  </si>
  <si>
    <t>-4656</t>
  </si>
  <si>
    <t>2021-08-12 20:34:18</t>
  </si>
  <si>
    <t>2221776</t>
  </si>
  <si>
    <t>巨港拉贾瓦利101酒店</t>
  </si>
  <si>
    <t>- susana</t>
  </si>
  <si>
    <t>142.87</t>
  </si>
  <si>
    <t>22.00</t>
  </si>
  <si>
    <t>2021-08-12 16:49:00</t>
  </si>
  <si>
    <t>2221320</t>
  </si>
  <si>
    <t>伯明翰机场假日酒店</t>
  </si>
  <si>
    <t>Prozialeck Michael David</t>
  </si>
  <si>
    <t>682.52</t>
  </si>
  <si>
    <t>105.00</t>
  </si>
  <si>
    <t>2021-08-12 01:06:11</t>
  </si>
  <si>
    <t>2021-08-11</t>
  </si>
  <si>
    <t>2221023</t>
  </si>
  <si>
    <t>里斯本H10杜克德楼尔酒店</t>
  </si>
  <si>
    <t>Hernandez Antonio</t>
  </si>
  <si>
    <t>871.03</t>
  </si>
  <si>
    <t>134.00</t>
  </si>
  <si>
    <t>2021-08-11 16:16:45</t>
  </si>
  <si>
    <t>2221004</t>
  </si>
  <si>
    <t>傲途格精选巴登-巴登房客酒店</t>
  </si>
  <si>
    <t>Bieser Nicole</t>
  </si>
  <si>
    <t>1566.55</t>
  </si>
  <si>
    <t>241.00</t>
  </si>
  <si>
    <t>2021-08-11 15:40:20</t>
  </si>
  <si>
    <t>2021-08-10</t>
  </si>
  <si>
    <t>2220424</t>
  </si>
  <si>
    <t>济州岛M Stay住宿酒店</t>
  </si>
  <si>
    <t>MIN JOOYEON</t>
  </si>
  <si>
    <t>214.51</t>
  </si>
  <si>
    <t>33.00</t>
  </si>
  <si>
    <t>2021-08-10 16:08:51</t>
  </si>
  <si>
    <t>2021-08-09</t>
  </si>
  <si>
    <t>2219600</t>
  </si>
  <si>
    <t xml:space="preserve">韦斯特马克费尔班克斯酒店及会议中心 </t>
  </si>
  <si>
    <t>Lavine Kelsey</t>
  </si>
  <si>
    <t>1318.83</t>
  </si>
  <si>
    <t>203.00</t>
  </si>
  <si>
    <t>2021-08-09 06:47:49</t>
  </si>
  <si>
    <t>2021-08-05</t>
  </si>
  <si>
    <t>2217874</t>
  </si>
  <si>
    <t>埃比尼泽酒店</t>
  </si>
  <si>
    <t>Jung Sangwoo</t>
  </si>
  <si>
    <t>505.42</t>
  </si>
  <si>
    <t>78.00</t>
  </si>
  <si>
    <t>2021-08-05 23:24:35</t>
  </si>
  <si>
    <t>2021-08-03</t>
  </si>
  <si>
    <t>2216212</t>
  </si>
  <si>
    <t>济州神话世界度假酒店-蓝鼎</t>
  </si>
  <si>
    <t>KANG GIYEOP</t>
  </si>
  <si>
    <t>2021-08-03 11:57:47</t>
  </si>
  <si>
    <t>2216053</t>
  </si>
  <si>
    <t>戈弗雷波士顿酒店</t>
  </si>
  <si>
    <t>Andrades Rafael A,Slippey Alison M</t>
  </si>
  <si>
    <t>1386.12</t>
  </si>
  <si>
    <t>214.00</t>
  </si>
  <si>
    <t>2021-08-03 00:54:56</t>
  </si>
  <si>
    <t>2021-08-02</t>
  </si>
  <si>
    <t>2215789</t>
  </si>
  <si>
    <t xml:space="preserve">普瑞米尔里昂中央车站经典酒店 </t>
  </si>
  <si>
    <t>Verge Fabien</t>
  </si>
  <si>
    <t>2021-08-02 16:12:05</t>
  </si>
  <si>
    <t>2215603</t>
  </si>
  <si>
    <t>雷克雅未克格兰酒店</t>
  </si>
  <si>
    <t>Bertolone Noah Daniel</t>
  </si>
  <si>
    <t>1178.85</t>
  </si>
  <si>
    <t>182.00</t>
  </si>
  <si>
    <t>2021-08-02 09:20:02</t>
  </si>
  <si>
    <t>2021-07-31</t>
  </si>
  <si>
    <t>2213990</t>
  </si>
  <si>
    <t>胡佛水坝小屋</t>
  </si>
  <si>
    <t>Segovia Richard</t>
  </si>
  <si>
    <t>2021-07-31 05:18:20</t>
  </si>
  <si>
    <t>2021-07-28</t>
  </si>
  <si>
    <t>2211290</t>
  </si>
  <si>
    <t>卡昂东-蒙德维尔高级酒店</t>
  </si>
  <si>
    <t>SIMONIS CHRISTINE,LE MOIGNE JOSE</t>
  </si>
  <si>
    <t>398.07</t>
  </si>
  <si>
    <t>61.00</t>
  </si>
  <si>
    <t>2021-07-28 17:18:11</t>
  </si>
  <si>
    <t>2021-06-29</t>
  </si>
  <si>
    <t>2177697</t>
  </si>
  <si>
    <t>娱乐场海洋度假村</t>
  </si>
  <si>
    <t>Wilson Diana</t>
  </si>
  <si>
    <t>1346.01</t>
  </si>
  <si>
    <t>208.00</t>
  </si>
  <si>
    <t>2021-06-29 20:44:11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</si>
</sst>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15958444078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44424</v>
      </c>
      <c r="G2" s="5">
        <v>44425</v>
      </c>
      <c r="H2" s="4">
        <v>1</v>
      </c>
      <c r="I2" s="4">
        <v>1</v>
      </c>
      <c r="J2" s="4">
        <v>1</v>
      </c>
      <c r="K2" s="4" t="s">
        <v>29</v>
      </c>
      <c r="L2" s="4">
        <v>61</v>
      </c>
      <c r="M2" s="4">
        <v>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44428</v>
      </c>
      <c r="T2" s="4" t="s">
        <v>33</v>
      </c>
      <c r="U2" s="4">
        <v>61</v>
      </c>
      <c r="V2" s="4">
        <v>0</v>
      </c>
      <c r="W2" s="4">
        <v>0</v>
      </c>
      <c r="X2" s="4">
        <v>2211290</v>
      </c>
    </row>
    <row r="3" s="4" customFormat="1" spans="1:24">
      <c r="A3" s="4">
        <v>15983497370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44424</v>
      </c>
      <c r="G3" s="5">
        <v>44425</v>
      </c>
      <c r="H3" s="4">
        <v>1</v>
      </c>
      <c r="I3" s="4">
        <v>1</v>
      </c>
      <c r="J3" s="4">
        <v>1</v>
      </c>
      <c r="K3" s="4" t="s">
        <v>29</v>
      </c>
      <c r="L3" s="4">
        <v>93</v>
      </c>
      <c r="M3" s="4">
        <v>93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44428</v>
      </c>
      <c r="T3" s="4" t="s">
        <v>33</v>
      </c>
      <c r="U3" s="4">
        <v>93</v>
      </c>
      <c r="V3" s="4">
        <v>0</v>
      </c>
      <c r="W3" s="4">
        <v>0</v>
      </c>
      <c r="X3" s="4">
        <v>2213990</v>
      </c>
    </row>
    <row r="4" s="4" customFormat="1" spans="1:24">
      <c r="A4" s="4">
        <v>15983497370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44424</v>
      </c>
      <c r="G4" s="5">
        <v>44425</v>
      </c>
      <c r="H4" s="4">
        <v>1</v>
      </c>
      <c r="I4" s="4">
        <v>1</v>
      </c>
      <c r="J4" s="4">
        <v>1</v>
      </c>
      <c r="K4" s="4" t="s">
        <v>29</v>
      </c>
      <c r="L4" s="4">
        <v>-93</v>
      </c>
      <c r="M4" s="4">
        <v>-93</v>
      </c>
      <c r="N4" s="4" t="s">
        <v>36</v>
      </c>
      <c r="O4" s="4" t="s">
        <v>31</v>
      </c>
      <c r="P4" s="4" t="s">
        <v>32</v>
      </c>
      <c r="Q4" s="4">
        <v>0</v>
      </c>
      <c r="R4" s="6">
        <v>44408</v>
      </c>
      <c r="S4" s="5">
        <v>44428</v>
      </c>
      <c r="T4" s="4" t="s">
        <v>33</v>
      </c>
      <c r="U4" s="4">
        <v>-93</v>
      </c>
      <c r="V4" s="4">
        <v>0</v>
      </c>
      <c r="W4" s="4">
        <v>0</v>
      </c>
      <c r="X4" s="4">
        <v>2213990</v>
      </c>
    </row>
    <row r="5" s="4" customFormat="1" spans="1:24">
      <c r="A5" s="4">
        <v>15996529911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44424</v>
      </c>
      <c r="G5" s="5">
        <v>44425</v>
      </c>
      <c r="H5" s="4">
        <v>1</v>
      </c>
      <c r="I5" s="4">
        <v>1</v>
      </c>
      <c r="J5" s="4">
        <v>1</v>
      </c>
      <c r="K5" s="4" t="s">
        <v>29</v>
      </c>
      <c r="L5" s="4">
        <v>182</v>
      </c>
      <c r="M5" s="4">
        <v>182</v>
      </c>
      <c r="N5" s="4" t="s">
        <v>40</v>
      </c>
      <c r="O5" s="4" t="s">
        <v>31</v>
      </c>
      <c r="P5" s="4" t="s">
        <v>32</v>
      </c>
      <c r="Q5" s="4">
        <v>0</v>
      </c>
      <c r="R5" s="6">
        <v>44410</v>
      </c>
      <c r="S5" s="5">
        <v>44428</v>
      </c>
      <c r="T5" s="4" t="s">
        <v>33</v>
      </c>
      <c r="U5" s="4">
        <v>182</v>
      </c>
      <c r="V5" s="4">
        <v>0</v>
      </c>
      <c r="W5" s="4">
        <v>0</v>
      </c>
      <c r="X5" s="4">
        <v>2215603</v>
      </c>
    </row>
    <row r="6" s="4" customFormat="1" spans="1:24">
      <c r="A6" s="4">
        <v>15998057926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44424</v>
      </c>
      <c r="G6" s="5">
        <v>44425</v>
      </c>
      <c r="H6" s="4">
        <v>1</v>
      </c>
      <c r="I6" s="4">
        <v>1</v>
      </c>
      <c r="J6" s="4">
        <v>1</v>
      </c>
      <c r="K6" s="4" t="s">
        <v>29</v>
      </c>
      <c r="L6" s="4">
        <v>57</v>
      </c>
      <c r="M6" s="4">
        <v>57</v>
      </c>
      <c r="N6" s="4" t="s">
        <v>43</v>
      </c>
      <c r="O6" s="4" t="s">
        <v>31</v>
      </c>
      <c r="P6" s="4" t="s">
        <v>32</v>
      </c>
      <c r="Q6" s="4">
        <v>0</v>
      </c>
      <c r="R6" s="6">
        <v>44410</v>
      </c>
      <c r="S6" s="5">
        <v>44428</v>
      </c>
      <c r="T6" s="4" t="s">
        <v>33</v>
      </c>
      <c r="U6" s="4">
        <v>57</v>
      </c>
      <c r="V6" s="4">
        <v>0</v>
      </c>
      <c r="W6" s="4">
        <v>0</v>
      </c>
      <c r="X6" s="4">
        <v>2215789</v>
      </c>
    </row>
    <row r="7" s="4" customFormat="1" spans="1:24">
      <c r="A7" s="4">
        <v>16004226075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44424</v>
      </c>
      <c r="G7" s="5">
        <v>44425</v>
      </c>
      <c r="H7" s="4">
        <v>1</v>
      </c>
      <c r="I7" s="4">
        <v>1</v>
      </c>
      <c r="J7" s="4">
        <v>1</v>
      </c>
      <c r="K7" s="4" t="s">
        <v>29</v>
      </c>
      <c r="L7" s="4">
        <v>214</v>
      </c>
      <c r="M7" s="4">
        <v>214</v>
      </c>
      <c r="N7" s="4" t="s">
        <v>46</v>
      </c>
      <c r="O7" s="4" t="s">
        <v>31</v>
      </c>
      <c r="P7" s="4" t="s">
        <v>32</v>
      </c>
      <c r="Q7" s="4">
        <v>0</v>
      </c>
      <c r="R7" s="6">
        <v>44411</v>
      </c>
      <c r="S7" s="5">
        <v>44428</v>
      </c>
      <c r="T7" s="4" t="s">
        <v>33</v>
      </c>
      <c r="U7" s="4">
        <v>214</v>
      </c>
      <c r="V7" s="4">
        <v>0</v>
      </c>
      <c r="W7" s="4">
        <v>0</v>
      </c>
      <c r="X7" s="4">
        <v>2216053</v>
      </c>
    </row>
    <row r="8" s="4" customFormat="1" spans="1:24">
      <c r="A8" s="4">
        <v>16005189638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44423</v>
      </c>
      <c r="G8" s="5">
        <v>44425</v>
      </c>
      <c r="H8" s="4">
        <v>1</v>
      </c>
      <c r="I8" s="4">
        <v>2</v>
      </c>
      <c r="J8" s="4">
        <v>2</v>
      </c>
      <c r="K8" s="4" t="s">
        <v>29</v>
      </c>
      <c r="L8" s="4">
        <v>390</v>
      </c>
      <c r="M8" s="4">
        <v>390</v>
      </c>
      <c r="N8" s="4" t="s">
        <v>49</v>
      </c>
      <c r="O8" s="4" t="s">
        <v>31</v>
      </c>
      <c r="P8" s="4" t="s">
        <v>32</v>
      </c>
      <c r="Q8" s="4">
        <v>0</v>
      </c>
      <c r="R8" s="6">
        <v>44411</v>
      </c>
      <c r="S8" s="5">
        <v>44428</v>
      </c>
      <c r="T8" s="4" t="s">
        <v>33</v>
      </c>
      <c r="U8" s="4">
        <v>390</v>
      </c>
      <c r="V8" s="4">
        <v>0</v>
      </c>
      <c r="W8" s="4">
        <v>0</v>
      </c>
      <c r="X8" s="4">
        <v>2216212</v>
      </c>
    </row>
    <row r="9" s="4" customFormat="1" spans="1:24">
      <c r="A9" s="4">
        <v>15998057926</v>
      </c>
      <c r="B9" s="4" t="s">
        <v>25</v>
      </c>
      <c r="C9" s="4" t="s">
        <v>37</v>
      </c>
      <c r="D9" s="4" t="s">
        <v>41</v>
      </c>
      <c r="E9" s="4" t="s">
        <v>42</v>
      </c>
      <c r="F9" s="5">
        <v>44424</v>
      </c>
      <c r="G9" s="5">
        <v>44425</v>
      </c>
      <c r="H9" s="4">
        <v>1</v>
      </c>
      <c r="I9" s="4">
        <v>1</v>
      </c>
      <c r="J9" s="4">
        <v>1</v>
      </c>
      <c r="K9" s="4" t="s">
        <v>29</v>
      </c>
      <c r="L9" s="4">
        <v>-57</v>
      </c>
      <c r="M9" s="4">
        <v>-57</v>
      </c>
      <c r="N9" s="4" t="s">
        <v>43</v>
      </c>
      <c r="O9" s="4" t="s">
        <v>31</v>
      </c>
      <c r="P9" s="4" t="s">
        <v>32</v>
      </c>
      <c r="Q9" s="4">
        <v>0</v>
      </c>
      <c r="R9" s="6">
        <v>44410</v>
      </c>
      <c r="S9" s="5">
        <v>44428</v>
      </c>
      <c r="T9" s="4" t="s">
        <v>33</v>
      </c>
      <c r="U9" s="4">
        <v>-57</v>
      </c>
      <c r="V9" s="4">
        <v>0</v>
      </c>
      <c r="W9" s="4">
        <v>0</v>
      </c>
      <c r="X9" s="4">
        <v>2215789</v>
      </c>
    </row>
    <row r="10" s="4" customFormat="1" spans="1:23">
      <c r="A10" s="4">
        <v>16019172547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44424</v>
      </c>
      <c r="G10" s="5">
        <v>44425</v>
      </c>
      <c r="H10" s="4">
        <v>1</v>
      </c>
      <c r="I10" s="4">
        <v>1</v>
      </c>
      <c r="J10" s="4">
        <v>1</v>
      </c>
      <c r="K10" s="4" t="s">
        <v>29</v>
      </c>
      <c r="L10" s="4">
        <v>78</v>
      </c>
      <c r="M10" s="4">
        <v>78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44413</v>
      </c>
      <c r="S10" s="5">
        <v>44428</v>
      </c>
      <c r="T10" s="4" t="s">
        <v>33</v>
      </c>
      <c r="U10" s="4">
        <v>78</v>
      </c>
      <c r="V10" s="4">
        <v>0</v>
      </c>
      <c r="W10" s="4">
        <v>0</v>
      </c>
    </row>
    <row r="11" s="4" customFormat="1" spans="1:24">
      <c r="A11" s="4">
        <v>16038453435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44424</v>
      </c>
      <c r="G11" s="5">
        <v>44425</v>
      </c>
      <c r="H11" s="4">
        <v>1</v>
      </c>
      <c r="I11" s="4">
        <v>1</v>
      </c>
      <c r="J11" s="4">
        <v>1</v>
      </c>
      <c r="K11" s="4" t="s">
        <v>29</v>
      </c>
      <c r="L11" s="4">
        <v>203</v>
      </c>
      <c r="M11" s="4">
        <v>203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44417</v>
      </c>
      <c r="S11" s="5">
        <v>44428</v>
      </c>
      <c r="T11" s="4" t="s">
        <v>33</v>
      </c>
      <c r="U11" s="4">
        <v>203</v>
      </c>
      <c r="V11" s="4">
        <v>0</v>
      </c>
      <c r="W11" s="4">
        <v>0</v>
      </c>
      <c r="X11" s="4">
        <v>2219600</v>
      </c>
    </row>
    <row r="12" s="4" customFormat="1" spans="1:24">
      <c r="A12" s="4">
        <v>16040241725</v>
      </c>
      <c r="B12" s="4" t="s">
        <v>25</v>
      </c>
      <c r="C12" s="4" t="s">
        <v>26</v>
      </c>
      <c r="D12" s="4" t="s">
        <v>56</v>
      </c>
      <c r="E12" s="4" t="s">
        <v>28</v>
      </c>
      <c r="F12" s="5">
        <v>44424</v>
      </c>
      <c r="G12" s="5">
        <v>44425</v>
      </c>
      <c r="H12" s="4">
        <v>1</v>
      </c>
      <c r="I12" s="4">
        <v>1</v>
      </c>
      <c r="J12" s="4">
        <v>1</v>
      </c>
      <c r="K12" s="4" t="s">
        <v>29</v>
      </c>
      <c r="L12" s="4">
        <v>53</v>
      </c>
      <c r="M12" s="4">
        <v>53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44417</v>
      </c>
      <c r="S12" s="5">
        <v>44428</v>
      </c>
      <c r="T12" s="4" t="s">
        <v>33</v>
      </c>
      <c r="U12" s="4">
        <v>53</v>
      </c>
      <c r="V12" s="4">
        <v>0</v>
      </c>
      <c r="W12" s="4">
        <v>0</v>
      </c>
      <c r="X12" s="4">
        <v>2219882</v>
      </c>
    </row>
    <row r="13" s="4" customFormat="1" spans="1:24">
      <c r="A13" s="4">
        <v>16040241725</v>
      </c>
      <c r="B13" s="4" t="s">
        <v>25</v>
      </c>
      <c r="C13" s="4" t="s">
        <v>37</v>
      </c>
      <c r="D13" s="4" t="s">
        <v>56</v>
      </c>
      <c r="E13" s="4" t="s">
        <v>28</v>
      </c>
      <c r="F13" s="5">
        <v>44424</v>
      </c>
      <c r="G13" s="5">
        <v>44425</v>
      </c>
      <c r="H13" s="4">
        <v>1</v>
      </c>
      <c r="I13" s="4">
        <v>1</v>
      </c>
      <c r="J13" s="4">
        <v>1</v>
      </c>
      <c r="K13" s="4" t="s">
        <v>29</v>
      </c>
      <c r="L13" s="4">
        <v>-53</v>
      </c>
      <c r="M13" s="4">
        <v>-53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44417</v>
      </c>
      <c r="S13" s="5">
        <v>44428</v>
      </c>
      <c r="T13" s="4" t="s">
        <v>33</v>
      </c>
      <c r="U13" s="4">
        <v>-53</v>
      </c>
      <c r="V13" s="4">
        <v>0</v>
      </c>
      <c r="W13" s="4">
        <v>0</v>
      </c>
      <c r="X13" s="4">
        <v>2219882</v>
      </c>
    </row>
    <row r="14" s="4" customFormat="1" spans="1:24">
      <c r="A14" s="4">
        <v>16005189638</v>
      </c>
      <c r="B14" s="4" t="s">
        <v>25</v>
      </c>
      <c r="C14" s="4" t="s">
        <v>37</v>
      </c>
      <c r="D14" s="4" t="s">
        <v>47</v>
      </c>
      <c r="E14" s="4" t="s">
        <v>48</v>
      </c>
      <c r="F14" s="5">
        <v>44423</v>
      </c>
      <c r="G14" s="5">
        <v>44425</v>
      </c>
      <c r="H14" s="4">
        <v>1</v>
      </c>
      <c r="I14" s="4">
        <v>2</v>
      </c>
      <c r="J14" s="4">
        <v>2</v>
      </c>
      <c r="K14" s="4" t="s">
        <v>29</v>
      </c>
      <c r="L14" s="4">
        <v>-390</v>
      </c>
      <c r="M14" s="4">
        <v>-390</v>
      </c>
      <c r="N14" s="4" t="s">
        <v>49</v>
      </c>
      <c r="O14" s="4" t="s">
        <v>31</v>
      </c>
      <c r="P14" s="4" t="s">
        <v>32</v>
      </c>
      <c r="Q14" s="4">
        <v>0</v>
      </c>
      <c r="R14" s="6">
        <v>44411</v>
      </c>
      <c r="S14" s="5">
        <v>44428</v>
      </c>
      <c r="T14" s="4" t="s">
        <v>33</v>
      </c>
      <c r="U14" s="4">
        <v>-390</v>
      </c>
      <c r="V14" s="4">
        <v>0</v>
      </c>
      <c r="W14" s="4">
        <v>0</v>
      </c>
      <c r="X14" s="4">
        <v>2216212</v>
      </c>
    </row>
    <row r="15" s="4" customFormat="1" spans="1:24">
      <c r="A15" s="4">
        <v>16046580809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44424</v>
      </c>
      <c r="G15" s="5">
        <v>44425</v>
      </c>
      <c r="H15" s="4">
        <v>1</v>
      </c>
      <c r="I15" s="4">
        <v>1</v>
      </c>
      <c r="J15" s="4">
        <v>1</v>
      </c>
      <c r="K15" s="4" t="s">
        <v>29</v>
      </c>
      <c r="L15" s="4">
        <v>33</v>
      </c>
      <c r="M15" s="4">
        <v>33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44418</v>
      </c>
      <c r="S15" s="5">
        <v>44428</v>
      </c>
      <c r="T15" s="4" t="s">
        <v>33</v>
      </c>
      <c r="U15" s="4">
        <v>33</v>
      </c>
      <c r="V15" s="4">
        <v>0</v>
      </c>
      <c r="W15" s="4">
        <v>0</v>
      </c>
      <c r="X15" s="4">
        <v>2220424</v>
      </c>
    </row>
    <row r="16" s="4" customFormat="1" spans="1:24">
      <c r="A16" s="4">
        <v>16049817154</v>
      </c>
      <c r="B16" s="4" t="s">
        <v>25</v>
      </c>
      <c r="C16" s="4" t="s">
        <v>26</v>
      </c>
      <c r="D16" s="4" t="s">
        <v>61</v>
      </c>
      <c r="E16" s="4" t="s">
        <v>62</v>
      </c>
      <c r="F16" s="5">
        <v>44424</v>
      </c>
      <c r="G16" s="5">
        <v>44425</v>
      </c>
      <c r="H16" s="4">
        <v>1</v>
      </c>
      <c r="I16" s="4">
        <v>1</v>
      </c>
      <c r="J16" s="4">
        <v>1</v>
      </c>
      <c r="K16" s="4" t="s">
        <v>29</v>
      </c>
      <c r="L16" s="4">
        <v>241</v>
      </c>
      <c r="M16" s="4">
        <v>241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44419</v>
      </c>
      <c r="S16" s="5">
        <v>44428</v>
      </c>
      <c r="T16" s="4" t="s">
        <v>33</v>
      </c>
      <c r="U16" s="4">
        <v>241</v>
      </c>
      <c r="V16" s="4">
        <v>0</v>
      </c>
      <c r="W16" s="4">
        <v>0</v>
      </c>
      <c r="X16" s="4">
        <v>2221004</v>
      </c>
    </row>
    <row r="17" s="4" customFormat="1" spans="1:24">
      <c r="A17" s="4">
        <v>16049930194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44424</v>
      </c>
      <c r="G17" s="5">
        <v>44425</v>
      </c>
      <c r="H17" s="4">
        <v>1</v>
      </c>
      <c r="I17" s="4">
        <v>1</v>
      </c>
      <c r="J17" s="4">
        <v>1</v>
      </c>
      <c r="K17" s="4" t="s">
        <v>29</v>
      </c>
      <c r="L17" s="4">
        <v>134</v>
      </c>
      <c r="M17" s="4">
        <v>134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44419</v>
      </c>
      <c r="S17" s="5">
        <v>44428</v>
      </c>
      <c r="T17" s="4" t="s">
        <v>33</v>
      </c>
      <c r="U17" s="4">
        <v>134</v>
      </c>
      <c r="V17" s="4">
        <v>0</v>
      </c>
      <c r="W17" s="4">
        <v>0</v>
      </c>
      <c r="X17" s="4">
        <v>2221023</v>
      </c>
    </row>
    <row r="18" s="4" customFormat="1" spans="1:24">
      <c r="A18" s="4">
        <v>16055369335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44424</v>
      </c>
      <c r="G18" s="5">
        <v>44425</v>
      </c>
      <c r="H18" s="4">
        <v>1</v>
      </c>
      <c r="I18" s="4">
        <v>1</v>
      </c>
      <c r="J18" s="4">
        <v>1</v>
      </c>
      <c r="K18" s="4" t="s">
        <v>29</v>
      </c>
      <c r="L18" s="4">
        <v>105</v>
      </c>
      <c r="M18" s="4">
        <v>105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44420</v>
      </c>
      <c r="S18" s="5">
        <v>44428</v>
      </c>
      <c r="T18" s="4" t="s">
        <v>33</v>
      </c>
      <c r="U18" s="4">
        <v>105</v>
      </c>
      <c r="V18" s="4">
        <v>0</v>
      </c>
      <c r="W18" s="4">
        <v>0</v>
      </c>
      <c r="X18" s="4">
        <v>2221320</v>
      </c>
    </row>
    <row r="19" s="4" customFormat="1" spans="1:24">
      <c r="A19" s="4">
        <v>16057235482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44424</v>
      </c>
      <c r="G19" s="5">
        <v>44425</v>
      </c>
      <c r="H19" s="4">
        <v>1</v>
      </c>
      <c r="I19" s="4">
        <v>1</v>
      </c>
      <c r="J19" s="4">
        <v>1</v>
      </c>
      <c r="K19" s="4" t="s">
        <v>29</v>
      </c>
      <c r="L19" s="4">
        <v>22</v>
      </c>
      <c r="M19" s="4">
        <v>22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44420</v>
      </c>
      <c r="S19" s="5">
        <v>44428</v>
      </c>
      <c r="T19" s="4" t="s">
        <v>33</v>
      </c>
      <c r="U19" s="4">
        <v>22</v>
      </c>
      <c r="V19" s="4">
        <v>0</v>
      </c>
      <c r="W19" s="4">
        <v>0</v>
      </c>
      <c r="X19" s="4">
        <v>2221776</v>
      </c>
    </row>
    <row r="20" s="4" customFormat="1" spans="1:24">
      <c r="A20" s="4">
        <v>16058068616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44421</v>
      </c>
      <c r="G20" s="5">
        <v>44425</v>
      </c>
      <c r="H20" s="4">
        <v>1</v>
      </c>
      <c r="I20" s="4">
        <v>4</v>
      </c>
      <c r="J20" s="4">
        <v>4</v>
      </c>
      <c r="K20" s="4" t="s">
        <v>29</v>
      </c>
      <c r="L20" s="4">
        <v>956</v>
      </c>
      <c r="M20" s="4">
        <v>956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44420</v>
      </c>
      <c r="S20" s="5">
        <v>44428</v>
      </c>
      <c r="T20" s="4" t="s">
        <v>33</v>
      </c>
      <c r="U20" s="4">
        <v>956</v>
      </c>
      <c r="V20" s="4">
        <v>0</v>
      </c>
      <c r="W20" s="4">
        <v>0</v>
      </c>
      <c r="X20" s="4">
        <v>2222035</v>
      </c>
    </row>
    <row r="21" s="4" customFormat="1" spans="1:24">
      <c r="A21" s="4">
        <v>16058960897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44424</v>
      </c>
      <c r="G21" s="5">
        <v>44425</v>
      </c>
      <c r="H21" s="4">
        <v>1</v>
      </c>
      <c r="I21" s="4">
        <v>1</v>
      </c>
      <c r="J21" s="4">
        <v>1</v>
      </c>
      <c r="K21" s="4" t="s">
        <v>29</v>
      </c>
      <c r="L21" s="4">
        <v>42</v>
      </c>
      <c r="M21" s="4">
        <v>42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44421</v>
      </c>
      <c r="S21" s="5">
        <v>44428</v>
      </c>
      <c r="T21" s="4" t="s">
        <v>33</v>
      </c>
      <c r="U21" s="4">
        <v>42</v>
      </c>
      <c r="V21" s="4">
        <v>0</v>
      </c>
      <c r="W21" s="4">
        <v>0</v>
      </c>
      <c r="X21" s="4">
        <v>2222268</v>
      </c>
    </row>
    <row r="22" s="4" customFormat="1" spans="1:23">
      <c r="A22" s="4">
        <v>16059805341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44423</v>
      </c>
      <c r="G22" s="5">
        <v>44425</v>
      </c>
      <c r="H22" s="4">
        <v>1</v>
      </c>
      <c r="I22" s="4">
        <v>2</v>
      </c>
      <c r="J22" s="4">
        <v>2</v>
      </c>
      <c r="K22" s="4" t="s">
        <v>29</v>
      </c>
      <c r="L22" s="4">
        <v>186</v>
      </c>
      <c r="M22" s="4">
        <v>186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44421</v>
      </c>
      <c r="S22" s="5">
        <v>44428</v>
      </c>
      <c r="T22" s="4" t="s">
        <v>33</v>
      </c>
      <c r="U22" s="4">
        <v>186</v>
      </c>
      <c r="V22" s="4">
        <v>0</v>
      </c>
      <c r="W22" s="4">
        <v>0</v>
      </c>
    </row>
    <row r="23" s="4" customFormat="1" spans="1:24">
      <c r="A23" s="4">
        <v>16060187317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44423</v>
      </c>
      <c r="G23" s="5">
        <v>44425</v>
      </c>
      <c r="H23" s="4">
        <v>1</v>
      </c>
      <c r="I23" s="4">
        <v>2</v>
      </c>
      <c r="J23" s="4">
        <v>2</v>
      </c>
      <c r="K23" s="4" t="s">
        <v>29</v>
      </c>
      <c r="L23" s="4">
        <v>304</v>
      </c>
      <c r="M23" s="4">
        <v>304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44421</v>
      </c>
      <c r="S23" s="5">
        <v>44428</v>
      </c>
      <c r="T23" s="4" t="s">
        <v>33</v>
      </c>
      <c r="U23" s="4">
        <v>304</v>
      </c>
      <c r="V23" s="4">
        <v>0</v>
      </c>
      <c r="W23" s="4">
        <v>0</v>
      </c>
      <c r="X23" s="4">
        <v>2222631</v>
      </c>
    </row>
    <row r="24" s="4" customFormat="1" spans="1:24">
      <c r="A24" s="4">
        <v>16060223260</v>
      </c>
      <c r="B24" s="4" t="s">
        <v>25</v>
      </c>
      <c r="C24" s="4" t="s">
        <v>26</v>
      </c>
      <c r="D24" s="4" t="s">
        <v>85</v>
      </c>
      <c r="E24" s="4" t="s">
        <v>86</v>
      </c>
      <c r="F24" s="5">
        <v>44422</v>
      </c>
      <c r="G24" s="5">
        <v>44425</v>
      </c>
      <c r="H24" s="4">
        <v>1</v>
      </c>
      <c r="I24" s="4">
        <v>3</v>
      </c>
      <c r="J24" s="4">
        <v>3</v>
      </c>
      <c r="K24" s="4" t="s">
        <v>29</v>
      </c>
      <c r="L24" s="4">
        <v>304</v>
      </c>
      <c r="M24" s="4">
        <v>304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44421</v>
      </c>
      <c r="S24" s="5">
        <v>44428</v>
      </c>
      <c r="T24" s="4" t="s">
        <v>33</v>
      </c>
      <c r="U24" s="4">
        <v>304</v>
      </c>
      <c r="V24" s="4">
        <v>0</v>
      </c>
      <c r="W24" s="4">
        <v>0</v>
      </c>
      <c r="X24" s="4">
        <v>2222641</v>
      </c>
    </row>
    <row r="25" s="4" customFormat="1" spans="1:23">
      <c r="A25" s="4">
        <v>16059805341</v>
      </c>
      <c r="B25" s="4" t="s">
        <v>25</v>
      </c>
      <c r="C25" s="4" t="s">
        <v>37</v>
      </c>
      <c r="D25" s="4" t="s">
        <v>79</v>
      </c>
      <c r="E25" s="4" t="s">
        <v>80</v>
      </c>
      <c r="F25" s="5">
        <v>44423</v>
      </c>
      <c r="G25" s="5">
        <v>44425</v>
      </c>
      <c r="H25" s="4">
        <v>1</v>
      </c>
      <c r="I25" s="4">
        <v>2</v>
      </c>
      <c r="J25" s="4">
        <v>2</v>
      </c>
      <c r="K25" s="4" t="s">
        <v>29</v>
      </c>
      <c r="L25" s="4">
        <v>-186</v>
      </c>
      <c r="M25" s="4">
        <v>-186</v>
      </c>
      <c r="N25" s="4" t="s">
        <v>81</v>
      </c>
      <c r="O25" s="4" t="s">
        <v>31</v>
      </c>
      <c r="P25" s="4" t="s">
        <v>32</v>
      </c>
      <c r="Q25" s="4">
        <v>0</v>
      </c>
      <c r="R25" s="6">
        <v>44421</v>
      </c>
      <c r="S25" s="5">
        <v>44428</v>
      </c>
      <c r="T25" s="4" t="s">
        <v>33</v>
      </c>
      <c r="U25" s="4">
        <v>-186</v>
      </c>
      <c r="V25" s="4">
        <v>0</v>
      </c>
      <c r="W25" s="4">
        <v>0</v>
      </c>
    </row>
    <row r="26" s="4" customFormat="1" spans="1:24">
      <c r="A26" s="4">
        <v>16066776053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44424</v>
      </c>
      <c r="G26" s="5">
        <v>44425</v>
      </c>
      <c r="H26" s="4">
        <v>1</v>
      </c>
      <c r="I26" s="4">
        <v>1</v>
      </c>
      <c r="J26" s="4">
        <v>1</v>
      </c>
      <c r="K26" s="4" t="s">
        <v>29</v>
      </c>
      <c r="L26" s="4">
        <v>135</v>
      </c>
      <c r="M26" s="4">
        <v>135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44422</v>
      </c>
      <c r="S26" s="5">
        <v>44428</v>
      </c>
      <c r="T26" s="4" t="s">
        <v>33</v>
      </c>
      <c r="U26" s="4">
        <v>135</v>
      </c>
      <c r="V26" s="4">
        <v>0</v>
      </c>
      <c r="W26" s="4">
        <v>0</v>
      </c>
      <c r="X26" s="4">
        <v>2223311</v>
      </c>
    </row>
    <row r="27" s="4" customFormat="1" spans="1:24">
      <c r="A27" s="4">
        <v>16066826630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44424</v>
      </c>
      <c r="G27" s="5">
        <v>44425</v>
      </c>
      <c r="H27" s="4">
        <v>1</v>
      </c>
      <c r="I27" s="4">
        <v>1</v>
      </c>
      <c r="J27" s="4">
        <v>1</v>
      </c>
      <c r="K27" s="4" t="s">
        <v>29</v>
      </c>
      <c r="L27" s="4">
        <v>232</v>
      </c>
      <c r="M27" s="4">
        <v>232</v>
      </c>
      <c r="N27" s="4" t="s">
        <v>93</v>
      </c>
      <c r="O27" s="4" t="s">
        <v>31</v>
      </c>
      <c r="P27" s="4" t="s">
        <v>32</v>
      </c>
      <c r="Q27" s="4">
        <v>0</v>
      </c>
      <c r="R27" s="6">
        <v>44422</v>
      </c>
      <c r="S27" s="5">
        <v>44428</v>
      </c>
      <c r="T27" s="4" t="s">
        <v>33</v>
      </c>
      <c r="U27" s="4">
        <v>232</v>
      </c>
      <c r="V27" s="4">
        <v>0</v>
      </c>
      <c r="W27" s="4">
        <v>0</v>
      </c>
      <c r="X27" s="4">
        <v>2223329</v>
      </c>
    </row>
    <row r="28" s="4" customFormat="1" spans="1:24">
      <c r="A28" s="4">
        <v>16066890598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44423</v>
      </c>
      <c r="G28" s="5">
        <v>44425</v>
      </c>
      <c r="H28" s="4">
        <v>1</v>
      </c>
      <c r="I28" s="4">
        <v>2</v>
      </c>
      <c r="J28" s="4">
        <v>2</v>
      </c>
      <c r="K28" s="4" t="s">
        <v>29</v>
      </c>
      <c r="L28" s="4">
        <v>110</v>
      </c>
      <c r="M28" s="4">
        <v>110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44422</v>
      </c>
      <c r="S28" s="5">
        <v>44428</v>
      </c>
      <c r="T28" s="4" t="s">
        <v>33</v>
      </c>
      <c r="U28" s="4">
        <v>110</v>
      </c>
      <c r="V28" s="4">
        <v>0</v>
      </c>
      <c r="W28" s="4">
        <v>0</v>
      </c>
      <c r="X28" s="4">
        <v>2223341</v>
      </c>
    </row>
    <row r="29" s="4" customFormat="1" spans="1:24">
      <c r="A29" s="4">
        <v>16067258352</v>
      </c>
      <c r="B29" s="4" t="s">
        <v>25</v>
      </c>
      <c r="C29" s="4" t="s">
        <v>26</v>
      </c>
      <c r="D29" s="4" t="s">
        <v>97</v>
      </c>
      <c r="E29" s="4" t="s">
        <v>80</v>
      </c>
      <c r="F29" s="5">
        <v>44424</v>
      </c>
      <c r="G29" s="5">
        <v>44425</v>
      </c>
      <c r="H29" s="4">
        <v>1</v>
      </c>
      <c r="I29" s="4">
        <v>1</v>
      </c>
      <c r="J29" s="4">
        <v>1</v>
      </c>
      <c r="K29" s="4" t="s">
        <v>29</v>
      </c>
      <c r="L29" s="4">
        <v>37</v>
      </c>
      <c r="M29" s="4">
        <v>37</v>
      </c>
      <c r="N29" s="4" t="s">
        <v>98</v>
      </c>
      <c r="O29" s="4" t="s">
        <v>31</v>
      </c>
      <c r="P29" s="4" t="s">
        <v>32</v>
      </c>
      <c r="Q29" s="4">
        <v>0</v>
      </c>
      <c r="R29" s="6">
        <v>44422</v>
      </c>
      <c r="S29" s="5">
        <v>44428</v>
      </c>
      <c r="T29" s="4" t="s">
        <v>33</v>
      </c>
      <c r="U29" s="4">
        <v>37</v>
      </c>
      <c r="V29" s="4">
        <v>0</v>
      </c>
      <c r="W29" s="4">
        <v>0</v>
      </c>
      <c r="X29" s="4">
        <v>2223431</v>
      </c>
    </row>
    <row r="30" s="4" customFormat="1" spans="1:24">
      <c r="A30" s="4">
        <v>16069339770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44423</v>
      </c>
      <c r="G30" s="5">
        <v>44425</v>
      </c>
      <c r="H30" s="4">
        <v>1</v>
      </c>
      <c r="I30" s="4">
        <v>2</v>
      </c>
      <c r="J30" s="4">
        <v>2</v>
      </c>
      <c r="K30" s="4" t="s">
        <v>29</v>
      </c>
      <c r="L30" s="4">
        <v>154</v>
      </c>
      <c r="M30" s="4">
        <v>154</v>
      </c>
      <c r="N30" s="4" t="s">
        <v>101</v>
      </c>
      <c r="O30" s="4" t="s">
        <v>31</v>
      </c>
      <c r="P30" s="4" t="s">
        <v>32</v>
      </c>
      <c r="Q30" s="4">
        <v>0</v>
      </c>
      <c r="R30" s="6">
        <v>44422</v>
      </c>
      <c r="S30" s="5">
        <v>44428</v>
      </c>
      <c r="T30" s="4" t="s">
        <v>33</v>
      </c>
      <c r="U30" s="4">
        <v>154</v>
      </c>
      <c r="V30" s="4">
        <v>0</v>
      </c>
      <c r="W30" s="4">
        <v>0</v>
      </c>
      <c r="X30" s="4">
        <v>2223951</v>
      </c>
    </row>
    <row r="31" s="4" customFormat="1" spans="1:24">
      <c r="A31" s="4">
        <v>16070285046</v>
      </c>
      <c r="B31" s="4" t="s">
        <v>25</v>
      </c>
      <c r="C31" s="4" t="s">
        <v>26</v>
      </c>
      <c r="D31" s="4" t="s">
        <v>102</v>
      </c>
      <c r="E31" s="4" t="s">
        <v>103</v>
      </c>
      <c r="F31" s="5">
        <v>44424</v>
      </c>
      <c r="G31" s="5">
        <v>44425</v>
      </c>
      <c r="H31" s="4">
        <v>1</v>
      </c>
      <c r="I31" s="4">
        <v>1</v>
      </c>
      <c r="J31" s="4">
        <v>1</v>
      </c>
      <c r="K31" s="4" t="s">
        <v>29</v>
      </c>
      <c r="L31" s="4">
        <v>21</v>
      </c>
      <c r="M31" s="4">
        <v>21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44423</v>
      </c>
      <c r="S31" s="5">
        <v>44428</v>
      </c>
      <c r="T31" s="4" t="s">
        <v>33</v>
      </c>
      <c r="U31" s="4">
        <v>21</v>
      </c>
      <c r="V31" s="4">
        <v>0</v>
      </c>
      <c r="W31" s="4">
        <v>0</v>
      </c>
      <c r="X31" s="4">
        <v>2224228</v>
      </c>
    </row>
    <row r="32" s="4" customFormat="1" spans="1:24">
      <c r="A32" s="4">
        <v>16070323465</v>
      </c>
      <c r="B32" s="4" t="s">
        <v>25</v>
      </c>
      <c r="C32" s="4" t="s">
        <v>26</v>
      </c>
      <c r="D32" s="4" t="s">
        <v>105</v>
      </c>
      <c r="E32" s="4" t="s">
        <v>106</v>
      </c>
      <c r="F32" s="5">
        <v>44423</v>
      </c>
      <c r="G32" s="5">
        <v>44425</v>
      </c>
      <c r="H32" s="4">
        <v>1</v>
      </c>
      <c r="I32" s="4">
        <v>2</v>
      </c>
      <c r="J32" s="4">
        <v>2</v>
      </c>
      <c r="K32" s="4" t="s">
        <v>29</v>
      </c>
      <c r="L32" s="4">
        <v>215</v>
      </c>
      <c r="M32" s="4">
        <v>215</v>
      </c>
      <c r="N32" s="4" t="s">
        <v>107</v>
      </c>
      <c r="O32" s="4" t="s">
        <v>31</v>
      </c>
      <c r="P32" s="4" t="s">
        <v>32</v>
      </c>
      <c r="Q32" s="4">
        <v>0</v>
      </c>
      <c r="R32" s="6">
        <v>44423</v>
      </c>
      <c r="S32" s="5">
        <v>44428</v>
      </c>
      <c r="T32" s="4" t="s">
        <v>33</v>
      </c>
      <c r="U32" s="4">
        <v>215</v>
      </c>
      <c r="V32" s="4">
        <v>0</v>
      </c>
      <c r="W32" s="4">
        <v>0</v>
      </c>
      <c r="X32" s="4">
        <v>2224240</v>
      </c>
    </row>
    <row r="33" s="4" customFormat="1" spans="1:24">
      <c r="A33" s="4">
        <v>16070341452</v>
      </c>
      <c r="B33" s="4" t="s">
        <v>25</v>
      </c>
      <c r="C33" s="4" t="s">
        <v>26</v>
      </c>
      <c r="D33" s="4" t="s">
        <v>108</v>
      </c>
      <c r="E33" s="4" t="s">
        <v>77</v>
      </c>
      <c r="F33" s="5">
        <v>44424</v>
      </c>
      <c r="G33" s="5">
        <v>44425</v>
      </c>
      <c r="H33" s="4">
        <v>1</v>
      </c>
      <c r="I33" s="4">
        <v>1</v>
      </c>
      <c r="J33" s="4">
        <v>1</v>
      </c>
      <c r="K33" s="4" t="s">
        <v>29</v>
      </c>
      <c r="L33" s="4">
        <v>57</v>
      </c>
      <c r="M33" s="4">
        <v>57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44423</v>
      </c>
      <c r="S33" s="5">
        <v>44428</v>
      </c>
      <c r="T33" s="4" t="s">
        <v>33</v>
      </c>
      <c r="U33" s="4">
        <v>57</v>
      </c>
      <c r="V33" s="4">
        <v>0</v>
      </c>
      <c r="W33" s="4">
        <v>0</v>
      </c>
      <c r="X33" s="4">
        <v>2224245</v>
      </c>
    </row>
    <row r="34" s="4" customFormat="1" spans="1:24">
      <c r="A34" s="4">
        <v>16074386037</v>
      </c>
      <c r="B34" s="4" t="s">
        <v>25</v>
      </c>
      <c r="C34" s="4" t="s">
        <v>26</v>
      </c>
      <c r="D34" s="4" t="s">
        <v>110</v>
      </c>
      <c r="E34" s="4" t="s">
        <v>111</v>
      </c>
      <c r="F34" s="5">
        <v>44423</v>
      </c>
      <c r="G34" s="5">
        <v>44425</v>
      </c>
      <c r="H34" s="4">
        <v>1</v>
      </c>
      <c r="I34" s="4">
        <v>2</v>
      </c>
      <c r="J34" s="4">
        <v>2</v>
      </c>
      <c r="K34" s="4" t="s">
        <v>29</v>
      </c>
      <c r="L34" s="4">
        <v>310</v>
      </c>
      <c r="M34" s="4">
        <v>310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44423</v>
      </c>
      <c r="S34" s="5">
        <v>44428</v>
      </c>
      <c r="T34" s="4" t="s">
        <v>33</v>
      </c>
      <c r="U34" s="4">
        <v>310</v>
      </c>
      <c r="V34" s="4">
        <v>0</v>
      </c>
      <c r="W34" s="4">
        <v>0</v>
      </c>
      <c r="X34" s="4">
        <v>2224487</v>
      </c>
    </row>
    <row r="35" s="4" customFormat="1" spans="1:24">
      <c r="A35" s="4">
        <v>16058068616</v>
      </c>
      <c r="B35" s="4" t="s">
        <v>25</v>
      </c>
      <c r="C35" s="4" t="s">
        <v>113</v>
      </c>
      <c r="D35" s="4" t="s">
        <v>73</v>
      </c>
      <c r="E35" s="4" t="s">
        <v>74</v>
      </c>
      <c r="F35" s="5">
        <v>44421</v>
      </c>
      <c r="G35" s="5">
        <v>44425</v>
      </c>
      <c r="H35" s="4">
        <v>1</v>
      </c>
      <c r="I35" s="4">
        <v>4</v>
      </c>
      <c r="J35" s="4">
        <v>4</v>
      </c>
      <c r="K35" s="4" t="s">
        <v>29</v>
      </c>
      <c r="L35" s="4">
        <v>-717</v>
      </c>
      <c r="M35" s="4">
        <v>-717</v>
      </c>
      <c r="N35" s="4" t="s">
        <v>75</v>
      </c>
      <c r="O35" s="4" t="s">
        <v>31</v>
      </c>
      <c r="P35" s="4" t="s">
        <v>32</v>
      </c>
      <c r="Q35" s="4">
        <v>0</v>
      </c>
      <c r="R35" s="6">
        <v>44420</v>
      </c>
      <c r="S35" s="5">
        <v>44428</v>
      </c>
      <c r="T35" s="4" t="s">
        <v>33</v>
      </c>
      <c r="U35" s="4">
        <v>-717</v>
      </c>
      <c r="V35" s="4">
        <v>0</v>
      </c>
      <c r="W35" s="4">
        <v>0</v>
      </c>
      <c r="X35" s="4">
        <v>2222035</v>
      </c>
    </row>
    <row r="36" s="4" customFormat="1" spans="1:24">
      <c r="A36" s="4">
        <v>16075980676</v>
      </c>
      <c r="B36" s="4" t="s">
        <v>25</v>
      </c>
      <c r="C36" s="4" t="s">
        <v>26</v>
      </c>
      <c r="D36" s="4" t="s">
        <v>114</v>
      </c>
      <c r="E36" s="4" t="s">
        <v>115</v>
      </c>
      <c r="F36" s="5">
        <v>44424</v>
      </c>
      <c r="G36" s="5">
        <v>44425</v>
      </c>
      <c r="H36" s="4">
        <v>1</v>
      </c>
      <c r="I36" s="4">
        <v>1</v>
      </c>
      <c r="J36" s="4">
        <v>1</v>
      </c>
      <c r="K36" s="4" t="s">
        <v>29</v>
      </c>
      <c r="L36" s="4">
        <v>96</v>
      </c>
      <c r="M36" s="4">
        <v>96</v>
      </c>
      <c r="N36" s="4" t="s">
        <v>116</v>
      </c>
      <c r="O36" s="4" t="s">
        <v>31</v>
      </c>
      <c r="P36" s="4" t="s">
        <v>32</v>
      </c>
      <c r="Q36" s="4">
        <v>0</v>
      </c>
      <c r="R36" s="6">
        <v>44423</v>
      </c>
      <c r="S36" s="5">
        <v>44428</v>
      </c>
      <c r="T36" s="4" t="s">
        <v>33</v>
      </c>
      <c r="U36" s="4">
        <v>96</v>
      </c>
      <c r="V36" s="4">
        <v>0</v>
      </c>
      <c r="W36" s="4">
        <v>0</v>
      </c>
      <c r="X36" s="4">
        <v>2224690</v>
      </c>
    </row>
    <row r="37" s="4" customFormat="1" spans="1:24">
      <c r="A37" s="4">
        <v>16076517944</v>
      </c>
      <c r="B37" s="4" t="s">
        <v>25</v>
      </c>
      <c r="C37" s="4" t="s">
        <v>26</v>
      </c>
      <c r="D37" s="4" t="s">
        <v>99</v>
      </c>
      <c r="E37" s="4" t="s">
        <v>117</v>
      </c>
      <c r="F37" s="5">
        <v>44424</v>
      </c>
      <c r="G37" s="5">
        <v>44425</v>
      </c>
      <c r="H37" s="4">
        <v>2</v>
      </c>
      <c r="I37" s="4">
        <v>1</v>
      </c>
      <c r="J37" s="4">
        <v>2</v>
      </c>
      <c r="K37" s="4" t="s">
        <v>29</v>
      </c>
      <c r="L37" s="4">
        <v>154</v>
      </c>
      <c r="M37" s="4">
        <v>154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44423</v>
      </c>
      <c r="S37" s="5">
        <v>44428</v>
      </c>
      <c r="T37" s="4" t="s">
        <v>33</v>
      </c>
      <c r="U37" s="4">
        <v>154</v>
      </c>
      <c r="V37" s="4">
        <v>0</v>
      </c>
      <c r="W37" s="4">
        <v>0</v>
      </c>
      <c r="X37" s="4">
        <v>2224776</v>
      </c>
    </row>
    <row r="38" s="4" customFormat="1" spans="1:24">
      <c r="A38" s="4">
        <v>16076667786</v>
      </c>
      <c r="B38" s="4" t="s">
        <v>25</v>
      </c>
      <c r="C38" s="4" t="s">
        <v>26</v>
      </c>
      <c r="D38" s="4" t="s">
        <v>119</v>
      </c>
      <c r="E38" s="4" t="s">
        <v>120</v>
      </c>
      <c r="F38" s="5">
        <v>44424</v>
      </c>
      <c r="G38" s="5">
        <v>44425</v>
      </c>
      <c r="H38" s="4">
        <v>1</v>
      </c>
      <c r="I38" s="4">
        <v>1</v>
      </c>
      <c r="J38" s="4">
        <v>1</v>
      </c>
      <c r="K38" s="4" t="s">
        <v>29</v>
      </c>
      <c r="L38" s="4">
        <v>57</v>
      </c>
      <c r="M38" s="4">
        <v>57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44423</v>
      </c>
      <c r="S38" s="5">
        <v>44428</v>
      </c>
      <c r="T38" s="4" t="s">
        <v>33</v>
      </c>
      <c r="U38" s="4">
        <v>57</v>
      </c>
      <c r="V38" s="4">
        <v>0</v>
      </c>
      <c r="W38" s="4">
        <v>0</v>
      </c>
      <c r="X38" s="4">
        <v>2224800</v>
      </c>
    </row>
    <row r="39" s="4" customFormat="1" spans="1:24">
      <c r="A39" s="4">
        <v>16076724881</v>
      </c>
      <c r="B39" s="4" t="s">
        <v>25</v>
      </c>
      <c r="C39" s="4" t="s">
        <v>26</v>
      </c>
      <c r="D39" s="4" t="s">
        <v>122</v>
      </c>
      <c r="E39" s="4" t="s">
        <v>123</v>
      </c>
      <c r="F39" s="5">
        <v>44424</v>
      </c>
      <c r="G39" s="5">
        <v>44425</v>
      </c>
      <c r="H39" s="4">
        <v>1</v>
      </c>
      <c r="I39" s="4">
        <v>1</v>
      </c>
      <c r="J39" s="4">
        <v>1</v>
      </c>
      <c r="K39" s="4" t="s">
        <v>29</v>
      </c>
      <c r="L39" s="4">
        <v>273</v>
      </c>
      <c r="M39" s="4">
        <v>273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44423</v>
      </c>
      <c r="S39" s="5">
        <v>44428</v>
      </c>
      <c r="T39" s="4" t="s">
        <v>33</v>
      </c>
      <c r="U39" s="4">
        <v>273</v>
      </c>
      <c r="V39" s="4">
        <v>0</v>
      </c>
      <c r="W39" s="4">
        <v>0</v>
      </c>
      <c r="X39" s="4">
        <v>2224816</v>
      </c>
    </row>
    <row r="40" s="4" customFormat="1" spans="1:24">
      <c r="A40" s="4">
        <v>16076890322</v>
      </c>
      <c r="B40" s="4" t="s">
        <v>25</v>
      </c>
      <c r="C40" s="4" t="s">
        <v>26</v>
      </c>
      <c r="D40" s="4" t="s">
        <v>125</v>
      </c>
      <c r="E40" s="4" t="s">
        <v>126</v>
      </c>
      <c r="F40" s="5">
        <v>44424</v>
      </c>
      <c r="G40" s="5">
        <v>44425</v>
      </c>
      <c r="H40" s="4">
        <v>1</v>
      </c>
      <c r="I40" s="4">
        <v>1</v>
      </c>
      <c r="J40" s="4">
        <v>1</v>
      </c>
      <c r="K40" s="4" t="s">
        <v>29</v>
      </c>
      <c r="L40" s="4">
        <v>207</v>
      </c>
      <c r="M40" s="4">
        <v>207</v>
      </c>
      <c r="N40" s="4" t="s">
        <v>127</v>
      </c>
      <c r="O40" s="4" t="s">
        <v>31</v>
      </c>
      <c r="P40" s="4" t="s">
        <v>32</v>
      </c>
      <c r="Q40" s="4">
        <v>0</v>
      </c>
      <c r="R40" s="6">
        <v>44423</v>
      </c>
      <c r="S40" s="5">
        <v>44428</v>
      </c>
      <c r="T40" s="4" t="s">
        <v>33</v>
      </c>
      <c r="U40" s="4">
        <v>207</v>
      </c>
      <c r="V40" s="4">
        <v>0</v>
      </c>
      <c r="W40" s="4">
        <v>0</v>
      </c>
      <c r="X40" s="4">
        <v>2224843</v>
      </c>
    </row>
    <row r="41" s="4" customFormat="1" spans="1:24">
      <c r="A41" s="4">
        <v>16076903089</v>
      </c>
      <c r="B41" s="4" t="s">
        <v>25</v>
      </c>
      <c r="C41" s="4" t="s">
        <v>26</v>
      </c>
      <c r="D41" s="4" t="s">
        <v>128</v>
      </c>
      <c r="E41" s="4" t="s">
        <v>129</v>
      </c>
      <c r="F41" s="5">
        <v>44424</v>
      </c>
      <c r="G41" s="5">
        <v>44425</v>
      </c>
      <c r="H41" s="4">
        <v>1</v>
      </c>
      <c r="I41" s="4">
        <v>1</v>
      </c>
      <c r="J41" s="4">
        <v>1</v>
      </c>
      <c r="K41" s="4" t="s">
        <v>29</v>
      </c>
      <c r="L41" s="4">
        <v>355</v>
      </c>
      <c r="M41" s="4">
        <v>355</v>
      </c>
      <c r="N41" s="4" t="s">
        <v>130</v>
      </c>
      <c r="O41" s="4" t="s">
        <v>31</v>
      </c>
      <c r="P41" s="4" t="s">
        <v>32</v>
      </c>
      <c r="Q41" s="4">
        <v>0</v>
      </c>
      <c r="R41" s="6">
        <v>44423</v>
      </c>
      <c r="S41" s="5">
        <v>44428</v>
      </c>
      <c r="T41" s="4" t="s">
        <v>33</v>
      </c>
      <c r="U41" s="4">
        <v>355</v>
      </c>
      <c r="V41" s="4">
        <v>0</v>
      </c>
      <c r="W41" s="4">
        <v>0</v>
      </c>
      <c r="X41" s="4">
        <v>2224849</v>
      </c>
    </row>
    <row r="42" s="4" customFormat="1" spans="1:24">
      <c r="A42" s="4">
        <v>16076890322</v>
      </c>
      <c r="B42" s="4" t="s">
        <v>25</v>
      </c>
      <c r="C42" s="4" t="s">
        <v>37</v>
      </c>
      <c r="D42" s="4" t="s">
        <v>125</v>
      </c>
      <c r="E42" s="4" t="s">
        <v>126</v>
      </c>
      <c r="F42" s="5">
        <v>44424</v>
      </c>
      <c r="G42" s="5">
        <v>44425</v>
      </c>
      <c r="H42" s="4">
        <v>1</v>
      </c>
      <c r="I42" s="4">
        <v>1</v>
      </c>
      <c r="J42" s="4">
        <v>1</v>
      </c>
      <c r="K42" s="4" t="s">
        <v>29</v>
      </c>
      <c r="L42" s="4">
        <v>-207</v>
      </c>
      <c r="M42" s="4">
        <v>-207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44423</v>
      </c>
      <c r="S42" s="5">
        <v>44428</v>
      </c>
      <c r="T42" s="4" t="s">
        <v>33</v>
      </c>
      <c r="U42" s="4">
        <v>-207</v>
      </c>
      <c r="V42" s="4">
        <v>0</v>
      </c>
      <c r="W42" s="4">
        <v>0</v>
      </c>
      <c r="X42" s="4">
        <v>2224843</v>
      </c>
    </row>
    <row r="43" s="4" customFormat="1" spans="1:24">
      <c r="A43" s="4">
        <v>16076971084</v>
      </c>
      <c r="B43" s="4" t="s">
        <v>25</v>
      </c>
      <c r="C43" s="4" t="s">
        <v>26</v>
      </c>
      <c r="D43" s="4" t="s">
        <v>131</v>
      </c>
      <c r="E43" s="4" t="s">
        <v>54</v>
      </c>
      <c r="F43" s="5">
        <v>44424</v>
      </c>
      <c r="G43" s="5">
        <v>44425</v>
      </c>
      <c r="H43" s="4">
        <v>1</v>
      </c>
      <c r="I43" s="4">
        <v>1</v>
      </c>
      <c r="J43" s="4">
        <v>1</v>
      </c>
      <c r="K43" s="4" t="s">
        <v>29</v>
      </c>
      <c r="L43" s="4">
        <v>104</v>
      </c>
      <c r="M43" s="4">
        <v>104</v>
      </c>
      <c r="N43" s="4" t="s">
        <v>132</v>
      </c>
      <c r="O43" s="4" t="s">
        <v>31</v>
      </c>
      <c r="P43" s="4" t="s">
        <v>32</v>
      </c>
      <c r="Q43" s="4">
        <v>0</v>
      </c>
      <c r="R43" s="6">
        <v>44424</v>
      </c>
      <c r="S43" s="5">
        <v>44428</v>
      </c>
      <c r="T43" s="4" t="s">
        <v>33</v>
      </c>
      <c r="U43" s="4">
        <v>104</v>
      </c>
      <c r="V43" s="4">
        <v>0</v>
      </c>
      <c r="W43" s="4">
        <v>0</v>
      </c>
      <c r="X43" s="4">
        <v>2224852</v>
      </c>
    </row>
    <row r="44" s="4" customFormat="1" spans="1:24">
      <c r="A44" s="4">
        <v>16077012397</v>
      </c>
      <c r="B44" s="4" t="s">
        <v>25</v>
      </c>
      <c r="C44" s="4" t="s">
        <v>26</v>
      </c>
      <c r="D44" s="4" t="s">
        <v>133</v>
      </c>
      <c r="E44" s="4" t="s">
        <v>134</v>
      </c>
      <c r="F44" s="5">
        <v>44424</v>
      </c>
      <c r="G44" s="5">
        <v>44425</v>
      </c>
      <c r="H44" s="4">
        <v>1</v>
      </c>
      <c r="I44" s="4">
        <v>1</v>
      </c>
      <c r="J44" s="4">
        <v>1</v>
      </c>
      <c r="K44" s="4" t="s">
        <v>29</v>
      </c>
      <c r="L44" s="4">
        <v>110</v>
      </c>
      <c r="M44" s="4">
        <v>110</v>
      </c>
      <c r="N44" s="4" t="s">
        <v>135</v>
      </c>
      <c r="O44" s="4" t="s">
        <v>31</v>
      </c>
      <c r="P44" s="4" t="s">
        <v>32</v>
      </c>
      <c r="Q44" s="4">
        <v>0</v>
      </c>
      <c r="R44" s="6">
        <v>44424</v>
      </c>
      <c r="S44" s="5">
        <v>44428</v>
      </c>
      <c r="T44" s="4" t="s">
        <v>33</v>
      </c>
      <c r="U44" s="4">
        <v>110</v>
      </c>
      <c r="V44" s="4">
        <v>0</v>
      </c>
      <c r="W44" s="4">
        <v>0</v>
      </c>
      <c r="X44" s="4">
        <v>2224855</v>
      </c>
    </row>
    <row r="45" s="4" customFormat="1" spans="1:24">
      <c r="A45" s="4">
        <v>16077205380</v>
      </c>
      <c r="B45" s="4" t="s">
        <v>25</v>
      </c>
      <c r="C45" s="4" t="s">
        <v>26</v>
      </c>
      <c r="D45" s="4" t="s">
        <v>136</v>
      </c>
      <c r="E45" s="4" t="s">
        <v>28</v>
      </c>
      <c r="F45" s="5">
        <v>44424</v>
      </c>
      <c r="G45" s="5">
        <v>44425</v>
      </c>
      <c r="H45" s="4">
        <v>1</v>
      </c>
      <c r="I45" s="4">
        <v>1</v>
      </c>
      <c r="J45" s="4">
        <v>1</v>
      </c>
      <c r="K45" s="4" t="s">
        <v>29</v>
      </c>
      <c r="L45" s="4">
        <v>51</v>
      </c>
      <c r="M45" s="4">
        <v>51</v>
      </c>
      <c r="N45" s="4" t="s">
        <v>137</v>
      </c>
      <c r="O45" s="4" t="s">
        <v>31</v>
      </c>
      <c r="P45" s="4" t="s">
        <v>32</v>
      </c>
      <c r="Q45" s="4">
        <v>0</v>
      </c>
      <c r="R45" s="6">
        <v>44424</v>
      </c>
      <c r="S45" s="5">
        <v>44428</v>
      </c>
      <c r="T45" s="4" t="s">
        <v>33</v>
      </c>
      <c r="U45" s="4">
        <v>51</v>
      </c>
      <c r="V45" s="4">
        <v>0</v>
      </c>
      <c r="W45" s="4">
        <v>0</v>
      </c>
      <c r="X45" s="4">
        <v>2224885</v>
      </c>
    </row>
    <row r="46" s="4" customFormat="1" spans="1:24">
      <c r="A46" s="4">
        <v>16077405842</v>
      </c>
      <c r="B46" s="4" t="s">
        <v>25</v>
      </c>
      <c r="C46" s="4" t="s">
        <v>26</v>
      </c>
      <c r="D46" s="4" t="s">
        <v>138</v>
      </c>
      <c r="E46" s="4" t="s">
        <v>139</v>
      </c>
      <c r="F46" s="5">
        <v>44424</v>
      </c>
      <c r="G46" s="5">
        <v>44425</v>
      </c>
      <c r="H46" s="4">
        <v>1</v>
      </c>
      <c r="I46" s="4">
        <v>1</v>
      </c>
      <c r="J46" s="4">
        <v>1</v>
      </c>
      <c r="K46" s="4" t="s">
        <v>29</v>
      </c>
      <c r="L46" s="4">
        <v>48</v>
      </c>
      <c r="M46" s="4">
        <v>48</v>
      </c>
      <c r="N46" s="4" t="s">
        <v>140</v>
      </c>
      <c r="O46" s="4" t="s">
        <v>31</v>
      </c>
      <c r="P46" s="4" t="s">
        <v>32</v>
      </c>
      <c r="Q46" s="4">
        <v>0</v>
      </c>
      <c r="R46" s="6">
        <v>44424</v>
      </c>
      <c r="S46" s="5">
        <v>44428</v>
      </c>
      <c r="T46" s="4" t="s">
        <v>33</v>
      </c>
      <c r="U46" s="4">
        <v>48</v>
      </c>
      <c r="V46" s="4">
        <v>0</v>
      </c>
      <c r="W46" s="4">
        <v>0</v>
      </c>
      <c r="X46" s="4">
        <v>2224931</v>
      </c>
    </row>
    <row r="47" s="4" customFormat="1" spans="1:24">
      <c r="A47" s="4">
        <v>16077568900</v>
      </c>
      <c r="B47" s="4" t="s">
        <v>25</v>
      </c>
      <c r="C47" s="4" t="s">
        <v>26</v>
      </c>
      <c r="D47" s="4" t="s">
        <v>141</v>
      </c>
      <c r="E47" s="4" t="s">
        <v>142</v>
      </c>
      <c r="F47" s="5">
        <v>44424</v>
      </c>
      <c r="G47" s="5">
        <v>44425</v>
      </c>
      <c r="H47" s="4">
        <v>1</v>
      </c>
      <c r="I47" s="4">
        <v>1</v>
      </c>
      <c r="J47" s="4">
        <v>1</v>
      </c>
      <c r="K47" s="4" t="s">
        <v>29</v>
      </c>
      <c r="L47" s="4">
        <v>47</v>
      </c>
      <c r="M47" s="4">
        <v>47</v>
      </c>
      <c r="N47" s="4" t="s">
        <v>143</v>
      </c>
      <c r="O47" s="4" t="s">
        <v>31</v>
      </c>
      <c r="P47" s="4" t="s">
        <v>32</v>
      </c>
      <c r="Q47" s="4">
        <v>0</v>
      </c>
      <c r="R47" s="6">
        <v>44424</v>
      </c>
      <c r="S47" s="5">
        <v>44428</v>
      </c>
      <c r="T47" s="4" t="s">
        <v>33</v>
      </c>
      <c r="U47" s="4">
        <v>47</v>
      </c>
      <c r="V47" s="4">
        <v>0</v>
      </c>
      <c r="W47" s="4">
        <v>0</v>
      </c>
      <c r="X47" s="4">
        <v>2224955</v>
      </c>
    </row>
    <row r="48" s="4" customFormat="1" spans="1:24">
      <c r="A48" s="4">
        <v>16077624781</v>
      </c>
      <c r="B48" s="4" t="s">
        <v>25</v>
      </c>
      <c r="C48" s="4" t="s">
        <v>26</v>
      </c>
      <c r="D48" s="4" t="s">
        <v>144</v>
      </c>
      <c r="E48" s="4" t="s">
        <v>145</v>
      </c>
      <c r="F48" s="5">
        <v>44424</v>
      </c>
      <c r="G48" s="5">
        <v>44425</v>
      </c>
      <c r="H48" s="4">
        <v>1</v>
      </c>
      <c r="I48" s="4">
        <v>1</v>
      </c>
      <c r="J48" s="4">
        <v>1</v>
      </c>
      <c r="K48" s="4" t="s">
        <v>29</v>
      </c>
      <c r="L48" s="4">
        <v>83</v>
      </c>
      <c r="M48" s="4">
        <v>83</v>
      </c>
      <c r="N48" s="4" t="s">
        <v>146</v>
      </c>
      <c r="O48" s="4" t="s">
        <v>31</v>
      </c>
      <c r="P48" s="4" t="s">
        <v>32</v>
      </c>
      <c r="Q48" s="4">
        <v>0</v>
      </c>
      <c r="R48" s="6">
        <v>44424</v>
      </c>
      <c r="S48" s="5">
        <v>44428</v>
      </c>
      <c r="T48" s="4" t="s">
        <v>33</v>
      </c>
      <c r="U48" s="4">
        <v>83</v>
      </c>
      <c r="V48" s="4">
        <v>0</v>
      </c>
      <c r="W48" s="4">
        <v>0</v>
      </c>
      <c r="X48" s="4">
        <v>2224963</v>
      </c>
    </row>
    <row r="49" s="4" customFormat="1" spans="1:24">
      <c r="A49" s="4">
        <v>16077867871</v>
      </c>
      <c r="B49" s="4" t="s">
        <v>25</v>
      </c>
      <c r="C49" s="4" t="s">
        <v>26</v>
      </c>
      <c r="D49" s="4" t="s">
        <v>119</v>
      </c>
      <c r="E49" s="4" t="s">
        <v>62</v>
      </c>
      <c r="F49" s="5">
        <v>44424</v>
      </c>
      <c r="G49" s="5">
        <v>44425</v>
      </c>
      <c r="H49" s="4">
        <v>1</v>
      </c>
      <c r="I49" s="4">
        <v>1</v>
      </c>
      <c r="J49" s="4">
        <v>1</v>
      </c>
      <c r="K49" s="4" t="s">
        <v>29</v>
      </c>
      <c r="L49" s="4">
        <v>51</v>
      </c>
      <c r="M49" s="4">
        <v>51</v>
      </c>
      <c r="N49" s="4" t="s">
        <v>147</v>
      </c>
      <c r="O49" s="4" t="s">
        <v>31</v>
      </c>
      <c r="P49" s="4" t="s">
        <v>32</v>
      </c>
      <c r="Q49" s="4">
        <v>0</v>
      </c>
      <c r="R49" s="6">
        <v>44424</v>
      </c>
      <c r="S49" s="5">
        <v>44428</v>
      </c>
      <c r="T49" s="4" t="s">
        <v>33</v>
      </c>
      <c r="U49" s="4">
        <v>51</v>
      </c>
      <c r="V49" s="4">
        <v>0</v>
      </c>
      <c r="W49" s="4">
        <v>0</v>
      </c>
      <c r="X49" s="4">
        <v>2225006</v>
      </c>
    </row>
    <row r="50" s="4" customFormat="1" spans="1:24">
      <c r="A50" s="4">
        <v>16077998581</v>
      </c>
      <c r="B50" s="4" t="s">
        <v>25</v>
      </c>
      <c r="C50" s="4" t="s">
        <v>26</v>
      </c>
      <c r="D50" s="4" t="s">
        <v>148</v>
      </c>
      <c r="E50" s="4" t="s">
        <v>149</v>
      </c>
      <c r="F50" s="5">
        <v>44424</v>
      </c>
      <c r="G50" s="5">
        <v>44425</v>
      </c>
      <c r="H50" s="4">
        <v>1</v>
      </c>
      <c r="I50" s="4">
        <v>1</v>
      </c>
      <c r="J50" s="4">
        <v>1</v>
      </c>
      <c r="K50" s="4" t="s">
        <v>29</v>
      </c>
      <c r="L50" s="4">
        <v>114</v>
      </c>
      <c r="M50" s="4">
        <v>114</v>
      </c>
      <c r="N50" s="4" t="s">
        <v>150</v>
      </c>
      <c r="O50" s="4" t="s">
        <v>31</v>
      </c>
      <c r="P50" s="4" t="s">
        <v>32</v>
      </c>
      <c r="Q50" s="4">
        <v>0</v>
      </c>
      <c r="R50" s="6">
        <v>44424</v>
      </c>
      <c r="S50" s="5">
        <v>44428</v>
      </c>
      <c r="T50" s="4" t="s">
        <v>33</v>
      </c>
      <c r="U50" s="4">
        <v>114</v>
      </c>
      <c r="V50" s="4">
        <v>0</v>
      </c>
      <c r="W50" s="4">
        <v>0</v>
      </c>
      <c r="X50" s="4">
        <v>2225023</v>
      </c>
    </row>
    <row r="51" s="4" customFormat="1" spans="1:24">
      <c r="A51" s="4">
        <v>16078294936</v>
      </c>
      <c r="B51" s="4" t="s">
        <v>25</v>
      </c>
      <c r="C51" s="4" t="s">
        <v>26</v>
      </c>
      <c r="D51" s="4" t="s">
        <v>151</v>
      </c>
      <c r="E51" s="4" t="s">
        <v>54</v>
      </c>
      <c r="F51" s="5">
        <v>44424</v>
      </c>
      <c r="G51" s="5">
        <v>44425</v>
      </c>
      <c r="H51" s="4">
        <v>1</v>
      </c>
      <c r="I51" s="4">
        <v>1</v>
      </c>
      <c r="J51" s="4">
        <v>1</v>
      </c>
      <c r="K51" s="4" t="s">
        <v>29</v>
      </c>
      <c r="L51" s="4">
        <v>117</v>
      </c>
      <c r="M51" s="4">
        <v>117</v>
      </c>
      <c r="N51" s="4" t="s">
        <v>152</v>
      </c>
      <c r="O51" s="4" t="s">
        <v>31</v>
      </c>
      <c r="P51" s="4" t="s">
        <v>32</v>
      </c>
      <c r="Q51" s="4">
        <v>0</v>
      </c>
      <c r="R51" s="6">
        <v>44424</v>
      </c>
      <c r="S51" s="5">
        <v>44428</v>
      </c>
      <c r="T51" s="4" t="s">
        <v>33</v>
      </c>
      <c r="U51" s="4">
        <v>117</v>
      </c>
      <c r="V51" s="4">
        <v>0</v>
      </c>
      <c r="W51" s="4">
        <v>0</v>
      </c>
      <c r="X51" s="4">
        <v>2225064</v>
      </c>
    </row>
    <row r="52" s="4" customFormat="1" spans="1:24">
      <c r="A52" s="4">
        <v>16078365227</v>
      </c>
      <c r="B52" s="4" t="s">
        <v>25</v>
      </c>
      <c r="C52" s="4" t="s">
        <v>26</v>
      </c>
      <c r="D52" s="4" t="s">
        <v>99</v>
      </c>
      <c r="E52" s="4" t="s">
        <v>117</v>
      </c>
      <c r="F52" s="5">
        <v>44424</v>
      </c>
      <c r="G52" s="5">
        <v>44425</v>
      </c>
      <c r="H52" s="4">
        <v>1</v>
      </c>
      <c r="I52" s="4">
        <v>1</v>
      </c>
      <c r="J52" s="4">
        <v>1</v>
      </c>
      <c r="K52" s="4" t="s">
        <v>29</v>
      </c>
      <c r="L52" s="4">
        <v>77</v>
      </c>
      <c r="M52" s="4">
        <v>77</v>
      </c>
      <c r="N52" s="4" t="s">
        <v>153</v>
      </c>
      <c r="O52" s="4" t="s">
        <v>31</v>
      </c>
      <c r="P52" s="4" t="s">
        <v>32</v>
      </c>
      <c r="Q52" s="4">
        <v>0</v>
      </c>
      <c r="R52" s="6">
        <v>44424</v>
      </c>
      <c r="S52" s="5">
        <v>44428</v>
      </c>
      <c r="T52" s="4" t="s">
        <v>33</v>
      </c>
      <c r="U52" s="4">
        <v>77</v>
      </c>
      <c r="V52" s="4">
        <v>0</v>
      </c>
      <c r="W52" s="4">
        <v>0</v>
      </c>
      <c r="X52" s="4">
        <v>2225070</v>
      </c>
    </row>
    <row r="53" s="4" customFormat="1" spans="1:24">
      <c r="A53" s="4">
        <v>16078965564</v>
      </c>
      <c r="B53" s="4" t="s">
        <v>25</v>
      </c>
      <c r="C53" s="4" t="s">
        <v>26</v>
      </c>
      <c r="D53" s="4" t="s">
        <v>154</v>
      </c>
      <c r="E53" s="4" t="s">
        <v>155</v>
      </c>
      <c r="F53" s="5">
        <v>44424</v>
      </c>
      <c r="G53" s="5">
        <v>44425</v>
      </c>
      <c r="H53" s="4">
        <v>1</v>
      </c>
      <c r="I53" s="4">
        <v>1</v>
      </c>
      <c r="J53" s="4">
        <v>1</v>
      </c>
      <c r="K53" s="4" t="s">
        <v>29</v>
      </c>
      <c r="L53" s="4">
        <v>109</v>
      </c>
      <c r="M53" s="4">
        <v>109</v>
      </c>
      <c r="N53" s="4" t="s">
        <v>156</v>
      </c>
      <c r="O53" s="4" t="s">
        <v>31</v>
      </c>
      <c r="P53" s="4" t="s">
        <v>32</v>
      </c>
      <c r="Q53" s="4">
        <v>0</v>
      </c>
      <c r="R53" s="6">
        <v>44424</v>
      </c>
      <c r="S53" s="5">
        <v>44428</v>
      </c>
      <c r="T53" s="4" t="s">
        <v>33</v>
      </c>
      <c r="U53" s="4">
        <v>109</v>
      </c>
      <c r="V53" s="4">
        <v>0</v>
      </c>
      <c r="W53" s="4">
        <v>0</v>
      </c>
      <c r="X53" s="4">
        <v>2225150</v>
      </c>
    </row>
    <row r="54" s="4" customFormat="1" spans="1:24">
      <c r="A54" s="4">
        <v>16079306979</v>
      </c>
      <c r="B54" s="4" t="s">
        <v>25</v>
      </c>
      <c r="C54" s="4" t="s">
        <v>26</v>
      </c>
      <c r="D54" s="4" t="s">
        <v>157</v>
      </c>
      <c r="E54" s="4" t="s">
        <v>134</v>
      </c>
      <c r="F54" s="5">
        <v>44424</v>
      </c>
      <c r="G54" s="5">
        <v>44425</v>
      </c>
      <c r="H54" s="4">
        <v>1</v>
      </c>
      <c r="I54" s="4">
        <v>1</v>
      </c>
      <c r="J54" s="4">
        <v>1</v>
      </c>
      <c r="K54" s="4" t="s">
        <v>29</v>
      </c>
      <c r="L54" s="4">
        <v>94</v>
      </c>
      <c r="M54" s="4">
        <v>94</v>
      </c>
      <c r="N54" s="4" t="s">
        <v>158</v>
      </c>
      <c r="O54" s="4" t="s">
        <v>31</v>
      </c>
      <c r="P54" s="4" t="s">
        <v>32</v>
      </c>
      <c r="Q54" s="4">
        <v>0</v>
      </c>
      <c r="R54" s="6">
        <v>44424</v>
      </c>
      <c r="S54" s="5">
        <v>44428</v>
      </c>
      <c r="T54" s="4" t="s">
        <v>33</v>
      </c>
      <c r="U54" s="4">
        <v>94</v>
      </c>
      <c r="V54" s="4">
        <v>0</v>
      </c>
      <c r="W54" s="4">
        <v>0</v>
      </c>
      <c r="X54" s="4">
        <v>2225208</v>
      </c>
    </row>
    <row r="55" s="4" customFormat="1" spans="1:24">
      <c r="A55" s="4">
        <v>16079540771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44424</v>
      </c>
      <c r="G55" s="5">
        <v>44425</v>
      </c>
      <c r="H55" s="4">
        <v>5</v>
      </c>
      <c r="I55" s="4">
        <v>1</v>
      </c>
      <c r="J55" s="4">
        <v>5</v>
      </c>
      <c r="K55" s="4" t="s">
        <v>29</v>
      </c>
      <c r="L55" s="4">
        <v>210</v>
      </c>
      <c r="M55" s="4">
        <v>210</v>
      </c>
      <c r="N55" s="4" t="s">
        <v>161</v>
      </c>
      <c r="O55" s="4" t="s">
        <v>31</v>
      </c>
      <c r="P55" s="4" t="s">
        <v>32</v>
      </c>
      <c r="Q55" s="4">
        <v>0</v>
      </c>
      <c r="R55" s="6">
        <v>44424</v>
      </c>
      <c r="S55" s="5">
        <v>44428</v>
      </c>
      <c r="T55" s="4" t="s">
        <v>33</v>
      </c>
      <c r="U55" s="4">
        <v>210</v>
      </c>
      <c r="V55" s="4">
        <v>0</v>
      </c>
      <c r="W55" s="4">
        <v>0</v>
      </c>
      <c r="X55" s="4">
        <v>2225244</v>
      </c>
    </row>
    <row r="56" s="4" customFormat="1" spans="1:24">
      <c r="A56" s="4">
        <v>16079646581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44424</v>
      </c>
      <c r="G56" s="5">
        <v>44425</v>
      </c>
      <c r="H56" s="4">
        <v>1</v>
      </c>
      <c r="I56" s="4">
        <v>1</v>
      </c>
      <c r="J56" s="4">
        <v>1</v>
      </c>
      <c r="K56" s="4" t="s">
        <v>29</v>
      </c>
      <c r="L56" s="4">
        <v>25</v>
      </c>
      <c r="M56" s="4">
        <v>25</v>
      </c>
      <c r="N56" s="4" t="s">
        <v>164</v>
      </c>
      <c r="O56" s="4" t="s">
        <v>31</v>
      </c>
      <c r="P56" s="4" t="s">
        <v>32</v>
      </c>
      <c r="Q56" s="4">
        <v>0</v>
      </c>
      <c r="R56" s="6">
        <v>44424</v>
      </c>
      <c r="S56" s="5">
        <v>44428</v>
      </c>
      <c r="T56" s="4" t="s">
        <v>33</v>
      </c>
      <c r="U56" s="4">
        <v>25</v>
      </c>
      <c r="V56" s="4">
        <v>0</v>
      </c>
      <c r="W56" s="4">
        <v>0</v>
      </c>
      <c r="X56" s="4">
        <v>2225265</v>
      </c>
    </row>
    <row r="57" s="4" customFormat="1" spans="1:24">
      <c r="A57" s="4">
        <v>16080008803</v>
      </c>
      <c r="B57" s="4" t="s">
        <v>25</v>
      </c>
      <c r="C57" s="4" t="s">
        <v>26</v>
      </c>
      <c r="D57" s="4" t="s">
        <v>165</v>
      </c>
      <c r="E57" s="4" t="s">
        <v>145</v>
      </c>
      <c r="F57" s="5">
        <v>44424</v>
      </c>
      <c r="G57" s="5">
        <v>44425</v>
      </c>
      <c r="H57" s="4">
        <v>1</v>
      </c>
      <c r="I57" s="4">
        <v>1</v>
      </c>
      <c r="J57" s="4">
        <v>1</v>
      </c>
      <c r="K57" s="4" t="s">
        <v>29</v>
      </c>
      <c r="L57" s="4">
        <v>80</v>
      </c>
      <c r="M57" s="4">
        <v>80</v>
      </c>
      <c r="N57" s="4" t="s">
        <v>166</v>
      </c>
      <c r="O57" s="4" t="s">
        <v>31</v>
      </c>
      <c r="P57" s="4" t="s">
        <v>32</v>
      </c>
      <c r="Q57" s="4">
        <v>0</v>
      </c>
      <c r="R57" s="6">
        <v>44424</v>
      </c>
      <c r="S57" s="5">
        <v>44428</v>
      </c>
      <c r="T57" s="4" t="s">
        <v>33</v>
      </c>
      <c r="U57" s="4">
        <v>80</v>
      </c>
      <c r="V57" s="4">
        <v>0</v>
      </c>
      <c r="W57" s="4">
        <v>0</v>
      </c>
      <c r="X57" s="4">
        <v>2225340</v>
      </c>
    </row>
    <row r="58" s="4" customFormat="1" spans="1:24">
      <c r="A58" s="4">
        <v>15665313706</v>
      </c>
      <c r="B58" s="4" t="s">
        <v>25</v>
      </c>
      <c r="C58" s="4" t="s">
        <v>113</v>
      </c>
      <c r="D58" s="4" t="s">
        <v>167</v>
      </c>
      <c r="E58" s="4" t="s">
        <v>168</v>
      </c>
      <c r="F58" s="5">
        <v>44408</v>
      </c>
      <c r="G58" s="5">
        <v>44409</v>
      </c>
      <c r="H58" s="4">
        <v>1</v>
      </c>
      <c r="I58" s="4">
        <v>1</v>
      </c>
      <c r="J58" s="4">
        <v>1</v>
      </c>
      <c r="K58" s="4" t="s">
        <v>29</v>
      </c>
      <c r="L58" s="4">
        <v>-201</v>
      </c>
      <c r="M58" s="4">
        <v>-201</v>
      </c>
      <c r="N58" s="4" t="s">
        <v>169</v>
      </c>
      <c r="O58" s="4" t="s">
        <v>31</v>
      </c>
      <c r="P58" s="4" t="s">
        <v>32</v>
      </c>
      <c r="Q58" s="4">
        <v>0</v>
      </c>
      <c r="R58" s="6">
        <v>44378</v>
      </c>
      <c r="S58" s="5">
        <v>44428</v>
      </c>
      <c r="T58" s="4" t="s">
        <v>33</v>
      </c>
      <c r="U58" s="4">
        <v>-201</v>
      </c>
      <c r="V58" s="4">
        <v>0</v>
      </c>
      <c r="W58" s="4">
        <v>0</v>
      </c>
      <c r="X58" s="4">
        <v>2179479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"/>
  <sheetViews>
    <sheetView tabSelected="1" workbookViewId="0">
      <selection activeCell="G81" sqref="G81"/>
    </sheetView>
  </sheetViews>
  <sheetFormatPr defaultColWidth="9" defaultRowHeight="13.5"/>
  <cols>
    <col min="1" max="1" width="13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</v>
      </c>
    </row>
    <row r="2" s="4" customFormat="1" hidden="1" spans="1:9">
      <c r="A2" s="4">
        <v>15958444078</v>
      </c>
      <c r="B2" s="5">
        <v>44424</v>
      </c>
      <c r="C2" s="5">
        <v>44425</v>
      </c>
      <c r="D2" s="4">
        <v>61</v>
      </c>
      <c r="E2" s="4" t="str">
        <f>VLOOKUP(A2,HOP!A:L,12,0)</f>
        <v>61.00</v>
      </c>
      <c r="F2" s="4" t="str">
        <f>VLOOKUP(A2,HOP!A:C,3,0)</f>
        <v>2211290</v>
      </c>
      <c r="G2" s="4">
        <f>D2-E2</f>
        <v>0</v>
      </c>
      <c r="H2" s="4" t="str">
        <f>$H$1&amp;F2</f>
        <v>，2211290</v>
      </c>
      <c r="I2" s="4" t="str">
        <f>VLOOKUP(A2,HOP!A:T,20,0)</f>
        <v>直连</v>
      </c>
    </row>
    <row r="3" s="4" customFormat="1" hidden="1" spans="1:9">
      <c r="A3" s="4">
        <v>15983497370</v>
      </c>
      <c r="B3" s="5">
        <v>44424</v>
      </c>
      <c r="C3" s="5">
        <v>44425</v>
      </c>
      <c r="D3" s="4">
        <v>0</v>
      </c>
      <c r="E3" s="4" t="str">
        <f>VLOOKUP(A3,HOP!A:L,12,0)</f>
        <v>0.00</v>
      </c>
      <c r="F3" s="4" t="str">
        <f>VLOOKUP(A3,HOP!A:C,3,0)</f>
        <v>2213990</v>
      </c>
      <c r="G3" s="4">
        <f>D3-E3</f>
        <v>0</v>
      </c>
      <c r="H3" s="4" t="str">
        <f>$H$1&amp;F3</f>
        <v>，2213990</v>
      </c>
      <c r="I3" s="4" t="str">
        <f>VLOOKUP(A3,HOP!A:T,20,0)</f>
        <v>直连</v>
      </c>
    </row>
    <row r="4" s="4" customFormat="1" hidden="1" spans="1:9">
      <c r="A4" s="4">
        <v>15996529911</v>
      </c>
      <c r="B4" s="5">
        <v>44424</v>
      </c>
      <c r="C4" s="5">
        <v>44425</v>
      </c>
      <c r="D4" s="4">
        <v>182</v>
      </c>
      <c r="E4" s="4" t="str">
        <f>VLOOKUP(A4,HOP!A:L,12,0)</f>
        <v>182.00</v>
      </c>
      <c r="F4" s="4" t="str">
        <f>VLOOKUP(A4,HOP!A:C,3,0)</f>
        <v>2215603</v>
      </c>
      <c r="G4" s="4">
        <f>D4-E4</f>
        <v>0</v>
      </c>
      <c r="H4" s="4" t="str">
        <f>$H$1&amp;F4</f>
        <v>，2215603</v>
      </c>
      <c r="I4" s="4" t="str">
        <f>VLOOKUP(A4,HOP!A:T,20,0)</f>
        <v>直连</v>
      </c>
    </row>
    <row r="5" s="4" customFormat="1" hidden="1" spans="1:9">
      <c r="A5" s="4">
        <v>15998057926</v>
      </c>
      <c r="B5" s="5">
        <v>44424</v>
      </c>
      <c r="C5" s="5">
        <v>44425</v>
      </c>
      <c r="D5" s="4">
        <v>0</v>
      </c>
      <c r="E5" s="4" t="str">
        <f>VLOOKUP(A5,HOP!A:L,12,0)</f>
        <v>0.00</v>
      </c>
      <c r="F5" s="4" t="str">
        <f>VLOOKUP(A5,HOP!A:C,3,0)</f>
        <v>2215789</v>
      </c>
      <c r="G5" s="4">
        <f>D5-E5</f>
        <v>0</v>
      </c>
      <c r="H5" s="4" t="str">
        <f>$H$1&amp;F5</f>
        <v>，2215789</v>
      </c>
      <c r="I5" s="4" t="str">
        <f>VLOOKUP(A5,HOP!A:T,20,0)</f>
        <v>直连</v>
      </c>
    </row>
    <row r="6" s="4" customFormat="1" hidden="1" spans="1:9">
      <c r="A6" s="4">
        <v>16004226075</v>
      </c>
      <c r="B6" s="5">
        <v>44424</v>
      </c>
      <c r="C6" s="5">
        <v>44425</v>
      </c>
      <c r="D6" s="4">
        <v>214</v>
      </c>
      <c r="E6" s="4" t="str">
        <f>VLOOKUP(A6,HOP!A:L,12,0)</f>
        <v>214.00</v>
      </c>
      <c r="F6" s="4" t="str">
        <f>VLOOKUP(A6,HOP!A:C,3,0)</f>
        <v>2216053</v>
      </c>
      <c r="G6" s="4">
        <f>D6-E6</f>
        <v>0</v>
      </c>
      <c r="H6" s="4" t="str">
        <f>$H$1&amp;F6</f>
        <v>，2216053</v>
      </c>
      <c r="I6" s="4" t="str">
        <f>VLOOKUP(A6,HOP!A:T,20,0)</f>
        <v>直连</v>
      </c>
    </row>
    <row r="7" s="4" customFormat="1" hidden="1" spans="1:9">
      <c r="A7" s="4">
        <v>16005189638</v>
      </c>
      <c r="B7" s="5">
        <v>44423</v>
      </c>
      <c r="C7" s="5">
        <v>44425</v>
      </c>
      <c r="D7" s="4">
        <v>0</v>
      </c>
      <c r="E7" s="4" t="str">
        <f>VLOOKUP(A7,HOP!A:L,12,0)</f>
        <v>0.00</v>
      </c>
      <c r="F7" s="4" t="str">
        <f>VLOOKUP(A7,HOP!A:C,3,0)</f>
        <v>2216212</v>
      </c>
      <c r="G7" s="4">
        <f>D7-E7</f>
        <v>0</v>
      </c>
      <c r="H7" s="4" t="str">
        <f>$H$1&amp;F7</f>
        <v>，2216212</v>
      </c>
      <c r="I7" s="4" t="str">
        <f>VLOOKUP(A7,HOP!A:T,20,0)</f>
        <v>直连</v>
      </c>
    </row>
    <row r="8" s="4" customFormat="1" hidden="1" spans="1:9">
      <c r="A8" s="4">
        <v>16019172547</v>
      </c>
      <c r="B8" s="5">
        <v>44424</v>
      </c>
      <c r="C8" s="5">
        <v>44425</v>
      </c>
      <c r="D8" s="4">
        <v>78</v>
      </c>
      <c r="E8" s="4" t="str">
        <f>VLOOKUP(A8,HOP!A:L,12,0)</f>
        <v>78.00</v>
      </c>
      <c r="F8" s="4" t="str">
        <f>VLOOKUP(A8,HOP!A:C,3,0)</f>
        <v>2217874</v>
      </c>
      <c r="G8" s="4">
        <f>D8-E8</f>
        <v>0</v>
      </c>
      <c r="H8" s="4" t="str">
        <f>$H$1&amp;F8</f>
        <v>，2217874</v>
      </c>
      <c r="I8" s="4" t="str">
        <f>VLOOKUP(A8,HOP!A:T,20,0)</f>
        <v>直连</v>
      </c>
    </row>
    <row r="9" s="4" customFormat="1" hidden="1" spans="1:9">
      <c r="A9" s="4">
        <v>16038453435</v>
      </c>
      <c r="B9" s="5">
        <v>44424</v>
      </c>
      <c r="C9" s="5">
        <v>44425</v>
      </c>
      <c r="D9" s="4">
        <v>203</v>
      </c>
      <c r="E9" s="4" t="str">
        <f>VLOOKUP(A9,HOP!A:L,12,0)</f>
        <v>203.00</v>
      </c>
      <c r="F9" s="4" t="str">
        <f>VLOOKUP(A9,HOP!A:C,3,0)</f>
        <v>2219600</v>
      </c>
      <c r="G9" s="4">
        <f>D9-E9</f>
        <v>0</v>
      </c>
      <c r="H9" s="4" t="str">
        <f>$H$1&amp;F9</f>
        <v>，2219600</v>
      </c>
      <c r="I9" s="4" t="str">
        <f>VLOOKUP(A9,HOP!A:T,20,0)</f>
        <v>直连</v>
      </c>
    </row>
    <row r="10" s="4" customFormat="1" hidden="1" spans="1:9">
      <c r="A10" s="4">
        <v>16040241725</v>
      </c>
      <c r="B10" s="5">
        <v>44424</v>
      </c>
      <c r="C10" s="5">
        <v>44425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16046580809</v>
      </c>
      <c r="B11" s="5">
        <v>44424</v>
      </c>
      <c r="C11" s="5">
        <v>44425</v>
      </c>
      <c r="D11" s="4">
        <v>33</v>
      </c>
      <c r="E11" s="4" t="str">
        <f>VLOOKUP(A11,HOP!A:L,12,0)</f>
        <v>33.00</v>
      </c>
      <c r="F11" s="4" t="str">
        <f>VLOOKUP(A11,HOP!A:C,3,0)</f>
        <v>2220424</v>
      </c>
      <c r="G11" s="4">
        <f t="shared" ref="G11:G30" si="0">D11-E11</f>
        <v>0</v>
      </c>
      <c r="H11" s="4" t="str">
        <f t="shared" ref="H11:H30" si="1">$H$1&amp;F11</f>
        <v>，2220424</v>
      </c>
      <c r="I11" s="4" t="str">
        <f>VLOOKUP(A11,HOP!A:T,20,0)</f>
        <v>直连</v>
      </c>
    </row>
    <row r="12" s="4" customFormat="1" hidden="1" spans="1:9">
      <c r="A12" s="4">
        <v>16049817154</v>
      </c>
      <c r="B12" s="5">
        <v>44424</v>
      </c>
      <c r="C12" s="5">
        <v>44425</v>
      </c>
      <c r="D12" s="4">
        <v>241</v>
      </c>
      <c r="E12" s="4" t="str">
        <f>VLOOKUP(A12,HOP!A:L,12,0)</f>
        <v>241.00</v>
      </c>
      <c r="F12" s="4" t="str">
        <f>VLOOKUP(A12,HOP!A:C,3,0)</f>
        <v>2221004</v>
      </c>
      <c r="G12" s="4">
        <f t="shared" si="0"/>
        <v>0</v>
      </c>
      <c r="H12" s="4" t="str">
        <f t="shared" si="1"/>
        <v>，2221004</v>
      </c>
      <c r="I12" s="4" t="str">
        <f>VLOOKUP(A12,HOP!A:T,20,0)</f>
        <v>直连</v>
      </c>
    </row>
    <row r="13" s="4" customFormat="1" hidden="1" spans="1:9">
      <c r="A13" s="4">
        <v>16049930194</v>
      </c>
      <c r="B13" s="5">
        <v>44424</v>
      </c>
      <c r="C13" s="5">
        <v>44425</v>
      </c>
      <c r="D13" s="4">
        <v>134</v>
      </c>
      <c r="E13" s="4" t="str">
        <f>VLOOKUP(A13,HOP!A:L,12,0)</f>
        <v>134.00</v>
      </c>
      <c r="F13" s="4" t="str">
        <f>VLOOKUP(A13,HOP!A:C,3,0)</f>
        <v>2221023</v>
      </c>
      <c r="G13" s="4">
        <f t="shared" si="0"/>
        <v>0</v>
      </c>
      <c r="H13" s="4" t="str">
        <f t="shared" si="1"/>
        <v>，2221023</v>
      </c>
      <c r="I13" s="4" t="str">
        <f>VLOOKUP(A13,HOP!A:T,20,0)</f>
        <v>直连</v>
      </c>
    </row>
    <row r="14" s="4" customFormat="1" hidden="1" spans="1:9">
      <c r="A14" s="4">
        <v>16055369335</v>
      </c>
      <c r="B14" s="5">
        <v>44424</v>
      </c>
      <c r="C14" s="5">
        <v>44425</v>
      </c>
      <c r="D14" s="4">
        <v>105</v>
      </c>
      <c r="E14" s="4" t="str">
        <f>VLOOKUP(A14,HOP!A:L,12,0)</f>
        <v>105.00</v>
      </c>
      <c r="F14" s="4" t="str">
        <f>VLOOKUP(A14,HOP!A:C,3,0)</f>
        <v>2221320</v>
      </c>
      <c r="G14" s="4">
        <f t="shared" si="0"/>
        <v>0</v>
      </c>
      <c r="H14" s="4" t="str">
        <f t="shared" si="1"/>
        <v>，2221320</v>
      </c>
      <c r="I14" s="4" t="str">
        <f>VLOOKUP(A14,HOP!A:T,20,0)</f>
        <v>直连</v>
      </c>
    </row>
    <row r="15" s="4" customFormat="1" hidden="1" spans="1:9">
      <c r="A15" s="4">
        <v>16057235482</v>
      </c>
      <c r="B15" s="5">
        <v>44424</v>
      </c>
      <c r="C15" s="5">
        <v>44425</v>
      </c>
      <c r="D15" s="4">
        <v>22</v>
      </c>
      <c r="E15" s="4" t="str">
        <f>VLOOKUP(A15,HOP!A:L,12,0)</f>
        <v>22.00</v>
      </c>
      <c r="F15" s="4" t="str">
        <f>VLOOKUP(A15,HOP!A:C,3,0)</f>
        <v>2221776</v>
      </c>
      <c r="G15" s="4">
        <f t="shared" si="0"/>
        <v>0</v>
      </c>
      <c r="H15" s="4" t="str">
        <f t="shared" si="1"/>
        <v>，2221776</v>
      </c>
      <c r="I15" s="4" t="str">
        <f>VLOOKUP(A15,HOP!A:T,20,0)</f>
        <v>直连</v>
      </c>
    </row>
    <row r="16" s="4" customFormat="1" hidden="1" spans="1:9">
      <c r="A16" s="4">
        <v>16058068616</v>
      </c>
      <c r="B16" s="5">
        <v>44421</v>
      </c>
      <c r="C16" s="5">
        <v>44425</v>
      </c>
      <c r="D16" s="4">
        <v>239</v>
      </c>
      <c r="E16" s="4" t="str">
        <f>VLOOKUP(A16,HOP!A:L,12,0)</f>
        <v>239.00</v>
      </c>
      <c r="F16" s="4" t="str">
        <f>VLOOKUP(A16,HOP!A:C,3,0)</f>
        <v>2222035</v>
      </c>
      <c r="G16" s="4">
        <f t="shared" si="0"/>
        <v>0</v>
      </c>
      <c r="H16" s="4" t="str">
        <f t="shared" si="1"/>
        <v>，2222035</v>
      </c>
      <c r="I16" s="4" t="str">
        <f>VLOOKUP(A16,HOP!A:T,20,0)</f>
        <v>直连</v>
      </c>
    </row>
    <row r="17" s="4" customFormat="1" hidden="1" spans="1:9">
      <c r="A17" s="4">
        <v>16058960897</v>
      </c>
      <c r="B17" s="5">
        <v>44424</v>
      </c>
      <c r="C17" s="5">
        <v>44425</v>
      </c>
      <c r="D17" s="4">
        <v>42</v>
      </c>
      <c r="E17" s="4" t="str">
        <f>VLOOKUP(A17,HOP!A:L,12,0)</f>
        <v>42.00</v>
      </c>
      <c r="F17" s="4" t="str">
        <f>VLOOKUP(A17,HOP!A:C,3,0)</f>
        <v>2222268</v>
      </c>
      <c r="G17" s="4">
        <f t="shared" si="0"/>
        <v>0</v>
      </c>
      <c r="H17" s="4" t="str">
        <f t="shared" si="1"/>
        <v>，2222268</v>
      </c>
      <c r="I17" s="4" t="str">
        <f>VLOOKUP(A17,HOP!A:T,20,0)</f>
        <v>直连</v>
      </c>
    </row>
    <row r="18" s="4" customFormat="1" hidden="1" spans="1:9">
      <c r="A18" s="4">
        <v>16059805341</v>
      </c>
      <c r="B18" s="5">
        <v>44423</v>
      </c>
      <c r="C18" s="5">
        <v>44425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16060187317</v>
      </c>
      <c r="B19" s="5">
        <v>44423</v>
      </c>
      <c r="C19" s="5">
        <v>44425</v>
      </c>
      <c r="D19" s="4">
        <v>304</v>
      </c>
      <c r="E19" s="4" t="str">
        <f>VLOOKUP(A19,HOP!A:L,12,0)</f>
        <v>304.00</v>
      </c>
      <c r="F19" s="4" t="str">
        <f>VLOOKUP(A19,HOP!A:C,3,0)</f>
        <v>2222631</v>
      </c>
      <c r="G19" s="4">
        <f t="shared" si="0"/>
        <v>0</v>
      </c>
      <c r="H19" s="4" t="str">
        <f t="shared" si="1"/>
        <v>，2222631</v>
      </c>
      <c r="I19" s="4" t="str">
        <f>VLOOKUP(A19,HOP!A:T,20,0)</f>
        <v>直连</v>
      </c>
    </row>
    <row r="20" s="4" customFormat="1" hidden="1" spans="1:9">
      <c r="A20" s="4">
        <v>16060223260</v>
      </c>
      <c r="B20" s="5">
        <v>44422</v>
      </c>
      <c r="C20" s="5">
        <v>44425</v>
      </c>
      <c r="D20" s="4">
        <v>304</v>
      </c>
      <c r="E20" s="4" t="str">
        <f>VLOOKUP(A20,HOP!A:L,12,0)</f>
        <v>304.00</v>
      </c>
      <c r="F20" s="4" t="str">
        <f>VLOOKUP(A20,HOP!A:C,3,0)</f>
        <v>2222641</v>
      </c>
      <c r="G20" s="4">
        <f t="shared" si="0"/>
        <v>0</v>
      </c>
      <c r="H20" s="4" t="str">
        <f t="shared" si="1"/>
        <v>，2222641</v>
      </c>
      <c r="I20" s="4" t="str">
        <f>VLOOKUP(A20,HOP!A:T,20,0)</f>
        <v>直连</v>
      </c>
    </row>
    <row r="21" s="4" customFormat="1" hidden="1" spans="1:9">
      <c r="A21" s="4">
        <v>16066776053</v>
      </c>
      <c r="B21" s="5">
        <v>44424</v>
      </c>
      <c r="C21" s="5">
        <v>44425</v>
      </c>
      <c r="D21" s="4">
        <v>135</v>
      </c>
      <c r="E21" s="4" t="str">
        <f>VLOOKUP(A21,HOP!A:L,12,0)</f>
        <v>135.00</v>
      </c>
      <c r="F21" s="4" t="str">
        <f>VLOOKUP(A21,HOP!A:C,3,0)</f>
        <v>2223311</v>
      </c>
      <c r="G21" s="4">
        <f>D21-E21</f>
        <v>0</v>
      </c>
      <c r="H21" s="4" t="str">
        <f>$H$1&amp;F21</f>
        <v>，2223311</v>
      </c>
      <c r="I21" s="4" t="str">
        <f>VLOOKUP(A21,HOP!A:T,20,0)</f>
        <v>直连</v>
      </c>
    </row>
    <row r="22" s="4" customFormat="1" hidden="1" spans="1:9">
      <c r="A22" s="4">
        <v>16066826630</v>
      </c>
      <c r="B22" s="5">
        <v>44424</v>
      </c>
      <c r="C22" s="5">
        <v>44425</v>
      </c>
      <c r="D22" s="4">
        <v>232</v>
      </c>
      <c r="E22" s="4" t="str">
        <f>VLOOKUP(A22,HOP!A:L,12,0)</f>
        <v>232.00</v>
      </c>
      <c r="F22" s="4" t="str">
        <f>VLOOKUP(A22,HOP!A:C,3,0)</f>
        <v>2223329</v>
      </c>
      <c r="G22" s="4">
        <f>D22-E22</f>
        <v>0</v>
      </c>
      <c r="H22" s="4" t="str">
        <f>$H$1&amp;F22</f>
        <v>，2223329</v>
      </c>
      <c r="I22" s="4" t="str">
        <f>VLOOKUP(A22,HOP!A:T,20,0)</f>
        <v>直连</v>
      </c>
    </row>
    <row r="23" s="4" customFormat="1" hidden="1" spans="1:9">
      <c r="A23" s="4">
        <v>16066890598</v>
      </c>
      <c r="B23" s="5">
        <v>44423</v>
      </c>
      <c r="C23" s="5">
        <v>44425</v>
      </c>
      <c r="D23" s="4">
        <v>110</v>
      </c>
      <c r="E23" s="4" t="str">
        <f>VLOOKUP(A23,HOP!A:L,12,0)</f>
        <v>110.00</v>
      </c>
      <c r="F23" s="4" t="str">
        <f>VLOOKUP(A23,HOP!A:C,3,0)</f>
        <v>2223341</v>
      </c>
      <c r="G23" s="4">
        <f>D23-E23</f>
        <v>0</v>
      </c>
      <c r="H23" s="4" t="str">
        <f>$H$1&amp;F23</f>
        <v>，2223341</v>
      </c>
      <c r="I23" s="4" t="str">
        <f>VLOOKUP(A23,HOP!A:T,20,0)</f>
        <v>直连</v>
      </c>
    </row>
    <row r="24" s="4" customFormat="1" hidden="1" spans="1:9">
      <c r="A24" s="4">
        <v>16067258352</v>
      </c>
      <c r="B24" s="5">
        <v>44424</v>
      </c>
      <c r="C24" s="5">
        <v>44425</v>
      </c>
      <c r="D24" s="4">
        <v>37</v>
      </c>
      <c r="E24" s="4" t="str">
        <f>VLOOKUP(A24,HOP!A:L,12,0)</f>
        <v>37.00</v>
      </c>
      <c r="F24" s="4" t="str">
        <f>VLOOKUP(A24,HOP!A:C,3,0)</f>
        <v>2223431</v>
      </c>
      <c r="G24" s="4">
        <f>D24-E24</f>
        <v>0</v>
      </c>
      <c r="H24" s="4" t="str">
        <f>$H$1&amp;F24</f>
        <v>，2223431</v>
      </c>
      <c r="I24" s="4" t="str">
        <f>VLOOKUP(A24,HOP!A:T,20,0)</f>
        <v>直连</v>
      </c>
    </row>
    <row r="25" s="4" customFormat="1" hidden="1" spans="1:9">
      <c r="A25" s="4">
        <v>16069339770</v>
      </c>
      <c r="B25" s="5">
        <v>44423</v>
      </c>
      <c r="C25" s="5">
        <v>44425</v>
      </c>
      <c r="D25" s="4">
        <v>154</v>
      </c>
      <c r="E25" s="4" t="str">
        <f>VLOOKUP(A25,HOP!A:L,12,0)</f>
        <v>154.00</v>
      </c>
      <c r="F25" s="4" t="str">
        <f>VLOOKUP(A25,HOP!A:C,3,0)</f>
        <v>2223951</v>
      </c>
      <c r="G25" s="4">
        <f>D25-E25</f>
        <v>0</v>
      </c>
      <c r="H25" s="4" t="str">
        <f>$H$1&amp;F25</f>
        <v>，2223951</v>
      </c>
      <c r="I25" s="4" t="str">
        <f>VLOOKUP(A25,HOP!A:T,20,0)</f>
        <v>直连</v>
      </c>
    </row>
    <row r="26" s="4" customFormat="1" hidden="1" spans="1:9">
      <c r="A26" s="4">
        <v>16070285046</v>
      </c>
      <c r="B26" s="5">
        <v>44424</v>
      </c>
      <c r="C26" s="5">
        <v>44425</v>
      </c>
      <c r="D26" s="4">
        <v>21</v>
      </c>
      <c r="E26" s="4" t="str">
        <f>VLOOKUP(A26,HOP!A:L,12,0)</f>
        <v>21.00</v>
      </c>
      <c r="F26" s="4" t="str">
        <f>VLOOKUP(A26,HOP!A:C,3,0)</f>
        <v>2224228</v>
      </c>
      <c r="G26" s="4">
        <f>D26-E26</f>
        <v>0</v>
      </c>
      <c r="H26" s="4" t="str">
        <f>$H$1&amp;F26</f>
        <v>，2224228</v>
      </c>
      <c r="I26" s="4" t="str">
        <f>VLOOKUP(A26,HOP!A:T,20,0)</f>
        <v>直连</v>
      </c>
    </row>
    <row r="27" s="4" customFormat="1" hidden="1" spans="1:9">
      <c r="A27" s="4">
        <v>16070323465</v>
      </c>
      <c r="B27" s="5">
        <v>44423</v>
      </c>
      <c r="C27" s="5">
        <v>44425</v>
      </c>
      <c r="D27" s="4">
        <v>215</v>
      </c>
      <c r="E27" s="4" t="str">
        <f>VLOOKUP(A27,HOP!A:L,12,0)</f>
        <v>215.00</v>
      </c>
      <c r="F27" s="4" t="str">
        <f>VLOOKUP(A27,HOP!A:C,3,0)</f>
        <v>2224240</v>
      </c>
      <c r="G27" s="4">
        <f>D27-E27</f>
        <v>0</v>
      </c>
      <c r="H27" s="4" t="str">
        <f>$H$1&amp;F27</f>
        <v>，2224240</v>
      </c>
      <c r="I27" s="4" t="str">
        <f>VLOOKUP(A27,HOP!A:T,20,0)</f>
        <v>直连</v>
      </c>
    </row>
    <row r="28" s="4" customFormat="1" hidden="1" spans="1:9">
      <c r="A28" s="4">
        <v>16070341452</v>
      </c>
      <c r="B28" s="5">
        <v>44424</v>
      </c>
      <c r="C28" s="5">
        <v>44425</v>
      </c>
      <c r="D28" s="4">
        <v>57</v>
      </c>
      <c r="E28" s="4" t="str">
        <f>VLOOKUP(A28,HOP!A:L,12,0)</f>
        <v>57.00</v>
      </c>
      <c r="F28" s="4" t="str">
        <f>VLOOKUP(A28,HOP!A:C,3,0)</f>
        <v>2224245</v>
      </c>
      <c r="G28" s="4">
        <f>D28-E28</f>
        <v>0</v>
      </c>
      <c r="H28" s="4" t="str">
        <f>$H$1&amp;F28</f>
        <v>，2224245</v>
      </c>
      <c r="I28" s="4" t="str">
        <f>VLOOKUP(A28,HOP!A:T,20,0)</f>
        <v>直连</v>
      </c>
    </row>
    <row r="29" s="4" customFormat="1" hidden="1" spans="1:9">
      <c r="A29" s="4">
        <v>16074386037</v>
      </c>
      <c r="B29" s="5">
        <v>44423</v>
      </c>
      <c r="C29" s="5">
        <v>44425</v>
      </c>
      <c r="D29" s="4">
        <v>310</v>
      </c>
      <c r="E29" s="4" t="str">
        <f>VLOOKUP(A29,HOP!A:L,12,0)</f>
        <v>310.00</v>
      </c>
      <c r="F29" s="4" t="str">
        <f>VLOOKUP(A29,HOP!A:C,3,0)</f>
        <v>2224487</v>
      </c>
      <c r="G29" s="4">
        <f>D29-E29</f>
        <v>0</v>
      </c>
      <c r="H29" s="4" t="str">
        <f>$H$1&amp;F29</f>
        <v>，2224487</v>
      </c>
      <c r="I29" s="4" t="str">
        <f>VLOOKUP(A29,HOP!A:T,20,0)</f>
        <v>直连</v>
      </c>
    </row>
    <row r="30" s="4" customFormat="1" hidden="1" spans="1:9">
      <c r="A30" s="4">
        <v>16075980676</v>
      </c>
      <c r="B30" s="5">
        <v>44424</v>
      </c>
      <c r="C30" s="5">
        <v>44425</v>
      </c>
      <c r="D30" s="4">
        <v>96</v>
      </c>
      <c r="E30" s="4" t="str">
        <f>VLOOKUP(A30,HOP!A:L,12,0)</f>
        <v>96.00</v>
      </c>
      <c r="F30" s="4" t="str">
        <f>VLOOKUP(A30,HOP!A:C,3,0)</f>
        <v>2224690</v>
      </c>
      <c r="G30" s="4">
        <f>D30-E30</f>
        <v>0</v>
      </c>
      <c r="H30" s="4" t="str">
        <f>$H$1&amp;F30</f>
        <v>，2224690</v>
      </c>
      <c r="I30" s="4" t="str">
        <f>VLOOKUP(A30,HOP!A:T,20,0)</f>
        <v>直连</v>
      </c>
    </row>
    <row r="31" s="4" customFormat="1" hidden="1" spans="1:9">
      <c r="A31" s="4">
        <v>16076517944</v>
      </c>
      <c r="B31" s="5">
        <v>44424</v>
      </c>
      <c r="C31" s="5">
        <v>44425</v>
      </c>
      <c r="D31" s="4">
        <v>154</v>
      </c>
      <c r="E31" s="4" t="str">
        <f>VLOOKUP(A31,HOP!A:L,12,0)</f>
        <v>154.00</v>
      </c>
      <c r="F31" s="4" t="str">
        <f>VLOOKUP(A31,HOP!A:C,3,0)</f>
        <v>2224776</v>
      </c>
      <c r="G31" s="4">
        <f>D31-E31</f>
        <v>0</v>
      </c>
      <c r="H31" s="4" t="str">
        <f>$H$1&amp;F31</f>
        <v>，2224776</v>
      </c>
      <c r="I31" s="4" t="str">
        <f>VLOOKUP(A31,HOP!A:T,20,0)</f>
        <v>直连</v>
      </c>
    </row>
    <row r="32" s="4" customFormat="1" hidden="1" spans="1:9">
      <c r="A32" s="4">
        <v>16076667786</v>
      </c>
      <c r="B32" s="5">
        <v>44424</v>
      </c>
      <c r="C32" s="5">
        <v>44425</v>
      </c>
      <c r="D32" s="4">
        <v>57</v>
      </c>
      <c r="E32" s="4" t="str">
        <f>VLOOKUP(A32,HOP!A:L,12,0)</f>
        <v>57.00</v>
      </c>
      <c r="F32" s="4" t="str">
        <f>VLOOKUP(A32,HOP!A:C,3,0)</f>
        <v>2224800</v>
      </c>
      <c r="G32" s="4">
        <f>D32-E32</f>
        <v>0</v>
      </c>
      <c r="H32" s="4" t="str">
        <f>$H$1&amp;F32</f>
        <v>，2224800</v>
      </c>
      <c r="I32" s="4" t="str">
        <f>VLOOKUP(A32,HOP!A:T,20,0)</f>
        <v>直连</v>
      </c>
    </row>
    <row r="33" s="4" customFormat="1" hidden="1" spans="1:9">
      <c r="A33" s="4">
        <v>16076724881</v>
      </c>
      <c r="B33" s="5">
        <v>44424</v>
      </c>
      <c r="C33" s="5">
        <v>44425</v>
      </c>
      <c r="D33" s="4">
        <v>273</v>
      </c>
      <c r="E33" s="4" t="str">
        <f>VLOOKUP(A33,HOP!A:L,12,0)</f>
        <v>273.00</v>
      </c>
      <c r="F33" s="4" t="str">
        <f>VLOOKUP(A33,HOP!A:C,3,0)</f>
        <v>2224816</v>
      </c>
      <c r="G33" s="4">
        <f>D33-E33</f>
        <v>0</v>
      </c>
      <c r="H33" s="4" t="str">
        <f>$H$1&amp;F33</f>
        <v>，2224816</v>
      </c>
      <c r="I33" s="4" t="str">
        <f>VLOOKUP(A33,HOP!A:T,20,0)</f>
        <v>直连</v>
      </c>
    </row>
    <row r="34" s="4" customFormat="1" hidden="1" spans="1:9">
      <c r="A34" s="4">
        <v>16076890322</v>
      </c>
      <c r="B34" s="5">
        <v>44424</v>
      </c>
      <c r="C34" s="5">
        <v>44425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16076903089</v>
      </c>
      <c r="B35" s="5">
        <v>44424</v>
      </c>
      <c r="C35" s="5">
        <v>44425</v>
      </c>
      <c r="D35" s="4">
        <v>355</v>
      </c>
      <c r="E35" s="4" t="str">
        <f>VLOOKUP(A35,HOP!A:L,12,0)</f>
        <v>355.00</v>
      </c>
      <c r="F35" s="4" t="str">
        <f>VLOOKUP(A35,HOP!A:C,3,0)</f>
        <v>2224849</v>
      </c>
      <c r="G35" s="4">
        <f>D35-E35</f>
        <v>0</v>
      </c>
      <c r="H35" s="4" t="str">
        <f>$H$1&amp;F35</f>
        <v>，2224849</v>
      </c>
      <c r="I35" s="4" t="str">
        <f>VLOOKUP(A35,HOP!A:T,20,0)</f>
        <v>直连</v>
      </c>
    </row>
    <row r="36" s="4" customFormat="1" hidden="1" spans="1:9">
      <c r="A36" s="4">
        <v>16076971084</v>
      </c>
      <c r="B36" s="5">
        <v>44424</v>
      </c>
      <c r="C36" s="5">
        <v>44425</v>
      </c>
      <c r="D36" s="4">
        <v>104</v>
      </c>
      <c r="E36" s="4" t="str">
        <f>VLOOKUP(A36,HOP!A:L,12,0)</f>
        <v>104.00</v>
      </c>
      <c r="F36" s="4" t="str">
        <f>VLOOKUP(A36,HOP!A:C,3,0)</f>
        <v>2224852</v>
      </c>
      <c r="G36" s="4">
        <f t="shared" ref="G36:G51" si="2">D36-E36</f>
        <v>0</v>
      </c>
      <c r="H36" s="4" t="str">
        <f t="shared" ref="H36:H51" si="3">$H$1&amp;F36</f>
        <v>，2224852</v>
      </c>
      <c r="I36" s="4" t="str">
        <f>VLOOKUP(A36,HOP!A:T,20,0)</f>
        <v>直连</v>
      </c>
    </row>
    <row r="37" s="4" customFormat="1" hidden="1" spans="1:9">
      <c r="A37" s="4">
        <v>16077012397</v>
      </c>
      <c r="B37" s="5">
        <v>44424</v>
      </c>
      <c r="C37" s="5">
        <v>44425</v>
      </c>
      <c r="D37" s="4">
        <v>110</v>
      </c>
      <c r="E37" s="4" t="str">
        <f>VLOOKUP(A37,HOP!A:L,12,0)</f>
        <v>110.00</v>
      </c>
      <c r="F37" s="4" t="str">
        <f>VLOOKUP(A37,HOP!A:C,3,0)</f>
        <v>2224855</v>
      </c>
      <c r="G37" s="4">
        <f t="shared" si="2"/>
        <v>0</v>
      </c>
      <c r="H37" s="4" t="str">
        <f t="shared" si="3"/>
        <v>，2224855</v>
      </c>
      <c r="I37" s="4" t="str">
        <f>VLOOKUP(A37,HOP!A:T,20,0)</f>
        <v>直连</v>
      </c>
    </row>
    <row r="38" s="4" customFormat="1" hidden="1" spans="1:9">
      <c r="A38" s="4">
        <v>16077205380</v>
      </c>
      <c r="B38" s="5">
        <v>44424</v>
      </c>
      <c r="C38" s="5">
        <v>44425</v>
      </c>
      <c r="D38" s="4">
        <v>51</v>
      </c>
      <c r="E38" s="4" t="str">
        <f>VLOOKUP(A38,HOP!A:L,12,0)</f>
        <v>51.00</v>
      </c>
      <c r="F38" s="4" t="str">
        <f>VLOOKUP(A38,HOP!A:C,3,0)</f>
        <v>2224885</v>
      </c>
      <c r="G38" s="4">
        <f t="shared" si="2"/>
        <v>0</v>
      </c>
      <c r="H38" s="4" t="str">
        <f t="shared" si="3"/>
        <v>，2224885</v>
      </c>
      <c r="I38" s="4" t="str">
        <f>VLOOKUP(A38,HOP!A:T,20,0)</f>
        <v>直连</v>
      </c>
    </row>
    <row r="39" s="4" customFormat="1" hidden="1" spans="1:9">
      <c r="A39" s="4">
        <v>16077405842</v>
      </c>
      <c r="B39" s="5">
        <v>44424</v>
      </c>
      <c r="C39" s="5">
        <v>44425</v>
      </c>
      <c r="D39" s="4">
        <v>48</v>
      </c>
      <c r="E39" s="4" t="str">
        <f>VLOOKUP(A39,HOP!A:L,12,0)</f>
        <v>48.00</v>
      </c>
      <c r="F39" s="4" t="str">
        <f>VLOOKUP(A39,HOP!A:C,3,0)</f>
        <v>2224931</v>
      </c>
      <c r="G39" s="4">
        <f t="shared" si="2"/>
        <v>0</v>
      </c>
      <c r="H39" s="4" t="str">
        <f t="shared" si="3"/>
        <v>，2224931</v>
      </c>
      <c r="I39" s="4" t="str">
        <f>VLOOKUP(A39,HOP!A:T,20,0)</f>
        <v>直连</v>
      </c>
    </row>
    <row r="40" s="4" customFormat="1" hidden="1" spans="1:9">
      <c r="A40" s="4">
        <v>16077568900</v>
      </c>
      <c r="B40" s="5">
        <v>44424</v>
      </c>
      <c r="C40" s="5">
        <v>44425</v>
      </c>
      <c r="D40" s="4">
        <v>47</v>
      </c>
      <c r="E40" s="4" t="str">
        <f>VLOOKUP(A40,HOP!A:L,12,0)</f>
        <v>47.00</v>
      </c>
      <c r="F40" s="4" t="str">
        <f>VLOOKUP(A40,HOP!A:C,3,0)</f>
        <v>2224955</v>
      </c>
      <c r="G40" s="4">
        <f t="shared" si="2"/>
        <v>0</v>
      </c>
      <c r="H40" s="4" t="str">
        <f t="shared" si="3"/>
        <v>，2224955</v>
      </c>
      <c r="I40" s="4" t="str">
        <f>VLOOKUP(A40,HOP!A:T,20,0)</f>
        <v>直连</v>
      </c>
    </row>
    <row r="41" s="4" customFormat="1" hidden="1" spans="1:9">
      <c r="A41" s="4">
        <v>16077624781</v>
      </c>
      <c r="B41" s="5">
        <v>44424</v>
      </c>
      <c r="C41" s="5">
        <v>44425</v>
      </c>
      <c r="D41" s="4">
        <v>83</v>
      </c>
      <c r="E41" s="4" t="str">
        <f>VLOOKUP(A41,HOP!A:L,12,0)</f>
        <v>83.00</v>
      </c>
      <c r="F41" s="4" t="str">
        <f>VLOOKUP(A41,HOP!A:C,3,0)</f>
        <v>2224963</v>
      </c>
      <c r="G41" s="4">
        <f t="shared" si="2"/>
        <v>0</v>
      </c>
      <c r="H41" s="4" t="str">
        <f t="shared" si="3"/>
        <v>，2224963</v>
      </c>
      <c r="I41" s="4" t="str">
        <f>VLOOKUP(A41,HOP!A:T,20,0)</f>
        <v>直连</v>
      </c>
    </row>
    <row r="42" s="4" customFormat="1" hidden="1" spans="1:9">
      <c r="A42" s="4">
        <v>16077867871</v>
      </c>
      <c r="B42" s="5">
        <v>44424</v>
      </c>
      <c r="C42" s="5">
        <v>44425</v>
      </c>
      <c r="D42" s="4">
        <v>51</v>
      </c>
      <c r="E42" s="4" t="str">
        <f>VLOOKUP(A42,HOP!A:L,12,0)</f>
        <v>51.00</v>
      </c>
      <c r="F42" s="4" t="str">
        <f>VLOOKUP(A42,HOP!A:C,3,0)</f>
        <v>2225006</v>
      </c>
      <c r="G42" s="4">
        <f t="shared" si="2"/>
        <v>0</v>
      </c>
      <c r="H42" s="4" t="str">
        <f t="shared" si="3"/>
        <v>，2225006</v>
      </c>
      <c r="I42" s="4" t="str">
        <f>VLOOKUP(A42,HOP!A:T,20,0)</f>
        <v>直连</v>
      </c>
    </row>
    <row r="43" s="4" customFormat="1" hidden="1" spans="1:9">
      <c r="A43" s="4">
        <v>16077998581</v>
      </c>
      <c r="B43" s="5">
        <v>44424</v>
      </c>
      <c r="C43" s="5">
        <v>44425</v>
      </c>
      <c r="D43" s="4">
        <v>114</v>
      </c>
      <c r="E43" s="4" t="str">
        <f>VLOOKUP(A43,HOP!A:L,12,0)</f>
        <v>114.00</v>
      </c>
      <c r="F43" s="4" t="str">
        <f>VLOOKUP(A43,HOP!A:C,3,0)</f>
        <v>2225023</v>
      </c>
      <c r="G43" s="4">
        <f t="shared" si="2"/>
        <v>0</v>
      </c>
      <c r="H43" s="4" t="str">
        <f t="shared" si="3"/>
        <v>，2225023</v>
      </c>
      <c r="I43" s="4" t="str">
        <f>VLOOKUP(A43,HOP!A:T,20,0)</f>
        <v>直连</v>
      </c>
    </row>
    <row r="44" s="4" customFormat="1" hidden="1" spans="1:9">
      <c r="A44" s="4">
        <v>16078294936</v>
      </c>
      <c r="B44" s="5">
        <v>44424</v>
      </c>
      <c r="C44" s="5">
        <v>44425</v>
      </c>
      <c r="D44" s="4">
        <v>117</v>
      </c>
      <c r="E44" s="4" t="str">
        <f>VLOOKUP(A44,HOP!A:L,12,0)</f>
        <v>117.00</v>
      </c>
      <c r="F44" s="4" t="str">
        <f>VLOOKUP(A44,HOP!A:C,3,0)</f>
        <v>2225064</v>
      </c>
      <c r="G44" s="4">
        <f t="shared" si="2"/>
        <v>0</v>
      </c>
      <c r="H44" s="4" t="str">
        <f t="shared" si="3"/>
        <v>，2225064</v>
      </c>
      <c r="I44" s="4" t="str">
        <f>VLOOKUP(A44,HOP!A:T,20,0)</f>
        <v>直连</v>
      </c>
    </row>
    <row r="45" s="4" customFormat="1" hidden="1" spans="1:9">
      <c r="A45" s="4">
        <v>16078365227</v>
      </c>
      <c r="B45" s="5">
        <v>44424</v>
      </c>
      <c r="C45" s="5">
        <v>44425</v>
      </c>
      <c r="D45" s="4">
        <v>77</v>
      </c>
      <c r="E45" s="4" t="str">
        <f>VLOOKUP(A45,HOP!A:L,12,0)</f>
        <v>77.00</v>
      </c>
      <c r="F45" s="4" t="str">
        <f>VLOOKUP(A45,HOP!A:C,3,0)</f>
        <v>2225070</v>
      </c>
      <c r="G45" s="4">
        <f t="shared" si="2"/>
        <v>0</v>
      </c>
      <c r="H45" s="4" t="str">
        <f t="shared" si="3"/>
        <v>，2225070</v>
      </c>
      <c r="I45" s="4" t="str">
        <f>VLOOKUP(A45,HOP!A:T,20,0)</f>
        <v>直连</v>
      </c>
    </row>
    <row r="46" s="4" customFormat="1" hidden="1" spans="1:9">
      <c r="A46" s="4">
        <v>16078965564</v>
      </c>
      <c r="B46" s="5">
        <v>44424</v>
      </c>
      <c r="C46" s="5">
        <v>44425</v>
      </c>
      <c r="D46" s="4">
        <v>109</v>
      </c>
      <c r="E46" s="4" t="str">
        <f>VLOOKUP(A46,HOP!A:L,12,0)</f>
        <v>109.00</v>
      </c>
      <c r="F46" s="4" t="str">
        <f>VLOOKUP(A46,HOP!A:C,3,0)</f>
        <v>2225150</v>
      </c>
      <c r="G46" s="4">
        <f t="shared" si="2"/>
        <v>0</v>
      </c>
      <c r="H46" s="4" t="str">
        <f t="shared" si="3"/>
        <v>，2225150</v>
      </c>
      <c r="I46" s="4" t="str">
        <f>VLOOKUP(A46,HOP!A:T,20,0)</f>
        <v>直连</v>
      </c>
    </row>
    <row r="47" s="4" customFormat="1" hidden="1" spans="1:9">
      <c r="A47" s="4">
        <v>16079306979</v>
      </c>
      <c r="B47" s="5">
        <v>44424</v>
      </c>
      <c r="C47" s="5">
        <v>44425</v>
      </c>
      <c r="D47" s="4">
        <v>94</v>
      </c>
      <c r="E47" s="4" t="str">
        <f>VLOOKUP(A47,HOP!A:L,12,0)</f>
        <v>94.00</v>
      </c>
      <c r="F47" s="4" t="str">
        <f>VLOOKUP(A47,HOP!A:C,3,0)</f>
        <v>2225208</v>
      </c>
      <c r="G47" s="4">
        <f t="shared" si="2"/>
        <v>0</v>
      </c>
      <c r="H47" s="4" t="str">
        <f t="shared" si="3"/>
        <v>，2225208</v>
      </c>
      <c r="I47" s="4" t="str">
        <f>VLOOKUP(A47,HOP!A:T,20,0)</f>
        <v>直连</v>
      </c>
    </row>
    <row r="48" s="4" customFormat="1" hidden="1" spans="1:9">
      <c r="A48" s="4">
        <v>16079540771</v>
      </c>
      <c r="B48" s="5">
        <v>44424</v>
      </c>
      <c r="C48" s="5">
        <v>44425</v>
      </c>
      <c r="D48" s="4">
        <v>210</v>
      </c>
      <c r="E48" s="4" t="str">
        <f>VLOOKUP(A48,HOP!A:L,12,0)</f>
        <v>210.00</v>
      </c>
      <c r="F48" s="4" t="str">
        <f>VLOOKUP(A48,HOP!A:C,3,0)</f>
        <v>2225244</v>
      </c>
      <c r="G48" s="4">
        <f t="shared" si="2"/>
        <v>0</v>
      </c>
      <c r="H48" s="4" t="str">
        <f t="shared" si="3"/>
        <v>，2225244</v>
      </c>
      <c r="I48" s="4" t="str">
        <f>VLOOKUP(A48,HOP!A:T,20,0)</f>
        <v>直连</v>
      </c>
    </row>
    <row r="49" s="4" customFormat="1" hidden="1" spans="1:9">
      <c r="A49" s="4">
        <v>16079646581</v>
      </c>
      <c r="B49" s="5">
        <v>44424</v>
      </c>
      <c r="C49" s="5">
        <v>44425</v>
      </c>
      <c r="D49" s="4">
        <v>25</v>
      </c>
      <c r="E49" s="4" t="str">
        <f>VLOOKUP(A49,HOP!A:L,12,0)</f>
        <v>25.00</v>
      </c>
      <c r="F49" s="4" t="str">
        <f>VLOOKUP(A49,HOP!A:C,3,0)</f>
        <v>2225265</v>
      </c>
      <c r="G49" s="4">
        <f t="shared" si="2"/>
        <v>0</v>
      </c>
      <c r="H49" s="4" t="str">
        <f t="shared" si="3"/>
        <v>，2225265</v>
      </c>
      <c r="I49" s="4" t="str">
        <f>VLOOKUP(A49,HOP!A:T,20,0)</f>
        <v>直连</v>
      </c>
    </row>
    <row r="50" s="4" customFormat="1" hidden="1" spans="1:9">
      <c r="A50" s="4">
        <v>16080008803</v>
      </c>
      <c r="B50" s="5">
        <v>44424</v>
      </c>
      <c r="C50" s="5">
        <v>44425</v>
      </c>
      <c r="D50" s="4">
        <v>80</v>
      </c>
      <c r="E50" s="4" t="str">
        <f>VLOOKUP(A50,HOP!A:L,12,0)</f>
        <v>80.00</v>
      </c>
      <c r="F50" s="4" t="str">
        <f>VLOOKUP(A50,HOP!A:C,3,0)</f>
        <v>2225340</v>
      </c>
      <c r="G50" s="4">
        <f t="shared" si="2"/>
        <v>0</v>
      </c>
      <c r="H50" s="4" t="str">
        <f t="shared" si="3"/>
        <v>，2225340</v>
      </c>
      <c r="I50" s="4" t="str">
        <f>VLOOKUP(A50,HOP!A:T,20,0)</f>
        <v>直连</v>
      </c>
    </row>
    <row r="51" s="4" customFormat="1" spans="1:10">
      <c r="A51" s="4">
        <v>15665313706</v>
      </c>
      <c r="B51" s="5">
        <v>44408</v>
      </c>
      <c r="C51" s="5">
        <v>44409</v>
      </c>
      <c r="D51" s="4">
        <v>-201</v>
      </c>
      <c r="E51" s="4" t="e">
        <f>VLOOKUP(A51,HOP!A:L,12,0)</f>
        <v>#N/A</v>
      </c>
      <c r="F51" s="4">
        <v>2179479</v>
      </c>
      <c r="G51" s="4" t="e">
        <f t="shared" si="2"/>
        <v>#N/A</v>
      </c>
      <c r="H51" s="4" t="str">
        <f t="shared" si="3"/>
        <v>，2179479</v>
      </c>
      <c r="I51" s="4" t="e">
        <f>VLOOKUP(A51,HOP!A:T,20,0)</f>
        <v>#N/A</v>
      </c>
      <c r="J51" s="4" t="s">
        <v>171</v>
      </c>
    </row>
    <row r="53" spans="4:4">
      <c r="D53" s="4">
        <f>SUM(D2:D52)</f>
        <v>5487</v>
      </c>
    </row>
    <row r="58" spans="1:1">
      <c r="A58" s="4" t="s">
        <v>172</v>
      </c>
    </row>
    <row r="59" spans="1:1">
      <c r="A59" s="4" t="s">
        <v>173</v>
      </c>
    </row>
    <row r="60" spans="1:1">
      <c r="A60" s="4" t="s">
        <v>174</v>
      </c>
    </row>
  </sheetData>
  <autoFilter ref="A1:XFD53">
    <filterColumn colId="3">
      <filters blank="1">
        <filter val="110"/>
        <filter val="210"/>
        <filter val="310"/>
        <filter val="51"/>
        <filter val="94"/>
        <filter val="114"/>
        <filter val="154"/>
        <filter val="214"/>
        <filter val="215"/>
        <filter val="355"/>
        <filter val="96"/>
        <filter val="57"/>
        <filter val="117"/>
        <filter val="21"/>
        <filter val="61"/>
        <filter val="22"/>
        <filter val="25"/>
        <filter val="232"/>
        <filter val="33"/>
        <filter val="273"/>
        <filter val="134"/>
        <filter val="135"/>
        <filter val="37"/>
        <filter val="77"/>
        <filter val="78"/>
        <filter val="239"/>
        <filter val="80"/>
        <filter val="241"/>
        <filter val="-201"/>
        <filter val="42"/>
        <filter val="182"/>
        <filter val="83"/>
        <filter val="203"/>
        <filter val="104"/>
        <filter val="304"/>
        <filter val="105"/>
        <filter val="47"/>
        <filter val="5487"/>
        <filter val="48"/>
        <filter val="1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13</v>
      </c>
      <c r="F1" s="2" t="s">
        <v>5</v>
      </c>
      <c r="G1" s="2" t="s">
        <v>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</row>
    <row r="2" s="1" customFormat="1" spans="1:20">
      <c r="A2" s="3">
        <v>16080008803</v>
      </c>
      <c r="B2" s="1" t="s">
        <v>192</v>
      </c>
      <c r="C2" s="1" t="s">
        <v>193</v>
      </c>
      <c r="D2" s="1" t="s">
        <v>194</v>
      </c>
      <c r="E2" s="1" t="s">
        <v>195</v>
      </c>
      <c r="F2" s="1" t="s">
        <v>192</v>
      </c>
      <c r="G2" s="1" t="s">
        <v>196</v>
      </c>
      <c r="H2" s="1" t="s">
        <v>197</v>
      </c>
      <c r="I2" s="1" t="s">
        <v>198</v>
      </c>
      <c r="J2" s="1" t="s">
        <v>29</v>
      </c>
      <c r="K2" s="1" t="s">
        <v>199</v>
      </c>
      <c r="L2" s="1" t="s">
        <v>199</v>
      </c>
      <c r="M2" s="1" t="s">
        <v>200</v>
      </c>
      <c r="N2" s="1" t="s">
        <v>200</v>
      </c>
      <c r="O2" s="1" t="s">
        <v>201</v>
      </c>
      <c r="P2" s="1" t="s">
        <v>202</v>
      </c>
      <c r="Q2" s="1" t="s">
        <v>203</v>
      </c>
      <c r="R2" s="1" t="s">
        <v>204</v>
      </c>
      <c r="S2" s="1" t="s">
        <v>205</v>
      </c>
      <c r="T2" s="1" t="s">
        <v>206</v>
      </c>
    </row>
    <row r="3" s="1" customFormat="1" spans="1:20">
      <c r="A3" s="3">
        <v>16079646581</v>
      </c>
      <c r="B3" s="1" t="s">
        <v>192</v>
      </c>
      <c r="C3" s="1" t="s">
        <v>207</v>
      </c>
      <c r="D3" s="1" t="s">
        <v>208</v>
      </c>
      <c r="E3" s="1" t="s">
        <v>209</v>
      </c>
      <c r="F3" s="1" t="s">
        <v>192</v>
      </c>
      <c r="G3" s="1" t="s">
        <v>196</v>
      </c>
      <c r="H3" s="1" t="s">
        <v>197</v>
      </c>
      <c r="I3" s="1" t="s">
        <v>210</v>
      </c>
      <c r="J3" s="1" t="s">
        <v>29</v>
      </c>
      <c r="K3" s="1" t="s">
        <v>211</v>
      </c>
      <c r="L3" s="1" t="s">
        <v>211</v>
      </c>
      <c r="M3" s="1" t="s">
        <v>200</v>
      </c>
      <c r="N3" s="1" t="s">
        <v>200</v>
      </c>
      <c r="O3" s="1" t="s">
        <v>201</v>
      </c>
      <c r="P3" s="1" t="s">
        <v>202</v>
      </c>
      <c r="Q3" s="1" t="s">
        <v>212</v>
      </c>
      <c r="R3" s="1" t="s">
        <v>204</v>
      </c>
      <c r="S3" s="1" t="s">
        <v>205</v>
      </c>
      <c r="T3" s="1" t="s">
        <v>206</v>
      </c>
    </row>
    <row r="4" s="1" customFormat="1" spans="1:20">
      <c r="A4" s="3">
        <v>16079540771</v>
      </c>
      <c r="B4" s="1" t="s">
        <v>192</v>
      </c>
      <c r="C4" s="1" t="s">
        <v>213</v>
      </c>
      <c r="D4" s="1" t="s">
        <v>214</v>
      </c>
      <c r="E4" s="1" t="s">
        <v>215</v>
      </c>
      <c r="F4" s="1" t="s">
        <v>192</v>
      </c>
      <c r="G4" s="1" t="s">
        <v>196</v>
      </c>
      <c r="H4" s="1" t="s">
        <v>197</v>
      </c>
      <c r="I4" s="1" t="s">
        <v>216</v>
      </c>
      <c r="J4" s="1" t="s">
        <v>29</v>
      </c>
      <c r="K4" s="1" t="s">
        <v>217</v>
      </c>
      <c r="L4" s="1" t="s">
        <v>217</v>
      </c>
      <c r="M4" s="1" t="s">
        <v>200</v>
      </c>
      <c r="N4" s="1" t="s">
        <v>200</v>
      </c>
      <c r="O4" s="1" t="s">
        <v>201</v>
      </c>
      <c r="P4" s="1" t="s">
        <v>202</v>
      </c>
      <c r="Q4" s="1" t="s">
        <v>218</v>
      </c>
      <c r="R4" s="1" t="s">
        <v>204</v>
      </c>
      <c r="S4" s="1" t="s">
        <v>205</v>
      </c>
      <c r="T4" s="1" t="s">
        <v>206</v>
      </c>
    </row>
    <row r="5" s="1" customFormat="1" spans="1:20">
      <c r="A5" s="3">
        <v>16079306979</v>
      </c>
      <c r="B5" s="1" t="s">
        <v>192</v>
      </c>
      <c r="C5" s="1" t="s">
        <v>219</v>
      </c>
      <c r="D5" s="1" t="s">
        <v>220</v>
      </c>
      <c r="E5" s="1" t="s">
        <v>221</v>
      </c>
      <c r="F5" s="1" t="s">
        <v>192</v>
      </c>
      <c r="G5" s="1" t="s">
        <v>196</v>
      </c>
      <c r="H5" s="1" t="s">
        <v>197</v>
      </c>
      <c r="I5" s="1" t="s">
        <v>222</v>
      </c>
      <c r="J5" s="1" t="s">
        <v>29</v>
      </c>
      <c r="K5" s="1" t="s">
        <v>223</v>
      </c>
      <c r="L5" s="1" t="s">
        <v>223</v>
      </c>
      <c r="M5" s="1" t="s">
        <v>200</v>
      </c>
      <c r="N5" s="1" t="s">
        <v>200</v>
      </c>
      <c r="O5" s="1" t="s">
        <v>201</v>
      </c>
      <c r="P5" s="1" t="s">
        <v>202</v>
      </c>
      <c r="Q5" s="1" t="s">
        <v>224</v>
      </c>
      <c r="R5" s="1" t="s">
        <v>204</v>
      </c>
      <c r="S5" s="1" t="s">
        <v>205</v>
      </c>
      <c r="T5" s="1" t="s">
        <v>206</v>
      </c>
    </row>
    <row r="6" s="1" customFormat="1" spans="1:20">
      <c r="A6" s="3">
        <v>16078965564</v>
      </c>
      <c r="B6" s="1" t="s">
        <v>192</v>
      </c>
      <c r="C6" s="1" t="s">
        <v>225</v>
      </c>
      <c r="D6" s="1" t="s">
        <v>226</v>
      </c>
      <c r="E6" s="1" t="s">
        <v>227</v>
      </c>
      <c r="F6" s="1" t="s">
        <v>192</v>
      </c>
      <c r="G6" s="1" t="s">
        <v>196</v>
      </c>
      <c r="H6" s="1" t="s">
        <v>197</v>
      </c>
      <c r="I6" s="1" t="s">
        <v>228</v>
      </c>
      <c r="J6" s="1" t="s">
        <v>29</v>
      </c>
      <c r="K6" s="1" t="s">
        <v>229</v>
      </c>
      <c r="L6" s="1" t="s">
        <v>229</v>
      </c>
      <c r="M6" s="1" t="s">
        <v>200</v>
      </c>
      <c r="N6" s="1" t="s">
        <v>200</v>
      </c>
      <c r="O6" s="1" t="s">
        <v>201</v>
      </c>
      <c r="P6" s="1" t="s">
        <v>202</v>
      </c>
      <c r="Q6" s="1" t="s">
        <v>230</v>
      </c>
      <c r="R6" s="1" t="s">
        <v>204</v>
      </c>
      <c r="S6" s="1" t="s">
        <v>205</v>
      </c>
      <c r="T6" s="1" t="s">
        <v>206</v>
      </c>
    </row>
    <row r="7" s="1" customFormat="1" spans="1:20">
      <c r="A7" s="3">
        <v>16078365227</v>
      </c>
      <c r="B7" s="1" t="s">
        <v>192</v>
      </c>
      <c r="C7" s="1" t="s">
        <v>231</v>
      </c>
      <c r="D7" s="1" t="s">
        <v>232</v>
      </c>
      <c r="E7" s="1" t="s">
        <v>233</v>
      </c>
      <c r="F7" s="1" t="s">
        <v>192</v>
      </c>
      <c r="G7" s="1" t="s">
        <v>196</v>
      </c>
      <c r="H7" s="1" t="s">
        <v>197</v>
      </c>
      <c r="I7" s="1" t="s">
        <v>234</v>
      </c>
      <c r="J7" s="1" t="s">
        <v>29</v>
      </c>
      <c r="K7" s="1" t="s">
        <v>235</v>
      </c>
      <c r="L7" s="1" t="s">
        <v>235</v>
      </c>
      <c r="M7" s="1" t="s">
        <v>200</v>
      </c>
      <c r="N7" s="1" t="s">
        <v>200</v>
      </c>
      <c r="O7" s="1" t="s">
        <v>201</v>
      </c>
      <c r="P7" s="1" t="s">
        <v>202</v>
      </c>
      <c r="Q7" s="1" t="s">
        <v>236</v>
      </c>
      <c r="R7" s="1" t="s">
        <v>204</v>
      </c>
      <c r="S7" s="1" t="s">
        <v>205</v>
      </c>
      <c r="T7" s="1" t="s">
        <v>206</v>
      </c>
    </row>
    <row r="8" s="1" customFormat="1" spans="1:20">
      <c r="A8" s="3">
        <v>16078294936</v>
      </c>
      <c r="B8" s="1" t="s">
        <v>192</v>
      </c>
      <c r="C8" s="1" t="s">
        <v>237</v>
      </c>
      <c r="D8" s="1" t="s">
        <v>238</v>
      </c>
      <c r="E8" s="1" t="s">
        <v>239</v>
      </c>
      <c r="F8" s="1" t="s">
        <v>192</v>
      </c>
      <c r="G8" s="1" t="s">
        <v>196</v>
      </c>
      <c r="H8" s="1" t="s">
        <v>197</v>
      </c>
      <c r="I8" s="1" t="s">
        <v>240</v>
      </c>
      <c r="J8" s="1" t="s">
        <v>29</v>
      </c>
      <c r="K8" s="1" t="s">
        <v>241</v>
      </c>
      <c r="L8" s="1" t="s">
        <v>241</v>
      </c>
      <c r="M8" s="1" t="s">
        <v>200</v>
      </c>
      <c r="N8" s="1" t="s">
        <v>200</v>
      </c>
      <c r="O8" s="1" t="s">
        <v>201</v>
      </c>
      <c r="P8" s="1" t="s">
        <v>202</v>
      </c>
      <c r="Q8" s="1" t="s">
        <v>242</v>
      </c>
      <c r="R8" s="1" t="s">
        <v>204</v>
      </c>
      <c r="S8" s="1" t="s">
        <v>205</v>
      </c>
      <c r="T8" s="1" t="s">
        <v>206</v>
      </c>
    </row>
    <row r="9" s="1" customFormat="1" spans="1:20">
      <c r="A9" s="3">
        <v>16077998581</v>
      </c>
      <c r="B9" s="1" t="s">
        <v>192</v>
      </c>
      <c r="C9" s="1" t="s">
        <v>243</v>
      </c>
      <c r="D9" s="1" t="s">
        <v>244</v>
      </c>
      <c r="E9" s="1" t="s">
        <v>245</v>
      </c>
      <c r="F9" s="1" t="s">
        <v>192</v>
      </c>
      <c r="G9" s="1" t="s">
        <v>196</v>
      </c>
      <c r="H9" s="1" t="s">
        <v>197</v>
      </c>
      <c r="I9" s="1" t="s">
        <v>246</v>
      </c>
      <c r="J9" s="1" t="s">
        <v>29</v>
      </c>
      <c r="K9" s="1" t="s">
        <v>247</v>
      </c>
      <c r="L9" s="1" t="s">
        <v>247</v>
      </c>
      <c r="M9" s="1" t="s">
        <v>200</v>
      </c>
      <c r="N9" s="1" t="s">
        <v>200</v>
      </c>
      <c r="O9" s="1" t="s">
        <v>201</v>
      </c>
      <c r="P9" s="1" t="s">
        <v>202</v>
      </c>
      <c r="Q9" s="1" t="s">
        <v>248</v>
      </c>
      <c r="R9" s="1" t="s">
        <v>204</v>
      </c>
      <c r="S9" s="1" t="s">
        <v>205</v>
      </c>
      <c r="T9" s="1" t="s">
        <v>206</v>
      </c>
    </row>
    <row r="10" s="1" customFormat="1" spans="1:20">
      <c r="A10" s="3">
        <v>16077867871</v>
      </c>
      <c r="B10" s="1" t="s">
        <v>192</v>
      </c>
      <c r="C10" s="1" t="s">
        <v>249</v>
      </c>
      <c r="D10" s="1" t="s">
        <v>250</v>
      </c>
      <c r="E10" s="1" t="s">
        <v>251</v>
      </c>
      <c r="F10" s="1" t="s">
        <v>192</v>
      </c>
      <c r="G10" s="1" t="s">
        <v>196</v>
      </c>
      <c r="H10" s="1" t="s">
        <v>197</v>
      </c>
      <c r="I10" s="1" t="s">
        <v>252</v>
      </c>
      <c r="J10" s="1" t="s">
        <v>29</v>
      </c>
      <c r="K10" s="1" t="s">
        <v>253</v>
      </c>
      <c r="L10" s="1" t="s">
        <v>253</v>
      </c>
      <c r="M10" s="1" t="s">
        <v>200</v>
      </c>
      <c r="N10" s="1" t="s">
        <v>200</v>
      </c>
      <c r="O10" s="1" t="s">
        <v>201</v>
      </c>
      <c r="P10" s="1" t="s">
        <v>202</v>
      </c>
      <c r="Q10" s="1" t="s">
        <v>254</v>
      </c>
      <c r="R10" s="1" t="s">
        <v>204</v>
      </c>
      <c r="S10" s="1" t="s">
        <v>205</v>
      </c>
      <c r="T10" s="1" t="s">
        <v>206</v>
      </c>
    </row>
    <row r="11" s="1" customFormat="1" spans="1:20">
      <c r="A11" s="3">
        <v>16077624781</v>
      </c>
      <c r="B11" s="1" t="s">
        <v>192</v>
      </c>
      <c r="C11" s="1" t="s">
        <v>255</v>
      </c>
      <c r="D11" s="1" t="s">
        <v>256</v>
      </c>
      <c r="E11" s="1" t="s">
        <v>257</v>
      </c>
      <c r="F11" s="1" t="s">
        <v>192</v>
      </c>
      <c r="G11" s="1" t="s">
        <v>196</v>
      </c>
      <c r="H11" s="1" t="s">
        <v>197</v>
      </c>
      <c r="I11" s="1" t="s">
        <v>258</v>
      </c>
      <c r="J11" s="1" t="s">
        <v>29</v>
      </c>
      <c r="K11" s="1" t="s">
        <v>259</v>
      </c>
      <c r="L11" s="1" t="s">
        <v>259</v>
      </c>
      <c r="M11" s="1" t="s">
        <v>200</v>
      </c>
      <c r="N11" s="1" t="s">
        <v>200</v>
      </c>
      <c r="O11" s="1" t="s">
        <v>201</v>
      </c>
      <c r="P11" s="1" t="s">
        <v>202</v>
      </c>
      <c r="Q11" s="1" t="s">
        <v>260</v>
      </c>
      <c r="R11" s="1" t="s">
        <v>204</v>
      </c>
      <c r="S11" s="1" t="s">
        <v>205</v>
      </c>
      <c r="T11" s="1" t="s">
        <v>206</v>
      </c>
    </row>
    <row r="12" s="1" customFormat="1" spans="1:20">
      <c r="A12" s="3">
        <v>16077568900</v>
      </c>
      <c r="B12" s="1" t="s">
        <v>192</v>
      </c>
      <c r="C12" s="1" t="s">
        <v>261</v>
      </c>
      <c r="D12" s="1" t="s">
        <v>262</v>
      </c>
      <c r="E12" s="1" t="s">
        <v>263</v>
      </c>
      <c r="F12" s="1" t="s">
        <v>192</v>
      </c>
      <c r="G12" s="1" t="s">
        <v>196</v>
      </c>
      <c r="H12" s="1" t="s">
        <v>197</v>
      </c>
      <c r="I12" s="1" t="s">
        <v>264</v>
      </c>
      <c r="J12" s="1" t="s">
        <v>29</v>
      </c>
      <c r="K12" s="1" t="s">
        <v>265</v>
      </c>
      <c r="L12" s="1" t="s">
        <v>265</v>
      </c>
      <c r="M12" s="1" t="s">
        <v>200</v>
      </c>
      <c r="N12" s="1" t="s">
        <v>200</v>
      </c>
      <c r="O12" s="1" t="s">
        <v>201</v>
      </c>
      <c r="P12" s="1" t="s">
        <v>202</v>
      </c>
      <c r="Q12" s="1" t="s">
        <v>266</v>
      </c>
      <c r="R12" s="1" t="s">
        <v>204</v>
      </c>
      <c r="S12" s="1" t="s">
        <v>205</v>
      </c>
      <c r="T12" s="1" t="s">
        <v>206</v>
      </c>
    </row>
    <row r="13" s="1" customFormat="1" spans="1:20">
      <c r="A13" s="3">
        <v>16077405842</v>
      </c>
      <c r="B13" s="1" t="s">
        <v>192</v>
      </c>
      <c r="C13" s="1" t="s">
        <v>267</v>
      </c>
      <c r="D13" s="1" t="s">
        <v>268</v>
      </c>
      <c r="E13" s="1" t="s">
        <v>269</v>
      </c>
      <c r="F13" s="1" t="s">
        <v>192</v>
      </c>
      <c r="G13" s="1" t="s">
        <v>196</v>
      </c>
      <c r="H13" s="1" t="s">
        <v>197</v>
      </c>
      <c r="I13" s="1" t="s">
        <v>270</v>
      </c>
      <c r="J13" s="1" t="s">
        <v>29</v>
      </c>
      <c r="K13" s="1" t="s">
        <v>271</v>
      </c>
      <c r="L13" s="1" t="s">
        <v>271</v>
      </c>
      <c r="M13" s="1" t="s">
        <v>200</v>
      </c>
      <c r="N13" s="1" t="s">
        <v>200</v>
      </c>
      <c r="O13" s="1" t="s">
        <v>201</v>
      </c>
      <c r="P13" s="1" t="s">
        <v>202</v>
      </c>
      <c r="Q13" s="1" t="s">
        <v>272</v>
      </c>
      <c r="R13" s="1" t="s">
        <v>204</v>
      </c>
      <c r="S13" s="1" t="s">
        <v>205</v>
      </c>
      <c r="T13" s="1" t="s">
        <v>206</v>
      </c>
    </row>
    <row r="14" s="1" customFormat="1" spans="1:20">
      <c r="A14" s="3">
        <v>16077205380</v>
      </c>
      <c r="B14" s="1" t="s">
        <v>192</v>
      </c>
      <c r="C14" s="1" t="s">
        <v>273</v>
      </c>
      <c r="D14" s="1" t="s">
        <v>274</v>
      </c>
      <c r="E14" s="1" t="s">
        <v>275</v>
      </c>
      <c r="F14" s="1" t="s">
        <v>192</v>
      </c>
      <c r="G14" s="1" t="s">
        <v>196</v>
      </c>
      <c r="H14" s="1" t="s">
        <v>197</v>
      </c>
      <c r="I14" s="1" t="s">
        <v>252</v>
      </c>
      <c r="J14" s="1" t="s">
        <v>29</v>
      </c>
      <c r="K14" s="1" t="s">
        <v>253</v>
      </c>
      <c r="L14" s="1" t="s">
        <v>253</v>
      </c>
      <c r="M14" s="1" t="s">
        <v>200</v>
      </c>
      <c r="N14" s="1" t="s">
        <v>200</v>
      </c>
      <c r="O14" s="1" t="s">
        <v>201</v>
      </c>
      <c r="P14" s="1" t="s">
        <v>202</v>
      </c>
      <c r="Q14" s="1" t="s">
        <v>276</v>
      </c>
      <c r="R14" s="1" t="s">
        <v>204</v>
      </c>
      <c r="S14" s="1" t="s">
        <v>205</v>
      </c>
      <c r="T14" s="1" t="s">
        <v>206</v>
      </c>
    </row>
    <row r="15" s="1" customFormat="1" spans="1:20">
      <c r="A15" s="3">
        <v>16077012397</v>
      </c>
      <c r="B15" s="1" t="s">
        <v>192</v>
      </c>
      <c r="C15" s="1" t="s">
        <v>277</v>
      </c>
      <c r="D15" s="1" t="s">
        <v>278</v>
      </c>
      <c r="E15" s="1" t="s">
        <v>279</v>
      </c>
      <c r="F15" s="1" t="s">
        <v>192</v>
      </c>
      <c r="G15" s="1" t="s">
        <v>196</v>
      </c>
      <c r="H15" s="1" t="s">
        <v>197</v>
      </c>
      <c r="I15" s="1" t="s">
        <v>280</v>
      </c>
      <c r="J15" s="1" t="s">
        <v>29</v>
      </c>
      <c r="K15" s="1" t="s">
        <v>281</v>
      </c>
      <c r="L15" s="1" t="s">
        <v>281</v>
      </c>
      <c r="M15" s="1" t="s">
        <v>200</v>
      </c>
      <c r="N15" s="1" t="s">
        <v>200</v>
      </c>
      <c r="O15" s="1" t="s">
        <v>201</v>
      </c>
      <c r="P15" s="1" t="s">
        <v>202</v>
      </c>
      <c r="Q15" s="1" t="s">
        <v>282</v>
      </c>
      <c r="R15" s="1" t="s">
        <v>204</v>
      </c>
      <c r="S15" s="1" t="s">
        <v>205</v>
      </c>
      <c r="T15" s="1" t="s">
        <v>206</v>
      </c>
    </row>
    <row r="16" s="1" customFormat="1" spans="1:20">
      <c r="A16" s="3">
        <v>16076971084</v>
      </c>
      <c r="B16" s="1" t="s">
        <v>192</v>
      </c>
      <c r="C16" s="1" t="s">
        <v>283</v>
      </c>
      <c r="D16" s="1" t="s">
        <v>284</v>
      </c>
      <c r="E16" s="1" t="s">
        <v>285</v>
      </c>
      <c r="F16" s="1" t="s">
        <v>192</v>
      </c>
      <c r="G16" s="1" t="s">
        <v>196</v>
      </c>
      <c r="H16" s="1" t="s">
        <v>197</v>
      </c>
      <c r="I16" s="1" t="s">
        <v>286</v>
      </c>
      <c r="J16" s="1" t="s">
        <v>29</v>
      </c>
      <c r="K16" s="1" t="s">
        <v>287</v>
      </c>
      <c r="L16" s="1" t="s">
        <v>287</v>
      </c>
      <c r="M16" s="1" t="s">
        <v>200</v>
      </c>
      <c r="N16" s="1" t="s">
        <v>200</v>
      </c>
      <c r="O16" s="1" t="s">
        <v>201</v>
      </c>
      <c r="P16" s="1" t="s">
        <v>202</v>
      </c>
      <c r="Q16" s="1" t="s">
        <v>288</v>
      </c>
      <c r="R16" s="1" t="s">
        <v>204</v>
      </c>
      <c r="S16" s="1" t="s">
        <v>205</v>
      </c>
      <c r="T16" s="1" t="s">
        <v>206</v>
      </c>
    </row>
    <row r="17" s="1" customFormat="1" spans="1:20">
      <c r="A17" s="3">
        <v>16076903089</v>
      </c>
      <c r="B17" s="1" t="s">
        <v>289</v>
      </c>
      <c r="C17" s="1" t="s">
        <v>290</v>
      </c>
      <c r="D17" s="1" t="s">
        <v>291</v>
      </c>
      <c r="E17" s="1" t="s">
        <v>292</v>
      </c>
      <c r="F17" s="1" t="s">
        <v>192</v>
      </c>
      <c r="G17" s="1" t="s">
        <v>196</v>
      </c>
      <c r="H17" s="1" t="s">
        <v>197</v>
      </c>
      <c r="I17" s="1" t="s">
        <v>293</v>
      </c>
      <c r="J17" s="1" t="s">
        <v>29</v>
      </c>
      <c r="K17" s="1" t="s">
        <v>294</v>
      </c>
      <c r="L17" s="1" t="s">
        <v>294</v>
      </c>
      <c r="M17" s="1" t="s">
        <v>200</v>
      </c>
      <c r="N17" s="1" t="s">
        <v>200</v>
      </c>
      <c r="O17" s="1" t="s">
        <v>201</v>
      </c>
      <c r="P17" s="1" t="s">
        <v>202</v>
      </c>
      <c r="Q17" s="1" t="s">
        <v>295</v>
      </c>
      <c r="R17" s="1" t="s">
        <v>204</v>
      </c>
      <c r="S17" s="1" t="s">
        <v>205</v>
      </c>
      <c r="T17" s="1" t="s">
        <v>206</v>
      </c>
    </row>
    <row r="18" s="1" customFormat="1" spans="1:20">
      <c r="A18" s="3">
        <v>16076724881</v>
      </c>
      <c r="B18" s="1" t="s">
        <v>289</v>
      </c>
      <c r="C18" s="1" t="s">
        <v>296</v>
      </c>
      <c r="D18" s="1" t="s">
        <v>297</v>
      </c>
      <c r="E18" s="1" t="s">
        <v>298</v>
      </c>
      <c r="F18" s="1" t="s">
        <v>192</v>
      </c>
      <c r="G18" s="1" t="s">
        <v>196</v>
      </c>
      <c r="H18" s="1" t="s">
        <v>197</v>
      </c>
      <c r="I18" s="1" t="s">
        <v>299</v>
      </c>
      <c r="J18" s="1" t="s">
        <v>29</v>
      </c>
      <c r="K18" s="1" t="s">
        <v>300</v>
      </c>
      <c r="L18" s="1" t="s">
        <v>300</v>
      </c>
      <c r="M18" s="1" t="s">
        <v>200</v>
      </c>
      <c r="N18" s="1" t="s">
        <v>200</v>
      </c>
      <c r="O18" s="1" t="s">
        <v>201</v>
      </c>
      <c r="P18" s="1" t="s">
        <v>202</v>
      </c>
      <c r="Q18" s="1" t="s">
        <v>301</v>
      </c>
      <c r="R18" s="1" t="s">
        <v>204</v>
      </c>
      <c r="S18" s="1" t="s">
        <v>205</v>
      </c>
      <c r="T18" s="1" t="s">
        <v>206</v>
      </c>
    </row>
    <row r="19" s="1" customFormat="1" spans="1:20">
      <c r="A19" s="3">
        <v>16076667786</v>
      </c>
      <c r="B19" s="1" t="s">
        <v>289</v>
      </c>
      <c r="C19" s="1" t="s">
        <v>302</v>
      </c>
      <c r="D19" s="1" t="s">
        <v>250</v>
      </c>
      <c r="E19" s="1" t="s">
        <v>303</v>
      </c>
      <c r="F19" s="1" t="s">
        <v>192</v>
      </c>
      <c r="G19" s="1" t="s">
        <v>196</v>
      </c>
      <c r="H19" s="1" t="s">
        <v>197</v>
      </c>
      <c r="I19" s="1" t="s">
        <v>304</v>
      </c>
      <c r="J19" s="1" t="s">
        <v>29</v>
      </c>
      <c r="K19" s="1" t="s">
        <v>305</v>
      </c>
      <c r="L19" s="1" t="s">
        <v>305</v>
      </c>
      <c r="M19" s="1" t="s">
        <v>200</v>
      </c>
      <c r="N19" s="1" t="s">
        <v>200</v>
      </c>
      <c r="O19" s="1" t="s">
        <v>201</v>
      </c>
      <c r="P19" s="1" t="s">
        <v>202</v>
      </c>
      <c r="Q19" s="1" t="s">
        <v>306</v>
      </c>
      <c r="R19" s="1" t="s">
        <v>204</v>
      </c>
      <c r="S19" s="1" t="s">
        <v>205</v>
      </c>
      <c r="T19" s="1" t="s">
        <v>206</v>
      </c>
    </row>
    <row r="20" s="1" customFormat="1" spans="1:20">
      <c r="A20" s="3">
        <v>16076517944</v>
      </c>
      <c r="B20" s="1" t="s">
        <v>289</v>
      </c>
      <c r="C20" s="1" t="s">
        <v>307</v>
      </c>
      <c r="D20" s="1" t="s">
        <v>232</v>
      </c>
      <c r="E20" s="1" t="s">
        <v>308</v>
      </c>
      <c r="F20" s="1" t="s">
        <v>192</v>
      </c>
      <c r="G20" s="1" t="s">
        <v>196</v>
      </c>
      <c r="H20" s="1" t="s">
        <v>197</v>
      </c>
      <c r="I20" s="1" t="s">
        <v>309</v>
      </c>
      <c r="J20" s="1" t="s">
        <v>29</v>
      </c>
      <c r="K20" s="1" t="s">
        <v>310</v>
      </c>
      <c r="L20" s="1" t="s">
        <v>310</v>
      </c>
      <c r="M20" s="1" t="s">
        <v>200</v>
      </c>
      <c r="N20" s="1" t="s">
        <v>200</v>
      </c>
      <c r="O20" s="1" t="s">
        <v>201</v>
      </c>
      <c r="P20" s="1" t="s">
        <v>202</v>
      </c>
      <c r="Q20" s="1" t="s">
        <v>311</v>
      </c>
      <c r="R20" s="1" t="s">
        <v>204</v>
      </c>
      <c r="S20" s="1" t="s">
        <v>205</v>
      </c>
      <c r="T20" s="1" t="s">
        <v>206</v>
      </c>
    </row>
    <row r="21" s="1" customFormat="1" spans="1:20">
      <c r="A21" s="3">
        <v>16075980676</v>
      </c>
      <c r="B21" s="1" t="s">
        <v>289</v>
      </c>
      <c r="C21" s="1" t="s">
        <v>312</v>
      </c>
      <c r="D21" s="1" t="s">
        <v>313</v>
      </c>
      <c r="E21" s="1" t="s">
        <v>314</v>
      </c>
      <c r="F21" s="1" t="s">
        <v>192</v>
      </c>
      <c r="G21" s="1" t="s">
        <v>196</v>
      </c>
      <c r="H21" s="1" t="s">
        <v>197</v>
      </c>
      <c r="I21" s="1" t="s">
        <v>315</v>
      </c>
      <c r="J21" s="1" t="s">
        <v>29</v>
      </c>
      <c r="K21" s="1" t="s">
        <v>316</v>
      </c>
      <c r="L21" s="1" t="s">
        <v>316</v>
      </c>
      <c r="M21" s="1" t="s">
        <v>200</v>
      </c>
      <c r="N21" s="1" t="s">
        <v>200</v>
      </c>
      <c r="O21" s="1" t="s">
        <v>201</v>
      </c>
      <c r="P21" s="1" t="s">
        <v>202</v>
      </c>
      <c r="Q21" s="1" t="s">
        <v>317</v>
      </c>
      <c r="R21" s="1" t="s">
        <v>204</v>
      </c>
      <c r="S21" s="1" t="s">
        <v>205</v>
      </c>
      <c r="T21" s="1" t="s">
        <v>206</v>
      </c>
    </row>
    <row r="22" s="1" customFormat="1" spans="1:20">
      <c r="A22" s="3">
        <v>16074386037</v>
      </c>
      <c r="B22" s="1" t="s">
        <v>289</v>
      </c>
      <c r="C22" s="1" t="s">
        <v>318</v>
      </c>
      <c r="D22" s="1" t="s">
        <v>319</v>
      </c>
      <c r="E22" s="1" t="s">
        <v>320</v>
      </c>
      <c r="F22" s="1" t="s">
        <v>289</v>
      </c>
      <c r="G22" s="1" t="s">
        <v>196</v>
      </c>
      <c r="H22" s="1" t="s">
        <v>197</v>
      </c>
      <c r="I22" s="1" t="s">
        <v>321</v>
      </c>
      <c r="J22" s="1" t="s">
        <v>29</v>
      </c>
      <c r="K22" s="1" t="s">
        <v>322</v>
      </c>
      <c r="L22" s="1" t="s">
        <v>322</v>
      </c>
      <c r="M22" s="1" t="s">
        <v>200</v>
      </c>
      <c r="N22" s="1" t="s">
        <v>200</v>
      </c>
      <c r="O22" s="1" t="s">
        <v>201</v>
      </c>
      <c r="P22" s="1" t="s">
        <v>202</v>
      </c>
      <c r="Q22" s="1" t="s">
        <v>323</v>
      </c>
      <c r="R22" s="1" t="s">
        <v>204</v>
      </c>
      <c r="S22" s="1" t="s">
        <v>205</v>
      </c>
      <c r="T22" s="1" t="s">
        <v>206</v>
      </c>
    </row>
    <row r="23" s="1" customFormat="1" spans="1:20">
      <c r="A23" s="3">
        <v>16070341452</v>
      </c>
      <c r="B23" s="1" t="s">
        <v>289</v>
      </c>
      <c r="C23" s="1" t="s">
        <v>324</v>
      </c>
      <c r="D23" s="1" t="s">
        <v>325</v>
      </c>
      <c r="E23" s="1" t="s">
        <v>326</v>
      </c>
      <c r="F23" s="1" t="s">
        <v>192</v>
      </c>
      <c r="G23" s="1" t="s">
        <v>196</v>
      </c>
      <c r="H23" s="1" t="s">
        <v>197</v>
      </c>
      <c r="I23" s="1" t="s">
        <v>304</v>
      </c>
      <c r="J23" s="1" t="s">
        <v>29</v>
      </c>
      <c r="K23" s="1" t="s">
        <v>305</v>
      </c>
      <c r="L23" s="1" t="s">
        <v>305</v>
      </c>
      <c r="M23" s="1" t="s">
        <v>200</v>
      </c>
      <c r="N23" s="1" t="s">
        <v>200</v>
      </c>
      <c r="O23" s="1" t="s">
        <v>201</v>
      </c>
      <c r="P23" s="1" t="s">
        <v>202</v>
      </c>
      <c r="Q23" s="1" t="s">
        <v>327</v>
      </c>
      <c r="R23" s="1" t="s">
        <v>204</v>
      </c>
      <c r="S23" s="1" t="s">
        <v>205</v>
      </c>
      <c r="T23" s="1" t="s">
        <v>206</v>
      </c>
    </row>
    <row r="24" s="1" customFormat="1" spans="1:20">
      <c r="A24" s="3">
        <v>16070323465</v>
      </c>
      <c r="B24" s="1" t="s">
        <v>289</v>
      </c>
      <c r="C24" s="1" t="s">
        <v>328</v>
      </c>
      <c r="D24" s="1" t="s">
        <v>329</v>
      </c>
      <c r="E24" s="1" t="s">
        <v>330</v>
      </c>
      <c r="F24" s="1" t="s">
        <v>289</v>
      </c>
      <c r="G24" s="1" t="s">
        <v>196</v>
      </c>
      <c r="H24" s="1" t="s">
        <v>197</v>
      </c>
      <c r="I24" s="1" t="s">
        <v>331</v>
      </c>
      <c r="J24" s="1" t="s">
        <v>29</v>
      </c>
      <c r="K24" s="1" t="s">
        <v>332</v>
      </c>
      <c r="L24" s="1" t="s">
        <v>332</v>
      </c>
      <c r="M24" s="1" t="s">
        <v>200</v>
      </c>
      <c r="N24" s="1" t="s">
        <v>200</v>
      </c>
      <c r="O24" s="1" t="s">
        <v>201</v>
      </c>
      <c r="P24" s="1" t="s">
        <v>202</v>
      </c>
      <c r="Q24" s="1" t="s">
        <v>333</v>
      </c>
      <c r="R24" s="1" t="s">
        <v>204</v>
      </c>
      <c r="S24" s="1" t="s">
        <v>205</v>
      </c>
      <c r="T24" s="1" t="s">
        <v>206</v>
      </c>
    </row>
    <row r="25" s="1" customFormat="1" spans="1:20">
      <c r="A25" s="3">
        <v>16070285046</v>
      </c>
      <c r="B25" s="1" t="s">
        <v>289</v>
      </c>
      <c r="C25" s="1" t="s">
        <v>334</v>
      </c>
      <c r="D25" s="1" t="s">
        <v>335</v>
      </c>
      <c r="E25" s="1" t="s">
        <v>336</v>
      </c>
      <c r="F25" s="1" t="s">
        <v>192</v>
      </c>
      <c r="G25" s="1" t="s">
        <v>196</v>
      </c>
      <c r="H25" s="1" t="s">
        <v>197</v>
      </c>
      <c r="I25" s="1" t="s">
        <v>337</v>
      </c>
      <c r="J25" s="1" t="s">
        <v>29</v>
      </c>
      <c r="K25" s="1" t="s">
        <v>338</v>
      </c>
      <c r="L25" s="1" t="s">
        <v>338</v>
      </c>
      <c r="M25" s="1" t="s">
        <v>200</v>
      </c>
      <c r="N25" s="1" t="s">
        <v>200</v>
      </c>
      <c r="O25" s="1" t="s">
        <v>201</v>
      </c>
      <c r="P25" s="1" t="s">
        <v>202</v>
      </c>
      <c r="Q25" s="1" t="s">
        <v>339</v>
      </c>
      <c r="R25" s="1" t="s">
        <v>204</v>
      </c>
      <c r="S25" s="1" t="s">
        <v>205</v>
      </c>
      <c r="T25" s="1" t="s">
        <v>206</v>
      </c>
    </row>
    <row r="26" s="1" customFormat="1" spans="1:20">
      <c r="A26" s="3">
        <v>16069339770</v>
      </c>
      <c r="B26" s="1" t="s">
        <v>340</v>
      </c>
      <c r="C26" s="1" t="s">
        <v>341</v>
      </c>
      <c r="D26" s="1" t="s">
        <v>232</v>
      </c>
      <c r="E26" s="1" t="s">
        <v>342</v>
      </c>
      <c r="F26" s="1" t="s">
        <v>289</v>
      </c>
      <c r="G26" s="1" t="s">
        <v>196</v>
      </c>
      <c r="H26" s="1" t="s">
        <v>197</v>
      </c>
      <c r="I26" s="1" t="s">
        <v>309</v>
      </c>
      <c r="J26" s="1" t="s">
        <v>29</v>
      </c>
      <c r="K26" s="1" t="s">
        <v>310</v>
      </c>
      <c r="L26" s="1" t="s">
        <v>310</v>
      </c>
      <c r="M26" s="1" t="s">
        <v>200</v>
      </c>
      <c r="N26" s="1" t="s">
        <v>200</v>
      </c>
      <c r="O26" s="1" t="s">
        <v>201</v>
      </c>
      <c r="P26" s="1" t="s">
        <v>202</v>
      </c>
      <c r="Q26" s="1" t="s">
        <v>343</v>
      </c>
      <c r="R26" s="1" t="s">
        <v>204</v>
      </c>
      <c r="S26" s="1" t="s">
        <v>205</v>
      </c>
      <c r="T26" s="1" t="s">
        <v>206</v>
      </c>
    </row>
    <row r="27" s="1" customFormat="1" spans="1:20">
      <c r="A27" s="3">
        <v>16067258352</v>
      </c>
      <c r="B27" s="1" t="s">
        <v>340</v>
      </c>
      <c r="C27" s="1" t="s">
        <v>344</v>
      </c>
      <c r="D27" s="1" t="s">
        <v>345</v>
      </c>
      <c r="E27" s="1" t="s">
        <v>346</v>
      </c>
      <c r="F27" s="1" t="s">
        <v>192</v>
      </c>
      <c r="G27" s="1" t="s">
        <v>196</v>
      </c>
      <c r="H27" s="1" t="s">
        <v>197</v>
      </c>
      <c r="I27" s="1" t="s">
        <v>347</v>
      </c>
      <c r="J27" s="1" t="s">
        <v>29</v>
      </c>
      <c r="K27" s="1" t="s">
        <v>348</v>
      </c>
      <c r="L27" s="1" t="s">
        <v>348</v>
      </c>
      <c r="M27" s="1" t="s">
        <v>200</v>
      </c>
      <c r="N27" s="1" t="s">
        <v>200</v>
      </c>
      <c r="O27" s="1" t="s">
        <v>201</v>
      </c>
      <c r="P27" s="1" t="s">
        <v>202</v>
      </c>
      <c r="Q27" s="1" t="s">
        <v>349</v>
      </c>
      <c r="R27" s="1" t="s">
        <v>204</v>
      </c>
      <c r="S27" s="1" t="s">
        <v>205</v>
      </c>
      <c r="T27" s="1" t="s">
        <v>206</v>
      </c>
    </row>
    <row r="28" s="1" customFormat="1" spans="1:20">
      <c r="A28" s="3">
        <v>16066890598</v>
      </c>
      <c r="B28" s="1" t="s">
        <v>340</v>
      </c>
      <c r="C28" s="1" t="s">
        <v>350</v>
      </c>
      <c r="D28" s="1" t="s">
        <v>351</v>
      </c>
      <c r="E28" s="1" t="s">
        <v>352</v>
      </c>
      <c r="F28" s="1" t="s">
        <v>289</v>
      </c>
      <c r="G28" s="1" t="s">
        <v>196</v>
      </c>
      <c r="H28" s="1" t="s">
        <v>197</v>
      </c>
      <c r="I28" s="1" t="s">
        <v>280</v>
      </c>
      <c r="J28" s="1" t="s">
        <v>29</v>
      </c>
      <c r="K28" s="1" t="s">
        <v>281</v>
      </c>
      <c r="L28" s="1" t="s">
        <v>281</v>
      </c>
      <c r="M28" s="1" t="s">
        <v>200</v>
      </c>
      <c r="N28" s="1" t="s">
        <v>200</v>
      </c>
      <c r="O28" s="1" t="s">
        <v>201</v>
      </c>
      <c r="P28" s="1" t="s">
        <v>202</v>
      </c>
      <c r="Q28" s="1" t="s">
        <v>353</v>
      </c>
      <c r="R28" s="1" t="s">
        <v>204</v>
      </c>
      <c r="S28" s="1" t="s">
        <v>205</v>
      </c>
      <c r="T28" s="1" t="s">
        <v>206</v>
      </c>
    </row>
    <row r="29" s="1" customFormat="1" spans="1:20">
      <c r="A29" s="3">
        <v>16066826630</v>
      </c>
      <c r="B29" s="1" t="s">
        <v>340</v>
      </c>
      <c r="C29" s="1" t="s">
        <v>354</v>
      </c>
      <c r="D29" s="1" t="s">
        <v>355</v>
      </c>
      <c r="E29" s="1" t="s">
        <v>356</v>
      </c>
      <c r="F29" s="1" t="s">
        <v>192</v>
      </c>
      <c r="G29" s="1" t="s">
        <v>196</v>
      </c>
      <c r="H29" s="1" t="s">
        <v>197</v>
      </c>
      <c r="I29" s="1" t="s">
        <v>357</v>
      </c>
      <c r="J29" s="1" t="s">
        <v>29</v>
      </c>
      <c r="K29" s="1" t="s">
        <v>358</v>
      </c>
      <c r="L29" s="1" t="s">
        <v>358</v>
      </c>
      <c r="M29" s="1" t="s">
        <v>200</v>
      </c>
      <c r="N29" s="1" t="s">
        <v>200</v>
      </c>
      <c r="O29" s="1" t="s">
        <v>201</v>
      </c>
      <c r="P29" s="1" t="s">
        <v>202</v>
      </c>
      <c r="Q29" s="1" t="s">
        <v>359</v>
      </c>
      <c r="R29" s="1" t="s">
        <v>204</v>
      </c>
      <c r="S29" s="1" t="s">
        <v>205</v>
      </c>
      <c r="T29" s="1" t="s">
        <v>206</v>
      </c>
    </row>
    <row r="30" s="1" customFormat="1" spans="1:20">
      <c r="A30" s="3">
        <v>16066776053</v>
      </c>
      <c r="B30" s="1" t="s">
        <v>340</v>
      </c>
      <c r="C30" s="1" t="s">
        <v>360</v>
      </c>
      <c r="D30" s="1" t="s">
        <v>361</v>
      </c>
      <c r="E30" s="1" t="s">
        <v>362</v>
      </c>
      <c r="F30" s="1" t="s">
        <v>192</v>
      </c>
      <c r="G30" s="1" t="s">
        <v>196</v>
      </c>
      <c r="H30" s="1" t="s">
        <v>197</v>
      </c>
      <c r="I30" s="1" t="s">
        <v>363</v>
      </c>
      <c r="J30" s="1" t="s">
        <v>29</v>
      </c>
      <c r="K30" s="1" t="s">
        <v>364</v>
      </c>
      <c r="L30" s="1" t="s">
        <v>364</v>
      </c>
      <c r="M30" s="1" t="s">
        <v>200</v>
      </c>
      <c r="N30" s="1" t="s">
        <v>200</v>
      </c>
      <c r="O30" s="1" t="s">
        <v>201</v>
      </c>
      <c r="P30" s="1" t="s">
        <v>202</v>
      </c>
      <c r="Q30" s="1" t="s">
        <v>365</v>
      </c>
      <c r="R30" s="1" t="s">
        <v>204</v>
      </c>
      <c r="S30" s="1" t="s">
        <v>205</v>
      </c>
      <c r="T30" s="1" t="s">
        <v>206</v>
      </c>
    </row>
    <row r="31" s="1" customFormat="1" spans="1:20">
      <c r="A31" s="3">
        <v>16060223260</v>
      </c>
      <c r="B31" s="1" t="s">
        <v>366</v>
      </c>
      <c r="C31" s="1" t="s">
        <v>367</v>
      </c>
      <c r="D31" s="1" t="s">
        <v>368</v>
      </c>
      <c r="E31" s="1" t="s">
        <v>369</v>
      </c>
      <c r="F31" s="1" t="s">
        <v>340</v>
      </c>
      <c r="G31" s="1" t="s">
        <v>196</v>
      </c>
      <c r="H31" s="1" t="s">
        <v>197</v>
      </c>
      <c r="I31" s="1" t="s">
        <v>370</v>
      </c>
      <c r="J31" s="1" t="s">
        <v>29</v>
      </c>
      <c r="K31" s="1" t="s">
        <v>371</v>
      </c>
      <c r="L31" s="1" t="s">
        <v>371</v>
      </c>
      <c r="M31" s="1" t="s">
        <v>200</v>
      </c>
      <c r="N31" s="1" t="s">
        <v>200</v>
      </c>
      <c r="O31" s="1" t="s">
        <v>201</v>
      </c>
      <c r="P31" s="1" t="s">
        <v>202</v>
      </c>
      <c r="Q31" s="1" t="s">
        <v>372</v>
      </c>
      <c r="R31" s="1" t="s">
        <v>204</v>
      </c>
      <c r="S31" s="1" t="s">
        <v>205</v>
      </c>
      <c r="T31" s="1" t="s">
        <v>206</v>
      </c>
    </row>
    <row r="32" s="1" customFormat="1" spans="1:20">
      <c r="A32" s="3">
        <v>16060187317</v>
      </c>
      <c r="B32" s="1" t="s">
        <v>366</v>
      </c>
      <c r="C32" s="1" t="s">
        <v>373</v>
      </c>
      <c r="D32" s="1" t="s">
        <v>374</v>
      </c>
      <c r="E32" s="1" t="s">
        <v>375</v>
      </c>
      <c r="F32" s="1" t="s">
        <v>289</v>
      </c>
      <c r="G32" s="1" t="s">
        <v>196</v>
      </c>
      <c r="H32" s="1" t="s">
        <v>197</v>
      </c>
      <c r="I32" s="1" t="s">
        <v>370</v>
      </c>
      <c r="J32" s="1" t="s">
        <v>29</v>
      </c>
      <c r="K32" s="1" t="s">
        <v>371</v>
      </c>
      <c r="L32" s="1" t="s">
        <v>371</v>
      </c>
      <c r="M32" s="1" t="s">
        <v>200</v>
      </c>
      <c r="N32" s="1" t="s">
        <v>200</v>
      </c>
      <c r="O32" s="1" t="s">
        <v>201</v>
      </c>
      <c r="P32" s="1" t="s">
        <v>202</v>
      </c>
      <c r="Q32" s="1" t="s">
        <v>376</v>
      </c>
      <c r="R32" s="1" t="s">
        <v>204</v>
      </c>
      <c r="S32" s="1" t="s">
        <v>205</v>
      </c>
      <c r="T32" s="1" t="s">
        <v>206</v>
      </c>
    </row>
    <row r="33" s="1" customFormat="1" spans="1:20">
      <c r="A33" s="3">
        <v>16058960897</v>
      </c>
      <c r="B33" s="1" t="s">
        <v>366</v>
      </c>
      <c r="C33" s="1" t="s">
        <v>377</v>
      </c>
      <c r="D33" s="1" t="s">
        <v>378</v>
      </c>
      <c r="E33" s="1" t="s">
        <v>379</v>
      </c>
      <c r="F33" s="1" t="s">
        <v>192</v>
      </c>
      <c r="G33" s="1" t="s">
        <v>196</v>
      </c>
      <c r="H33" s="1" t="s">
        <v>197</v>
      </c>
      <c r="I33" s="1" t="s">
        <v>380</v>
      </c>
      <c r="J33" s="1" t="s">
        <v>29</v>
      </c>
      <c r="K33" s="1" t="s">
        <v>381</v>
      </c>
      <c r="L33" s="1" t="s">
        <v>381</v>
      </c>
      <c r="M33" s="1" t="s">
        <v>200</v>
      </c>
      <c r="N33" s="1" t="s">
        <v>200</v>
      </c>
      <c r="O33" s="1" t="s">
        <v>201</v>
      </c>
      <c r="P33" s="1" t="s">
        <v>202</v>
      </c>
      <c r="Q33" s="1" t="s">
        <v>382</v>
      </c>
      <c r="R33" s="1" t="s">
        <v>204</v>
      </c>
      <c r="S33" s="1" t="s">
        <v>205</v>
      </c>
      <c r="T33" s="1" t="s">
        <v>206</v>
      </c>
    </row>
    <row r="34" s="1" customFormat="1" spans="1:20">
      <c r="A34" s="3">
        <v>16058068616</v>
      </c>
      <c r="B34" s="1" t="s">
        <v>383</v>
      </c>
      <c r="C34" s="1" t="s">
        <v>384</v>
      </c>
      <c r="D34" s="1" t="s">
        <v>385</v>
      </c>
      <c r="E34" s="1" t="s">
        <v>386</v>
      </c>
      <c r="F34" s="1" t="s">
        <v>366</v>
      </c>
      <c r="G34" s="1" t="s">
        <v>196</v>
      </c>
      <c r="H34" s="1" t="s">
        <v>197</v>
      </c>
      <c r="I34" s="1" t="s">
        <v>387</v>
      </c>
      <c r="J34" s="1" t="s">
        <v>29</v>
      </c>
      <c r="K34" s="1" t="s">
        <v>388</v>
      </c>
      <c r="L34" s="1" t="s">
        <v>389</v>
      </c>
      <c r="M34" s="1" t="s">
        <v>390</v>
      </c>
      <c r="N34" s="1" t="s">
        <v>391</v>
      </c>
      <c r="O34" s="1" t="s">
        <v>201</v>
      </c>
      <c r="P34" s="1" t="s">
        <v>202</v>
      </c>
      <c r="Q34" s="1" t="s">
        <v>392</v>
      </c>
      <c r="R34" s="1" t="s">
        <v>204</v>
      </c>
      <c r="S34" s="1" t="s">
        <v>205</v>
      </c>
      <c r="T34" s="1" t="s">
        <v>206</v>
      </c>
    </row>
    <row r="35" s="1" customFormat="1" spans="1:20">
      <c r="A35" s="3">
        <v>16057235482</v>
      </c>
      <c r="B35" s="1" t="s">
        <v>383</v>
      </c>
      <c r="C35" s="1" t="s">
        <v>393</v>
      </c>
      <c r="D35" s="1" t="s">
        <v>394</v>
      </c>
      <c r="E35" s="1" t="s">
        <v>395</v>
      </c>
      <c r="F35" s="1" t="s">
        <v>192</v>
      </c>
      <c r="G35" s="1" t="s">
        <v>196</v>
      </c>
      <c r="H35" s="1" t="s">
        <v>197</v>
      </c>
      <c r="I35" s="1" t="s">
        <v>396</v>
      </c>
      <c r="J35" s="1" t="s">
        <v>29</v>
      </c>
      <c r="K35" s="1" t="s">
        <v>397</v>
      </c>
      <c r="L35" s="1" t="s">
        <v>397</v>
      </c>
      <c r="M35" s="1" t="s">
        <v>200</v>
      </c>
      <c r="N35" s="1" t="s">
        <v>200</v>
      </c>
      <c r="O35" s="1" t="s">
        <v>201</v>
      </c>
      <c r="P35" s="1" t="s">
        <v>202</v>
      </c>
      <c r="Q35" s="1" t="s">
        <v>398</v>
      </c>
      <c r="R35" s="1" t="s">
        <v>204</v>
      </c>
      <c r="S35" s="1" t="s">
        <v>205</v>
      </c>
      <c r="T35" s="1" t="s">
        <v>206</v>
      </c>
    </row>
    <row r="36" s="1" customFormat="1" spans="1:20">
      <c r="A36" s="3">
        <v>16055369335</v>
      </c>
      <c r="B36" s="1" t="s">
        <v>383</v>
      </c>
      <c r="C36" s="1" t="s">
        <v>399</v>
      </c>
      <c r="D36" s="1" t="s">
        <v>400</v>
      </c>
      <c r="E36" s="1" t="s">
        <v>401</v>
      </c>
      <c r="F36" s="1" t="s">
        <v>192</v>
      </c>
      <c r="G36" s="1" t="s">
        <v>196</v>
      </c>
      <c r="H36" s="1" t="s">
        <v>197</v>
      </c>
      <c r="I36" s="1" t="s">
        <v>402</v>
      </c>
      <c r="J36" s="1" t="s">
        <v>29</v>
      </c>
      <c r="K36" s="1" t="s">
        <v>403</v>
      </c>
      <c r="L36" s="1" t="s">
        <v>403</v>
      </c>
      <c r="M36" s="1" t="s">
        <v>200</v>
      </c>
      <c r="N36" s="1" t="s">
        <v>200</v>
      </c>
      <c r="O36" s="1" t="s">
        <v>201</v>
      </c>
      <c r="P36" s="1" t="s">
        <v>202</v>
      </c>
      <c r="Q36" s="1" t="s">
        <v>404</v>
      </c>
      <c r="R36" s="1" t="s">
        <v>204</v>
      </c>
      <c r="S36" s="1" t="s">
        <v>205</v>
      </c>
      <c r="T36" s="1" t="s">
        <v>206</v>
      </c>
    </row>
    <row r="37" s="1" customFormat="1" spans="1:20">
      <c r="A37" s="3">
        <v>16049930194</v>
      </c>
      <c r="B37" s="1" t="s">
        <v>405</v>
      </c>
      <c r="C37" s="1" t="s">
        <v>406</v>
      </c>
      <c r="D37" s="1" t="s">
        <v>407</v>
      </c>
      <c r="E37" s="1" t="s">
        <v>408</v>
      </c>
      <c r="F37" s="1" t="s">
        <v>192</v>
      </c>
      <c r="G37" s="1" t="s">
        <v>196</v>
      </c>
      <c r="H37" s="1" t="s">
        <v>197</v>
      </c>
      <c r="I37" s="1" t="s">
        <v>409</v>
      </c>
      <c r="J37" s="1" t="s">
        <v>29</v>
      </c>
      <c r="K37" s="1" t="s">
        <v>410</v>
      </c>
      <c r="L37" s="1" t="s">
        <v>410</v>
      </c>
      <c r="M37" s="1" t="s">
        <v>200</v>
      </c>
      <c r="N37" s="1" t="s">
        <v>200</v>
      </c>
      <c r="O37" s="1" t="s">
        <v>201</v>
      </c>
      <c r="P37" s="1" t="s">
        <v>202</v>
      </c>
      <c r="Q37" s="1" t="s">
        <v>411</v>
      </c>
      <c r="R37" s="1" t="s">
        <v>204</v>
      </c>
      <c r="S37" s="1" t="s">
        <v>205</v>
      </c>
      <c r="T37" s="1" t="s">
        <v>206</v>
      </c>
    </row>
    <row r="38" s="1" customFormat="1" spans="1:20">
      <c r="A38" s="3">
        <v>16049817154</v>
      </c>
      <c r="B38" s="1" t="s">
        <v>405</v>
      </c>
      <c r="C38" s="1" t="s">
        <v>412</v>
      </c>
      <c r="D38" s="1" t="s">
        <v>413</v>
      </c>
      <c r="E38" s="1" t="s">
        <v>414</v>
      </c>
      <c r="F38" s="1" t="s">
        <v>192</v>
      </c>
      <c r="G38" s="1" t="s">
        <v>196</v>
      </c>
      <c r="H38" s="1" t="s">
        <v>197</v>
      </c>
      <c r="I38" s="1" t="s">
        <v>415</v>
      </c>
      <c r="J38" s="1" t="s">
        <v>29</v>
      </c>
      <c r="K38" s="1" t="s">
        <v>416</v>
      </c>
      <c r="L38" s="1" t="s">
        <v>416</v>
      </c>
      <c r="M38" s="1" t="s">
        <v>200</v>
      </c>
      <c r="N38" s="1" t="s">
        <v>200</v>
      </c>
      <c r="O38" s="1" t="s">
        <v>201</v>
      </c>
      <c r="P38" s="1" t="s">
        <v>202</v>
      </c>
      <c r="Q38" s="1" t="s">
        <v>417</v>
      </c>
      <c r="R38" s="1" t="s">
        <v>204</v>
      </c>
      <c r="S38" s="1" t="s">
        <v>205</v>
      </c>
      <c r="T38" s="1" t="s">
        <v>206</v>
      </c>
    </row>
    <row r="39" s="1" customFormat="1" spans="1:20">
      <c r="A39" s="3">
        <v>16046580809</v>
      </c>
      <c r="B39" s="1" t="s">
        <v>418</v>
      </c>
      <c r="C39" s="1" t="s">
        <v>419</v>
      </c>
      <c r="D39" s="1" t="s">
        <v>420</v>
      </c>
      <c r="E39" s="1" t="s">
        <v>421</v>
      </c>
      <c r="F39" s="1" t="s">
        <v>192</v>
      </c>
      <c r="G39" s="1" t="s">
        <v>196</v>
      </c>
      <c r="H39" s="1" t="s">
        <v>197</v>
      </c>
      <c r="I39" s="1" t="s">
        <v>422</v>
      </c>
      <c r="J39" s="1" t="s">
        <v>29</v>
      </c>
      <c r="K39" s="1" t="s">
        <v>423</v>
      </c>
      <c r="L39" s="1" t="s">
        <v>423</v>
      </c>
      <c r="M39" s="1" t="s">
        <v>200</v>
      </c>
      <c r="N39" s="1" t="s">
        <v>200</v>
      </c>
      <c r="O39" s="1" t="s">
        <v>201</v>
      </c>
      <c r="P39" s="1" t="s">
        <v>202</v>
      </c>
      <c r="Q39" s="1" t="s">
        <v>424</v>
      </c>
      <c r="R39" s="1" t="s">
        <v>204</v>
      </c>
      <c r="S39" s="1" t="s">
        <v>205</v>
      </c>
      <c r="T39" s="1" t="s">
        <v>206</v>
      </c>
    </row>
    <row r="40" s="1" customFormat="1" spans="1:20">
      <c r="A40" s="3">
        <v>16038453435</v>
      </c>
      <c r="B40" s="1" t="s">
        <v>425</v>
      </c>
      <c r="C40" s="1" t="s">
        <v>426</v>
      </c>
      <c r="D40" s="1" t="s">
        <v>427</v>
      </c>
      <c r="E40" s="1" t="s">
        <v>428</v>
      </c>
      <c r="F40" s="1" t="s">
        <v>192</v>
      </c>
      <c r="G40" s="1" t="s">
        <v>196</v>
      </c>
      <c r="H40" s="1" t="s">
        <v>197</v>
      </c>
      <c r="I40" s="1" t="s">
        <v>429</v>
      </c>
      <c r="J40" s="1" t="s">
        <v>29</v>
      </c>
      <c r="K40" s="1" t="s">
        <v>430</v>
      </c>
      <c r="L40" s="1" t="s">
        <v>430</v>
      </c>
      <c r="M40" s="1" t="s">
        <v>200</v>
      </c>
      <c r="N40" s="1" t="s">
        <v>200</v>
      </c>
      <c r="O40" s="1" t="s">
        <v>201</v>
      </c>
      <c r="P40" s="1" t="s">
        <v>202</v>
      </c>
      <c r="Q40" s="1" t="s">
        <v>431</v>
      </c>
      <c r="R40" s="1" t="s">
        <v>204</v>
      </c>
      <c r="S40" s="1" t="s">
        <v>205</v>
      </c>
      <c r="T40" s="1" t="s">
        <v>206</v>
      </c>
    </row>
    <row r="41" s="1" customFormat="1" spans="1:20">
      <c r="A41" s="3">
        <v>16019172547</v>
      </c>
      <c r="B41" s="1" t="s">
        <v>432</v>
      </c>
      <c r="C41" s="1" t="s">
        <v>433</v>
      </c>
      <c r="D41" s="1" t="s">
        <v>434</v>
      </c>
      <c r="E41" s="1" t="s">
        <v>435</v>
      </c>
      <c r="F41" s="1" t="s">
        <v>192</v>
      </c>
      <c r="G41" s="1" t="s">
        <v>196</v>
      </c>
      <c r="H41" s="1" t="s">
        <v>197</v>
      </c>
      <c r="I41" s="1" t="s">
        <v>436</v>
      </c>
      <c r="J41" s="1" t="s">
        <v>29</v>
      </c>
      <c r="K41" s="1" t="s">
        <v>437</v>
      </c>
      <c r="L41" s="1" t="s">
        <v>437</v>
      </c>
      <c r="M41" s="1" t="s">
        <v>200</v>
      </c>
      <c r="N41" s="1" t="s">
        <v>200</v>
      </c>
      <c r="O41" s="1" t="s">
        <v>201</v>
      </c>
      <c r="P41" s="1" t="s">
        <v>202</v>
      </c>
      <c r="Q41" s="1" t="s">
        <v>438</v>
      </c>
      <c r="R41" s="1" t="s">
        <v>204</v>
      </c>
      <c r="S41" s="1" t="s">
        <v>205</v>
      </c>
      <c r="T41" s="1" t="s">
        <v>206</v>
      </c>
    </row>
    <row r="42" s="1" customFormat="1" spans="1:20">
      <c r="A42" s="3">
        <v>16005189638</v>
      </c>
      <c r="B42" s="1" t="s">
        <v>439</v>
      </c>
      <c r="C42" s="1" t="s">
        <v>440</v>
      </c>
      <c r="D42" s="1" t="s">
        <v>441</v>
      </c>
      <c r="E42" s="1" t="s">
        <v>442</v>
      </c>
      <c r="F42" s="1" t="s">
        <v>289</v>
      </c>
      <c r="G42" s="1" t="s">
        <v>196</v>
      </c>
      <c r="H42" s="1" t="s">
        <v>197</v>
      </c>
      <c r="I42" s="1" t="s">
        <v>201</v>
      </c>
      <c r="J42" s="1" t="s">
        <v>29</v>
      </c>
      <c r="K42" s="1" t="s">
        <v>201</v>
      </c>
      <c r="L42" s="1" t="s">
        <v>201</v>
      </c>
      <c r="M42" s="1" t="s">
        <v>200</v>
      </c>
      <c r="N42" s="1" t="s">
        <v>200</v>
      </c>
      <c r="O42" s="1" t="s">
        <v>201</v>
      </c>
      <c r="P42" s="1" t="s">
        <v>202</v>
      </c>
      <c r="Q42" s="1" t="s">
        <v>443</v>
      </c>
      <c r="R42" s="1" t="s">
        <v>204</v>
      </c>
      <c r="S42" s="1" t="s">
        <v>205</v>
      </c>
      <c r="T42" s="1" t="s">
        <v>206</v>
      </c>
    </row>
    <row r="43" s="1" customFormat="1" spans="1:20">
      <c r="A43" s="3">
        <v>16004226075</v>
      </c>
      <c r="B43" s="1" t="s">
        <v>439</v>
      </c>
      <c r="C43" s="1" t="s">
        <v>444</v>
      </c>
      <c r="D43" s="1" t="s">
        <v>445</v>
      </c>
      <c r="E43" s="1" t="s">
        <v>446</v>
      </c>
      <c r="F43" s="1" t="s">
        <v>192</v>
      </c>
      <c r="G43" s="1" t="s">
        <v>196</v>
      </c>
      <c r="H43" s="1" t="s">
        <v>197</v>
      </c>
      <c r="I43" s="1" t="s">
        <v>447</v>
      </c>
      <c r="J43" s="1" t="s">
        <v>29</v>
      </c>
      <c r="K43" s="1" t="s">
        <v>448</v>
      </c>
      <c r="L43" s="1" t="s">
        <v>448</v>
      </c>
      <c r="M43" s="1" t="s">
        <v>200</v>
      </c>
      <c r="N43" s="1" t="s">
        <v>200</v>
      </c>
      <c r="O43" s="1" t="s">
        <v>201</v>
      </c>
      <c r="P43" s="1" t="s">
        <v>202</v>
      </c>
      <c r="Q43" s="1" t="s">
        <v>449</v>
      </c>
      <c r="R43" s="1" t="s">
        <v>204</v>
      </c>
      <c r="S43" s="1" t="s">
        <v>205</v>
      </c>
      <c r="T43" s="1" t="s">
        <v>206</v>
      </c>
    </row>
    <row r="44" s="1" customFormat="1" spans="1:20">
      <c r="A44" s="3">
        <v>15998057926</v>
      </c>
      <c r="B44" s="1" t="s">
        <v>450</v>
      </c>
      <c r="C44" s="1" t="s">
        <v>451</v>
      </c>
      <c r="D44" s="1" t="s">
        <v>452</v>
      </c>
      <c r="E44" s="1" t="s">
        <v>453</v>
      </c>
      <c r="F44" s="1" t="s">
        <v>192</v>
      </c>
      <c r="G44" s="1" t="s">
        <v>196</v>
      </c>
      <c r="H44" s="1" t="s">
        <v>197</v>
      </c>
      <c r="I44" s="1" t="s">
        <v>201</v>
      </c>
      <c r="J44" s="1" t="s">
        <v>29</v>
      </c>
      <c r="K44" s="1" t="s">
        <v>201</v>
      </c>
      <c r="L44" s="1" t="s">
        <v>201</v>
      </c>
      <c r="M44" s="1" t="s">
        <v>200</v>
      </c>
      <c r="N44" s="1" t="s">
        <v>200</v>
      </c>
      <c r="O44" s="1" t="s">
        <v>201</v>
      </c>
      <c r="P44" s="1" t="s">
        <v>202</v>
      </c>
      <c r="Q44" s="1" t="s">
        <v>454</v>
      </c>
      <c r="R44" s="1" t="s">
        <v>204</v>
      </c>
      <c r="S44" s="1" t="s">
        <v>205</v>
      </c>
      <c r="T44" s="1" t="s">
        <v>206</v>
      </c>
    </row>
    <row r="45" s="1" customFormat="1" spans="1:20">
      <c r="A45" s="3">
        <v>15996529911</v>
      </c>
      <c r="B45" s="1" t="s">
        <v>450</v>
      </c>
      <c r="C45" s="1" t="s">
        <v>455</v>
      </c>
      <c r="D45" s="1" t="s">
        <v>456</v>
      </c>
      <c r="E45" s="1" t="s">
        <v>457</v>
      </c>
      <c r="F45" s="1" t="s">
        <v>192</v>
      </c>
      <c r="G45" s="1" t="s">
        <v>196</v>
      </c>
      <c r="H45" s="1" t="s">
        <v>197</v>
      </c>
      <c r="I45" s="1" t="s">
        <v>458</v>
      </c>
      <c r="J45" s="1" t="s">
        <v>29</v>
      </c>
      <c r="K45" s="1" t="s">
        <v>459</v>
      </c>
      <c r="L45" s="1" t="s">
        <v>459</v>
      </c>
      <c r="M45" s="1" t="s">
        <v>200</v>
      </c>
      <c r="N45" s="1" t="s">
        <v>200</v>
      </c>
      <c r="O45" s="1" t="s">
        <v>201</v>
      </c>
      <c r="P45" s="1" t="s">
        <v>202</v>
      </c>
      <c r="Q45" s="1" t="s">
        <v>460</v>
      </c>
      <c r="R45" s="1" t="s">
        <v>204</v>
      </c>
      <c r="S45" s="1" t="s">
        <v>205</v>
      </c>
      <c r="T45" s="1" t="s">
        <v>206</v>
      </c>
    </row>
    <row r="46" s="1" customFormat="1" spans="1:20">
      <c r="A46" s="3">
        <v>15983497370</v>
      </c>
      <c r="B46" s="1" t="s">
        <v>461</v>
      </c>
      <c r="C46" s="1" t="s">
        <v>462</v>
      </c>
      <c r="D46" s="1" t="s">
        <v>463</v>
      </c>
      <c r="E46" s="1" t="s">
        <v>464</v>
      </c>
      <c r="F46" s="1" t="s">
        <v>192</v>
      </c>
      <c r="G46" s="1" t="s">
        <v>196</v>
      </c>
      <c r="H46" s="1" t="s">
        <v>197</v>
      </c>
      <c r="I46" s="1" t="s">
        <v>201</v>
      </c>
      <c r="J46" s="1" t="s">
        <v>29</v>
      </c>
      <c r="K46" s="1" t="s">
        <v>201</v>
      </c>
      <c r="L46" s="1" t="s">
        <v>201</v>
      </c>
      <c r="M46" s="1" t="s">
        <v>200</v>
      </c>
      <c r="N46" s="1" t="s">
        <v>200</v>
      </c>
      <c r="O46" s="1" t="s">
        <v>201</v>
      </c>
      <c r="P46" s="1" t="s">
        <v>202</v>
      </c>
      <c r="Q46" s="1" t="s">
        <v>465</v>
      </c>
      <c r="R46" s="1" t="s">
        <v>204</v>
      </c>
      <c r="S46" s="1" t="s">
        <v>205</v>
      </c>
      <c r="T46" s="1" t="s">
        <v>206</v>
      </c>
    </row>
    <row r="47" s="1" customFormat="1" spans="1:20">
      <c r="A47" s="3">
        <v>15958444078</v>
      </c>
      <c r="B47" s="1" t="s">
        <v>466</v>
      </c>
      <c r="C47" s="1" t="s">
        <v>467</v>
      </c>
      <c r="D47" s="1" t="s">
        <v>468</v>
      </c>
      <c r="E47" s="1" t="s">
        <v>469</v>
      </c>
      <c r="F47" s="1" t="s">
        <v>192</v>
      </c>
      <c r="G47" s="1" t="s">
        <v>196</v>
      </c>
      <c r="H47" s="1" t="s">
        <v>197</v>
      </c>
      <c r="I47" s="1" t="s">
        <v>470</v>
      </c>
      <c r="J47" s="1" t="s">
        <v>29</v>
      </c>
      <c r="K47" s="1" t="s">
        <v>471</v>
      </c>
      <c r="L47" s="1" t="s">
        <v>471</v>
      </c>
      <c r="M47" s="1" t="s">
        <v>200</v>
      </c>
      <c r="N47" s="1" t="s">
        <v>200</v>
      </c>
      <c r="O47" s="1" t="s">
        <v>201</v>
      </c>
      <c r="P47" s="1" t="s">
        <v>202</v>
      </c>
      <c r="Q47" s="1" t="s">
        <v>472</v>
      </c>
      <c r="R47" s="1" t="s">
        <v>204</v>
      </c>
      <c r="S47" s="1" t="s">
        <v>205</v>
      </c>
      <c r="T47" s="1" t="s">
        <v>206</v>
      </c>
    </row>
    <row r="48" s="1" customFormat="1" spans="1:20">
      <c r="A48" s="3">
        <v>15655021702</v>
      </c>
      <c r="B48" s="1" t="s">
        <v>473</v>
      </c>
      <c r="C48" s="1" t="s">
        <v>474</v>
      </c>
      <c r="D48" s="1" t="s">
        <v>475</v>
      </c>
      <c r="E48" s="1" t="s">
        <v>476</v>
      </c>
      <c r="F48" s="1" t="s">
        <v>192</v>
      </c>
      <c r="G48" s="1" t="s">
        <v>196</v>
      </c>
      <c r="H48" s="1" t="s">
        <v>197</v>
      </c>
      <c r="I48" s="1" t="s">
        <v>477</v>
      </c>
      <c r="J48" s="1" t="s">
        <v>29</v>
      </c>
      <c r="K48" s="1" t="s">
        <v>478</v>
      </c>
      <c r="L48" s="1" t="s">
        <v>478</v>
      </c>
      <c r="M48" s="1" t="s">
        <v>200</v>
      </c>
      <c r="N48" s="1" t="s">
        <v>200</v>
      </c>
      <c r="O48" s="1" t="s">
        <v>201</v>
      </c>
      <c r="P48" s="1" t="s">
        <v>202</v>
      </c>
      <c r="Q48" s="1" t="s">
        <v>479</v>
      </c>
      <c r="R48" s="1" t="s">
        <v>204</v>
      </c>
      <c r="S48" s="1" t="s">
        <v>205</v>
      </c>
      <c r="T48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2021-08-20T01:35:29Z</dcterms:created>
  <dcterms:modified xsi:type="dcterms:W3CDTF">2021-08-20T01:43:11Z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D67E3C8BFB5C4C038BCF7177A9DF8693</vt:lpwstr>
  </property>
  <property fmtid="{D5CDD505-2E9C-101B-9397-08002B2CF9AE}" pid="3" name="KSOProductBuildVer">
    <vt:lpwstr>2052-11.1.0.10503</vt:lpwstr>
  </property>
</Properties>
</file>