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<sst xmlns="http://schemas.openxmlformats.org/spreadsheetml/2006/main" count="1302" uniqueCount="452">
  <si>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</si>
  <si>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</si>
  <si>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</si>
  <si>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</si>
  <si>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</si>
  <si>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</si>
  <si>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</si>
  <si>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</si>
  <si>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</si>
  <si>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</si>
  <si>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</si>
  <si>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</si>
  <si>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</si>
  <si>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</si>
  <si>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</si>
  <si>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</si>
  <si>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</si>
  <si>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</si>
  <si>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</si>
  <si>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</si>
  <si>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</si>
  <si>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</si>
  <si>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</si>
  <si>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</si>
  <si>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</si>
  <si>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</si>
  <si>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</si>
  <si>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[帕特南县]奥科尼湖畔山林小屋(The Lodge on Lake Oconee)(39898475)</t>
  </si>
  <si>
    <t>特大床房(至少连住2晚及以上)&lt;2人入住&gt;&lt;不退款&gt;&lt;早餐&gt;</t>
  </si>
  <si>
    <t>USD</t>
  </si>
  <si>
    <t>Meisinger/Marvin D</t>
  </si>
  <si>
    <t>CA6352210823USD-W</t>
  </si>
  <si>
    <t>未提现</t>
  </si>
  <si>
    <t>携程开票</t>
  </si>
  <si>
    <t>[孟菲斯]格雷斯兰酒店(The Guest House at Graceland)(21800752)</t>
  </si>
  <si>
    <t>庭院景观特大床房&lt;不退款&gt;&lt;2人入住&gt;</t>
  </si>
  <si>
    <t>Salisbury/Clint,Salisbury/Clint</t>
  </si>
  <si>
    <t>[海豹滩]太平洋旅馆(The Pacific Inn)(40037814)</t>
  </si>
  <si>
    <t>行政特大床房(按摩浴缸)(至少连住2晚及以上)&lt;2人入住&gt;&lt;不退款&gt;&lt;早餐&gt;</t>
  </si>
  <si>
    <t>Campbell/Chris Michael</t>
  </si>
  <si>
    <t>[釜山]釜山海云台温德姆华美达安可酒店(Ramada Encore by Wyndham Busan Haeundae)(46924146)</t>
  </si>
  <si>
    <t>高级双人床房&lt;2人入住&gt;&lt;不退款&gt;</t>
  </si>
  <si>
    <t>kim/gyungwon</t>
  </si>
  <si>
    <t>[亚基马]梅森酒店(Hotel Maison)(39493790)</t>
  </si>
  <si>
    <t>标准间1特大床(至少连住2晚及以上)&lt;2人入住&gt;&lt;不退款&gt;&lt;早餐&gt;</t>
  </si>
  <si>
    <t>Needham/Aimee</t>
  </si>
  <si>
    <t>[米兰]吉欧亚71旅馆(I Am Here - Gioia 71)(48240394)</t>
  </si>
  <si>
    <t>双人床房公用浴室(至少连住2晚及以上)&lt;2人入住&gt;&lt;不退款&gt;</t>
  </si>
  <si>
    <t>DIAKIESE/Amandine</t>
  </si>
  <si>
    <t>KI/HYUNGIL</t>
  </si>
  <si>
    <t>AN/HYEONGJIN</t>
  </si>
  <si>
    <t>[卡尔坎]菲丹卡酒店(Fidanka Hotel)(39495864)</t>
  </si>
  <si>
    <t>套房&lt;不退款&gt;&lt;2人入住&gt;</t>
  </si>
  <si>
    <t>Halezeroglu/Bengisu,neunaber/scott</t>
  </si>
  <si>
    <t>[兹沃勒]费德酒店 - 派翠克威士忌酒吧(Hotel Fidder - Patrick's Whiskybar)(40050211)</t>
  </si>
  <si>
    <t>双人间(至少连住2晚及以上)&lt;2人入住&gt;&lt;不退款&gt;&lt;早餐&gt;</t>
  </si>
  <si>
    <t>Fischer/Laura wesseltje</t>
  </si>
  <si>
    <t>[巴黎]阿瓦隆巴黎火车北站酒店(Avalon Hôtel Paris Gare du Nord)(48319634)</t>
  </si>
  <si>
    <t>舒适双人房(至少连住2晚及以上)&lt;2人入住&gt;&lt;不退款&gt;</t>
  </si>
  <si>
    <t>Ash/AshAnne-Sophie</t>
  </si>
  <si>
    <t>[内布拉]内布拉许洛斯美食酒店(Hotel Schloss Nebra)(39971938)</t>
  </si>
  <si>
    <t>经典双人房山景(至少连住2晚及以上)&lt;2人入住&gt;&lt;不退款&gt;&lt;早餐&gt;</t>
  </si>
  <si>
    <t>Leudesdorff-Pfeifer/Sven,Pfeifer/Rebecca</t>
  </si>
  <si>
    <t>[塞勒姆]凯艺套房酒店(Quality Inn &amp; Suites)(40046769)</t>
  </si>
  <si>
    <t>Stokes/Linda</t>
  </si>
  <si>
    <t>退单</t>
  </si>
  <si>
    <t>[圣彼得堡]科尔多瓦酒店 - 圣彼得堡(Cordova Inn - Saint Petersburg)(39992277)</t>
  </si>
  <si>
    <t>标准间1特大床(至少连住2晚及以上)&lt;2人入住&gt;&lt;不退款&gt;</t>
  </si>
  <si>
    <t>Davidson/Morgan Houston</t>
  </si>
  <si>
    <t>[沃尔顿堡滩]海风酒店 - 沃尔顿堡(Seabreeze Inn - Fort Walton)(39919478)</t>
  </si>
  <si>
    <t>豪华客房2张大床（吸烟）&lt;不退款&gt;&lt;2人入住&gt;</t>
  </si>
  <si>
    <t>Willet/Joanna</t>
  </si>
  <si>
    <t>[科利奇]贝斯特韦斯特优质大学公园套房酒店(Best Western Plus University Park Inn &amp; Suites)(18074748)</t>
  </si>
  <si>
    <t>套房(特大床)&lt;中宾&gt;&lt;不退款&gt;&lt;2人入住&gt;</t>
  </si>
  <si>
    <t>Hsu/TZUCHIEH</t>
  </si>
  <si>
    <t>[胡志明市]机场广场布鲁斯奇服务公寓(Bluesky Serviced Apartment Airport Plaza)(44706140)</t>
  </si>
  <si>
    <t>一卧室公寓&lt;不退款&gt;&lt;2人入住&gt;</t>
  </si>
  <si>
    <t>GE/SAIJUAN,XU/RUIJUN,CHEN/XINGYAN,CHEN/BAIJUN</t>
  </si>
  <si>
    <t>[纽约]箱之屋酒店(The Box House Hotel)(23885707)</t>
  </si>
  <si>
    <t>高级房(至少连住2晚及以上)&lt;2人入住&gt;&lt;不退款&gt;</t>
  </si>
  <si>
    <t>Salguero/Miguel</t>
  </si>
  <si>
    <t>[克勒米]卢克奈姆公园酒店(Lucknam Park Hotel)(39568642)</t>
  </si>
  <si>
    <t>庄园房&lt;2人入住&gt;&lt;不退款&gt;</t>
  </si>
  <si>
    <t>Rao/Jing,Lo/Sharon</t>
  </si>
  <si>
    <t>取消</t>
  </si>
  <si>
    <t>阶梯</t>
  </si>
  <si>
    <t>Berrios/Edwin Antonio</t>
  </si>
  <si>
    <t>[洛杉矶]阿凡托拉酒店(Hotel Aventura)(21903786)</t>
  </si>
  <si>
    <t>大床房&lt;不退款&gt;&lt;2人入住&gt;</t>
  </si>
  <si>
    <t>HAN/Ji</t>
  </si>
  <si>
    <t>[迪拜]鲍甯顿朱美拉湖塔酒店(Bonnington Jumeirah Lakes Towers)(16080152)</t>
  </si>
  <si>
    <t>高级房&lt;1&gt;&lt;中宾&gt;&lt;不退款&gt;&lt;2人入住&gt;</t>
  </si>
  <si>
    <t>LIU/WEIJIA</t>
  </si>
  <si>
    <t>[基西米]盖洛德棕榈水疗度假酒店(Gaylord Palms Resort &amp; Convention Center)(15867688)</t>
  </si>
  <si>
    <t>特大床中庭景观客房&lt;2人入住&gt;&lt;IBU黄金会员专享&gt;&lt;不退款&gt;</t>
  </si>
  <si>
    <t>Gonzalez/Steven</t>
  </si>
  <si>
    <t>[蒙特雷]菲斯塔瓦萨勒酒店(Fiesta Versalles)(39578877)</t>
  </si>
  <si>
    <t>标准间&lt;中宾&gt;&lt;不退款&gt;&lt;2人入住&gt;</t>
  </si>
  <si>
    <t>HU/BO</t>
  </si>
  <si>
    <t>[罗马]罗马大饭店(A.Roma Lifestyle Hotel)(8803513)</t>
  </si>
  <si>
    <t>豪华双人床房(至少连住2晚及以上)&lt;2人入住&gt;&lt;不退款&gt;&lt;早餐&gt;</t>
  </si>
  <si>
    <t>POEUNG/Channy</t>
  </si>
  <si>
    <t>[贝伊奥卢]伊斯坦布尔苏荷酒店(Soho House Istanbul)(16081718)</t>
  </si>
  <si>
    <t>小型房&lt;1&gt;&lt;2人入住&gt;&lt;不退款&gt;</t>
  </si>
  <si>
    <t>turgeman/moral</t>
  </si>
  <si>
    <t>[Komolac]文布拉酒店(Hotel Vimbula)(46066586)</t>
  </si>
  <si>
    <t>双人房（局部海景）(至少连住2晚及以上)&lt;2人入住&gt;&lt;不退款&gt;&lt;早餐&gt;</t>
  </si>
  <si>
    <t>Hall/James</t>
  </si>
  <si>
    <t>[梅里达]梅尼达酒店(Hotel Merida)(39521109)</t>
  </si>
  <si>
    <t>标准双人间&lt;不退款&gt;&lt;2人入住&gt;</t>
  </si>
  <si>
    <t>Barrientos Martinez/Jorge Lamberto</t>
  </si>
  <si>
    <t>Roever/Zachary</t>
  </si>
  <si>
    <t>Manning/Julius</t>
  </si>
  <si>
    <t>[迪拜]迪拜阿尔巴沙诺富特酒店(Novotel Dubai Al Barsha)(16077876)</t>
  </si>
  <si>
    <t>高级双床房&lt;2人入住&gt;&lt;中宾&gt;&lt;不退款&gt;</t>
  </si>
  <si>
    <t>CHENG/YINGDONG,ZHENG/RUIMING</t>
  </si>
  <si>
    <t>Markogiannakis/Ioannis</t>
  </si>
  <si>
    <t>[迈阿密海滩]大西洋海滩贝斯特韦斯特优质度假酒店(Best Western Plus Atlantic Beach Resort)(24538896)</t>
  </si>
  <si>
    <t>客房（1张大床，无障碍）(至少连住2晚及以上)&lt;2人入住&gt;&lt;不退款&gt;</t>
  </si>
  <si>
    <t>aziz/Mustapha</t>
  </si>
  <si>
    <t>海景特大床房&lt;2人入住&gt;&lt;不退款&gt;</t>
  </si>
  <si>
    <t>[迪拜]阿尔巴沙玫瑰公园酒店(Rose Park Hotel Al Barsha)(16946252)</t>
  </si>
  <si>
    <t>豪华特大床房&lt;2人入住&gt;&lt;中宾&gt;&lt;不退款&gt;</t>
  </si>
  <si>
    <t>SHI/CHANG</t>
  </si>
  <si>
    <t>[普卢伊代]拉巴特酒店(La Butte)(45977277)</t>
  </si>
  <si>
    <t>高级房间&lt;不退款&gt;&lt;2人入住&gt;</t>
  </si>
  <si>
    <t>Michel/Benoit</t>
  </si>
  <si>
    <t>[拉罗切利]阿尔迪卡拉罗歇尔酒店(Hôtel Altica La Rochelle)(39499304)</t>
  </si>
  <si>
    <t>双人间&lt;不退款&gt;&lt;2人入住&gt;</t>
  </si>
  <si>
    <t>fok man/bryan</t>
  </si>
  <si>
    <t>[德斯廷]德斯廷万豪费尔菲尔德酒店(Fairfield Inn &amp; Suites by Marriott Destin)(45827868)</t>
  </si>
  <si>
    <t>双床房(至少连住2晚及以上)&lt;2人入住&gt;&lt;不退款&gt;&lt;早餐&gt;</t>
  </si>
  <si>
    <t>Mcdonnell/Olivia</t>
  </si>
  <si>
    <t>[圣路易斯]圣路易斯市中心万怡酒店/会议中心(Courtyard St. Louis Downtown/Convention Center)(15332124)</t>
  </si>
  <si>
    <t>双床房(至少连住2晚及以上)&lt;2人入住&gt;&lt;不退款&gt;</t>
  </si>
  <si>
    <t>MCGOWEN/TERESA</t>
  </si>
  <si>
    <t>[汉考克]吉米尼山顶度假酒店(Jiminy Peak Mountain Resort)(39890748)</t>
  </si>
  <si>
    <t>1卧室套房&lt;不退款&gt;&lt;2人入住&gt;</t>
  </si>
  <si>
    <t>Rancourt/Russell</t>
  </si>
  <si>
    <t>[鹿特丹]鹿特丹市中心宜必思酒店(Ibis Rotterdam City Centre)(24541358)</t>
  </si>
  <si>
    <t>标准双人床房&lt;中宾&gt;&lt;不退款&gt;&lt;2人入住&gt;</t>
  </si>
  <si>
    <t>WANG/SINAN,sun/yunqiao</t>
  </si>
  <si>
    <t>赔款</t>
  </si>
  <si>
    <t>[布里夫拉盖亚尔德]科隆斯酒店(Hôtel le Collonges)(7043315)</t>
  </si>
  <si>
    <t>双人床房(至少连住2晚及以上)&lt;2人入住&gt;&lt;不退款&gt;</t>
  </si>
  <si>
    <t>MARMIN/Valerie,MARMIN/Noel</t>
  </si>
  <si>
    <t>DELPECH/Thi-Lan</t>
  </si>
  <si>
    <t>[多瓦尔]蒙特利尔机场喜来登酒店(Sheraton Montreal Airport Hotel)(8720828)</t>
  </si>
  <si>
    <t>特大床房(至少连住2晚及以上)&lt;2人入住&gt;&lt;不退款&gt;</t>
  </si>
  <si>
    <t>Bhatia/Aastha</t>
  </si>
  <si>
    <t>[Tlajomulco de Zuniga]瓜达拉哈拉机场亨加旅馆(Hangar Inn Guadalajara Aeropuerto)(39516564)</t>
  </si>
  <si>
    <t>双人房2张双人床(至少连住2晚及以上)&lt;2人入住&gt;&lt;不退款&gt;&lt;早餐&gt;</t>
  </si>
  <si>
    <t>Ortega/Cecilia</t>
  </si>
  <si>
    <t>，</t>
  </si>
  <si>
    <t>本期扣款5.8</t>
  </si>
  <si>
    <t>本期扣款1.3</t>
  </si>
  <si>
    <t>本期扣款90.15</t>
  </si>
  <si>
    <t>本期扣款90.13</t>
  </si>
  <si>
    <t>A210823103650481</t>
  </si>
  <si>
    <t>USD / THB 当前参考汇率: 33.265</t>
  </si>
  <si>
    <t>总计：11623.03 USD/
386640.09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</si>
  <si>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</si>
  <si>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</si>
  <si>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</si>
  <si>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</si>
  <si>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</si>
  <si>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</si>
  <si>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</si>
  <si>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</si>
  <si>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</si>
  <si>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</si>
  <si>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</si>
  <si>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</si>
  <si>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</si>
  <si>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</si>
  <si>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</si>
  <si>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</si>
  <si>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</si>
  <si>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2021-08-20</t>
  </si>
  <si>
    <t>2227845</t>
  </si>
  <si>
    <t>瓜达拉哈拉机场亨加旅馆</t>
  </si>
  <si>
    <t>Ortega Cecilia</t>
  </si>
  <si>
    <t>2021-08-22</t>
  </si>
  <si>
    <t>退房日周结</t>
  </si>
  <si>
    <t>1021.80</t>
  </si>
  <si>
    <t>157.00</t>
  </si>
  <si>
    <t>0</t>
  </si>
  <si>
    <t>0.00</t>
  </si>
  <si>
    <t>携程国际直连(CIT)</t>
  </si>
  <si>
    <t>2021-08-20 08:24:18</t>
  </si>
  <si>
    <t>否</t>
  </si>
  <si>
    <t>汇智国际旅游发展有限公司</t>
  </si>
  <si>
    <t>直连</t>
  </si>
  <si>
    <t>2021-08-19</t>
  </si>
  <si>
    <t>2227718</t>
  </si>
  <si>
    <t>蒙特利尔机场喜来登酒店</t>
  </si>
  <si>
    <t>Bhatia Aastha</t>
  </si>
  <si>
    <t>1916.97</t>
  </si>
  <si>
    <t>295.00</t>
  </si>
  <si>
    <t>2021-08-19 23:06:14</t>
  </si>
  <si>
    <t>2021-08-18</t>
  </si>
  <si>
    <t>2226248</t>
  </si>
  <si>
    <t>鹿特丹市中心宜必思酒店</t>
  </si>
  <si>
    <t>WANG SINAN,sun yunqiao</t>
  </si>
  <si>
    <t>2021-08-21</t>
  </si>
  <si>
    <t>949.03</t>
  </si>
  <si>
    <t>146.00</t>
  </si>
  <si>
    <t>2021-08-18 09:32:44</t>
  </si>
  <si>
    <t>2226225</t>
  </si>
  <si>
    <t>吉米尼山顶避暑山庄</t>
  </si>
  <si>
    <t>Rancourt Russell</t>
  </si>
  <si>
    <t>2418.07</t>
  </si>
  <si>
    <t>372.00</t>
  </si>
  <si>
    <t>2021-08-18 08:48:14</t>
  </si>
  <si>
    <t>2021-08-17</t>
  </si>
  <si>
    <t>2226065</t>
  </si>
  <si>
    <t>圣路易斯市中心万怡酒店/会议中心</t>
  </si>
  <si>
    <t>MCGOWEN TERESA</t>
  </si>
  <si>
    <t>1751.95</t>
  </si>
  <si>
    <t>270.00</t>
  </si>
  <si>
    <t>2021-08-17 22:12:30</t>
  </si>
  <si>
    <t>2021-08-16</t>
  </si>
  <si>
    <t>2224925</t>
  </si>
  <si>
    <t>德斯廷万豪费尔菲尔德酒店</t>
  </si>
  <si>
    <t>Mcdonnell Olivia</t>
  </si>
  <si>
    <t>3252.09</t>
  </si>
  <si>
    <t>501.00</t>
  </si>
  <si>
    <t>2021-08-16 09:14:59</t>
  </si>
  <si>
    <t>2021-08-15</t>
  </si>
  <si>
    <t>2224231</t>
  </si>
  <si>
    <t>阿尔迪卡罗谢尔酒店</t>
  </si>
  <si>
    <t>fok man bryan</t>
  </si>
  <si>
    <t>2181.04</t>
  </si>
  <si>
    <t>336.00</t>
  </si>
  <si>
    <t>2021-08-15 02:14:02</t>
  </si>
  <si>
    <t>2021-08-14</t>
  </si>
  <si>
    <t>2224043</t>
  </si>
  <si>
    <t>丘之家酒店</t>
  </si>
  <si>
    <t>Michel Benoit</t>
  </si>
  <si>
    <t>3219.64</t>
  </si>
  <si>
    <t>496.00</t>
  </si>
  <si>
    <t>2021-08-14 21:21:06</t>
  </si>
  <si>
    <t>2223780</t>
  </si>
  <si>
    <t>阿尔巴沙玫瑰公园酒店</t>
  </si>
  <si>
    <t>SHI CHANG</t>
  </si>
  <si>
    <t>1499.47</t>
  </si>
  <si>
    <t>231.00</t>
  </si>
  <si>
    <t>2021-08-14 17:21:47</t>
  </si>
  <si>
    <t>2223409</t>
  </si>
  <si>
    <t>大西洋海滩贝斯特韦斯特度假村酒店</t>
  </si>
  <si>
    <t>aziz Mustapha</t>
  </si>
  <si>
    <t>2219.99</t>
  </si>
  <si>
    <t>342.00</t>
  </si>
  <si>
    <t>2021-08-14 10:27:28</t>
  </si>
  <si>
    <t>2223248</t>
  </si>
  <si>
    <t>科尔多瓦酒店</t>
  </si>
  <si>
    <t>Markogiannakis Ioannis</t>
  </si>
  <si>
    <t>1467.46</t>
  </si>
  <si>
    <t>226.00</t>
  </si>
  <si>
    <t>2021-08-14 00:50:58</t>
  </si>
  <si>
    <t>2223247</t>
  </si>
  <si>
    <t>迪拜阿尔巴沙诺富特酒店</t>
  </si>
  <si>
    <t>CHENG YINGDONG,ZHENG RUIMING</t>
  </si>
  <si>
    <t>2272.62</t>
  </si>
  <si>
    <t>350.00</t>
  </si>
  <si>
    <t>2021-08-14 00:47:41</t>
  </si>
  <si>
    <t>2021-08-13</t>
  </si>
  <si>
    <t>2223184</t>
  </si>
  <si>
    <t>Manning Julius</t>
  </si>
  <si>
    <t>1986.92</t>
  </si>
  <si>
    <t>306.00</t>
  </si>
  <si>
    <t>2021-08-13 22:35:36</t>
  </si>
  <si>
    <t>2222374</t>
  </si>
  <si>
    <t>纽约箱之屋酒店</t>
  </si>
  <si>
    <t>Roever Zachary</t>
  </si>
  <si>
    <t>2467.42</t>
  </si>
  <si>
    <t>380.00</t>
  </si>
  <si>
    <t>2021-08-13 09:26:45</t>
  </si>
  <si>
    <t>2222300</t>
  </si>
  <si>
    <t>梅里达酒店</t>
  </si>
  <si>
    <t>Barrientos Martinez Jorge Lamberto</t>
  </si>
  <si>
    <t>597.37</t>
  </si>
  <si>
    <t>92.00</t>
  </si>
  <si>
    <t>2021-08-13 05:53:35</t>
  </si>
  <si>
    <t>2222283</t>
  </si>
  <si>
    <t>文布拉酒店</t>
  </si>
  <si>
    <t>Hall James</t>
  </si>
  <si>
    <t>2025.88</t>
  </si>
  <si>
    <t>312.00</t>
  </si>
  <si>
    <t>2021-08-13 03:44:18</t>
  </si>
  <si>
    <t>2021-08-12</t>
  </si>
  <si>
    <t>2222000</t>
  </si>
  <si>
    <t>伊斯坦布尔苏荷酒店 - 特殊类别</t>
  </si>
  <si>
    <t>turgeman moral</t>
  </si>
  <si>
    <t>3675.72</t>
  </si>
  <si>
    <t>566.00</t>
  </si>
  <si>
    <t>2021-08-12 20:08:28</t>
  </si>
  <si>
    <t>2221760</t>
  </si>
  <si>
    <t>罗马大饭店</t>
  </si>
  <si>
    <t>POEUNG Channy</t>
  </si>
  <si>
    <t>2552.22</t>
  </si>
  <si>
    <t>393.00</t>
  </si>
  <si>
    <t>2021-08-12 16:30:41</t>
  </si>
  <si>
    <t>2221536</t>
  </si>
  <si>
    <t>凡赛尔假日酒店</t>
  </si>
  <si>
    <t>HU BO</t>
  </si>
  <si>
    <t>1168.96</t>
  </si>
  <si>
    <t>180.00</t>
  </si>
  <si>
    <t>2021-08-12 12:03:08</t>
  </si>
  <si>
    <t>2021-08-11</t>
  </si>
  <si>
    <t>2220915</t>
  </si>
  <si>
    <t>盖洛德棕榈水疗度假酒店</t>
  </si>
  <si>
    <t>Gonzalez Steven</t>
  </si>
  <si>
    <t>3419.11</t>
  </si>
  <si>
    <t>526.00</t>
  </si>
  <si>
    <t>2021-08-11 13:07:07</t>
  </si>
  <si>
    <t>2220753</t>
  </si>
  <si>
    <t>迪拜鲍宁顿朱美拉湖塔酒店</t>
  </si>
  <si>
    <t>LIU WEIJIA</t>
  </si>
  <si>
    <t>1872.06</t>
  </si>
  <si>
    <t>288.00</t>
  </si>
  <si>
    <t>2021-08-11 04:41:38</t>
  </si>
  <si>
    <t>2220712</t>
  </si>
  <si>
    <t>阿凡托拉酒店</t>
  </si>
  <si>
    <t>HAN Ji</t>
  </si>
  <si>
    <t>1885.06</t>
  </si>
  <si>
    <t>290.00</t>
  </si>
  <si>
    <t>2021-08-11 01:01:31</t>
  </si>
  <si>
    <t>2021-08-10</t>
  </si>
  <si>
    <t>2220146</t>
  </si>
  <si>
    <t>Berrios Edwin Antonio</t>
  </si>
  <si>
    <t>1397.54</t>
  </si>
  <si>
    <t>215.00</t>
  </si>
  <si>
    <t>2021-08-10 06:01:33</t>
  </si>
  <si>
    <t>2021-07-30</t>
  </si>
  <si>
    <t>2213157</t>
  </si>
  <si>
    <t>Salguero Miguel</t>
  </si>
  <si>
    <t>2459.06</t>
  </si>
  <si>
    <t>2021-07-30 01:50:43</t>
  </si>
  <si>
    <t>2021-07-28</t>
  </si>
  <si>
    <t>2211693</t>
  </si>
  <si>
    <t>机场广场布鲁斯奇服务公寓</t>
  </si>
  <si>
    <t>GE SAIJUAN,XU RUIJUN,CHEN XINGYAN,CHEN BAIJUN</t>
  </si>
  <si>
    <t>1448.73</t>
  </si>
  <si>
    <t>222.00</t>
  </si>
  <si>
    <t>2021-07-28 19:40:23</t>
  </si>
  <si>
    <t>2021-07-27</t>
  </si>
  <si>
    <t>2210458</t>
  </si>
  <si>
    <t>贝斯特韦斯特优质大学公园套房酒店</t>
  </si>
  <si>
    <t>Hsu TZUCHIEH</t>
  </si>
  <si>
    <t>2021-07-27 23:30:50</t>
  </si>
  <si>
    <t>2021-07-26</t>
  </si>
  <si>
    <t>2208850</t>
  </si>
  <si>
    <t>海风酒店</t>
  </si>
  <si>
    <t>Willet Joanna</t>
  </si>
  <si>
    <t>3493.88</t>
  </si>
  <si>
    <t>538.00</t>
  </si>
  <si>
    <t>2021-07-26 07:11:33</t>
  </si>
  <si>
    <t>2021-07-25</t>
  </si>
  <si>
    <t>2208094</t>
  </si>
  <si>
    <t>Davidson Morgan Houston</t>
  </si>
  <si>
    <t>1324.82</t>
  </si>
  <si>
    <t>204.00</t>
  </si>
  <si>
    <t>2021-07-25 08:07:59</t>
  </si>
  <si>
    <t>2021-07-22</t>
  </si>
  <si>
    <t>2204789</t>
  </si>
  <si>
    <t>品质套房酒店</t>
  </si>
  <si>
    <t>Stokes Linda</t>
  </si>
  <si>
    <t>1341.61</t>
  </si>
  <si>
    <t>207.00</t>
  </si>
  <si>
    <t>2021-07-22 05:35:56</t>
  </si>
  <si>
    <t>2021-07-19</t>
  </si>
  <si>
    <t>2202378</t>
  </si>
  <si>
    <t>内布拉许洛斯美食酒店</t>
  </si>
  <si>
    <t>Leudesdorff-Pfeifer Sven,Pfeifer Rebecca</t>
  </si>
  <si>
    <t>2259.29</t>
  </si>
  <si>
    <t>348.00</t>
  </si>
  <si>
    <t>2021-07-19 21:24:22</t>
  </si>
  <si>
    <t>2021-07-16</t>
  </si>
  <si>
    <t>2199498</t>
  </si>
  <si>
    <t>阿瓦隆巴黎火车北站酒店</t>
  </si>
  <si>
    <t>Ash AshAnne-Sophie</t>
  </si>
  <si>
    <t>2266.32</t>
  </si>
  <si>
    <t>2021-07-16 23:01:59</t>
  </si>
  <si>
    <t>2198434</t>
  </si>
  <si>
    <t>费德酒店及餐厅</t>
  </si>
  <si>
    <t>Fischer Laura wesseltje</t>
  </si>
  <si>
    <t>1774.20</t>
  </si>
  <si>
    <t>274.00</t>
  </si>
  <si>
    <t>2021-07-16 04:20:51</t>
  </si>
  <si>
    <t>2021-07-12</t>
  </si>
  <si>
    <t>2194118</t>
  </si>
  <si>
    <t>菲丹卡酒店</t>
  </si>
  <si>
    <t>Halezeroglu Bengisu,neunaber scott</t>
  </si>
  <si>
    <t>3557.73</t>
  </si>
  <si>
    <t>548.00</t>
  </si>
  <si>
    <t>2021-07-12 19:35:55</t>
  </si>
  <si>
    <t>2021-07-05</t>
  </si>
  <si>
    <t>2184029</t>
  </si>
  <si>
    <t>釜山海云台温德姆华美达安可酒店</t>
  </si>
  <si>
    <t>AN HYEONGJIN</t>
  </si>
  <si>
    <t>791.56</t>
  </si>
  <si>
    <t>122.00</t>
  </si>
  <si>
    <t>2021-07-05 11:08:54</t>
  </si>
  <si>
    <t>2021-07-04</t>
  </si>
  <si>
    <t>2183457</t>
  </si>
  <si>
    <t>KI HYUNGIL</t>
  </si>
  <si>
    <t>986.21</t>
  </si>
  <si>
    <t>152.00</t>
  </si>
  <si>
    <t>15.41</t>
  </si>
  <si>
    <t>-136</t>
  </si>
  <si>
    <t>-886</t>
  </si>
  <si>
    <t>2021-07-04 17:26:22</t>
  </si>
  <si>
    <t>2183016</t>
  </si>
  <si>
    <t>吉欧亚71旅馆</t>
  </si>
  <si>
    <t>DIAKIESE Amandine</t>
  </si>
  <si>
    <t>441.20</t>
  </si>
  <si>
    <t>68.00</t>
  </si>
  <si>
    <t>2021-07-04 06:31:07</t>
  </si>
  <si>
    <t>2021-07-01</t>
  </si>
  <si>
    <t>2179264</t>
  </si>
  <si>
    <t>梅森酒店</t>
  </si>
  <si>
    <t>Needham Aimee</t>
  </si>
  <si>
    <t>2173.99</t>
  </si>
  <si>
    <t>2021-07-01 05:21:07</t>
  </si>
  <si>
    <t>2021-06-30</t>
  </si>
  <si>
    <t>2178822</t>
  </si>
  <si>
    <t>kim gyungwon</t>
  </si>
  <si>
    <t>790.22</t>
  </si>
  <si>
    <t>2021-06-30 18:36:42</t>
  </si>
  <si>
    <t>2021-06-04</t>
  </si>
  <si>
    <t>2144244</t>
  </si>
  <si>
    <t>太平洋旅馆</t>
  </si>
  <si>
    <t>Campbell Chris Michael</t>
  </si>
  <si>
    <t>2284.45</t>
  </si>
  <si>
    <t>356.00</t>
  </si>
  <si>
    <t>2021-06-04 09:55:50</t>
  </si>
  <si>
    <t>2021-05-15</t>
  </si>
  <si>
    <t>2116189</t>
  </si>
  <si>
    <t>格雷斯兰酒店</t>
  </si>
  <si>
    <t>Salisbury Clint,Salisbury Clint</t>
  </si>
  <si>
    <t>2528.83</t>
  </si>
  <si>
    <t>392.00</t>
  </si>
  <si>
    <t>2021-05-15 04:00:51</t>
  </si>
  <si>
    <t>2021-05-04</t>
  </si>
  <si>
    <t>2098592</t>
  </si>
  <si>
    <t>奥科尼湖旅馆</t>
  </si>
  <si>
    <t>Meisinger Marvin D</t>
  </si>
  <si>
    <t>58.00</t>
  </si>
  <si>
    <t>57</t>
  </si>
  <si>
    <t>376</t>
  </si>
  <si>
    <t>2021-05-04 08:02:18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</si>
</sst>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topLeftCell="A12" workbookViewId="0">
      <selection activeCell="A50" sqref="A5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15093216720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44421</v>
      </c>
      <c r="G2" s="5">
        <v>44424</v>
      </c>
      <c r="H2" s="4">
        <v>1</v>
      </c>
      <c r="I2" s="4">
        <v>3</v>
      </c>
      <c r="J2" s="4">
        <v>3</v>
      </c>
      <c r="K2" s="4" t="s">
        <v>29</v>
      </c>
      <c r="L2" s="4">
        <v>345</v>
      </c>
      <c r="M2" s="4">
        <v>345</v>
      </c>
      <c r="N2" s="4" t="s">
        <v>30</v>
      </c>
      <c r="O2" s="4" t="s">
        <v>31</v>
      </c>
      <c r="P2" s="4" t="s">
        <v>32</v>
      </c>
      <c r="Q2" s="4">
        <v>0</v>
      </c>
      <c r="R2" s="6">
        <v>44320</v>
      </c>
      <c r="S2" s="5">
        <v>44431</v>
      </c>
      <c r="T2" s="4" t="s">
        <v>33</v>
      </c>
      <c r="U2" s="4">
        <v>345</v>
      </c>
      <c r="V2" s="4">
        <v>0</v>
      </c>
      <c r="W2" s="4">
        <v>0</v>
      </c>
      <c r="X2" s="4">
        <v>2098592</v>
      </c>
    </row>
    <row r="3" s="4" customFormat="1" spans="1:24">
      <c r="A3" s="4">
        <v>15201934577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44427</v>
      </c>
      <c r="G3" s="5">
        <v>44429</v>
      </c>
      <c r="H3" s="4">
        <v>1</v>
      </c>
      <c r="I3" s="4">
        <v>2</v>
      </c>
      <c r="J3" s="4">
        <v>2</v>
      </c>
      <c r="K3" s="4" t="s">
        <v>29</v>
      </c>
      <c r="L3" s="4">
        <v>392</v>
      </c>
      <c r="M3" s="4">
        <v>392</v>
      </c>
      <c r="N3" s="4" t="s">
        <v>36</v>
      </c>
      <c r="O3" s="4" t="s">
        <v>31</v>
      </c>
      <c r="P3" s="4" t="s">
        <v>32</v>
      </c>
      <c r="Q3" s="4">
        <v>0</v>
      </c>
      <c r="R3" s="6">
        <v>44331</v>
      </c>
      <c r="S3" s="5">
        <v>44431</v>
      </c>
      <c r="T3" s="4" t="s">
        <v>33</v>
      </c>
      <c r="U3" s="4">
        <v>392</v>
      </c>
      <c r="V3" s="4">
        <v>0</v>
      </c>
      <c r="W3" s="4">
        <v>0</v>
      </c>
      <c r="X3" s="4">
        <v>2116189</v>
      </c>
    </row>
    <row r="4" s="4" customFormat="1" spans="1:24">
      <c r="A4" s="4">
        <v>15338023003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44427</v>
      </c>
      <c r="G4" s="5">
        <v>44429</v>
      </c>
      <c r="H4" s="4">
        <v>1</v>
      </c>
      <c r="I4" s="4">
        <v>2</v>
      </c>
      <c r="J4" s="4">
        <v>2</v>
      </c>
      <c r="K4" s="4" t="s">
        <v>29</v>
      </c>
      <c r="L4" s="4">
        <v>356</v>
      </c>
      <c r="M4" s="4">
        <v>356</v>
      </c>
      <c r="N4" s="4" t="s">
        <v>39</v>
      </c>
      <c r="O4" s="4" t="s">
        <v>31</v>
      </c>
      <c r="P4" s="4" t="s">
        <v>32</v>
      </c>
      <c r="Q4" s="4">
        <v>0</v>
      </c>
      <c r="R4" s="6">
        <v>44351</v>
      </c>
      <c r="S4" s="5">
        <v>44431</v>
      </c>
      <c r="T4" s="4" t="s">
        <v>33</v>
      </c>
      <c r="U4" s="4">
        <v>356</v>
      </c>
      <c r="V4" s="4">
        <v>0</v>
      </c>
      <c r="W4" s="4">
        <v>0</v>
      </c>
      <c r="X4" s="4">
        <v>2144244</v>
      </c>
    </row>
    <row r="5" s="4" customFormat="1" spans="1:24">
      <c r="A5" s="4">
        <v>15662190800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44423</v>
      </c>
      <c r="G5" s="5">
        <v>44425</v>
      </c>
      <c r="H5" s="4">
        <v>1</v>
      </c>
      <c r="I5" s="4">
        <v>2</v>
      </c>
      <c r="J5" s="4">
        <v>2</v>
      </c>
      <c r="K5" s="4" t="s">
        <v>29</v>
      </c>
      <c r="L5" s="4">
        <v>122</v>
      </c>
      <c r="M5" s="4">
        <v>122</v>
      </c>
      <c r="N5" s="4" t="s">
        <v>42</v>
      </c>
      <c r="O5" s="4" t="s">
        <v>31</v>
      </c>
      <c r="P5" s="4" t="s">
        <v>32</v>
      </c>
      <c r="Q5" s="4">
        <v>0</v>
      </c>
      <c r="R5" s="6">
        <v>44377</v>
      </c>
      <c r="S5" s="5">
        <v>44431</v>
      </c>
      <c r="T5" s="4" t="s">
        <v>33</v>
      </c>
      <c r="U5" s="4">
        <v>122</v>
      </c>
      <c r="V5" s="4">
        <v>0</v>
      </c>
      <c r="W5" s="4">
        <v>0</v>
      </c>
      <c r="X5" s="4">
        <v>2178822</v>
      </c>
    </row>
    <row r="6" s="4" customFormat="1" spans="1:24">
      <c r="A6" s="4">
        <v>15664306900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44428</v>
      </c>
      <c r="G6" s="5">
        <v>44430</v>
      </c>
      <c r="H6" s="4">
        <v>1</v>
      </c>
      <c r="I6" s="4">
        <v>2</v>
      </c>
      <c r="J6" s="4">
        <v>2</v>
      </c>
      <c r="K6" s="4" t="s">
        <v>29</v>
      </c>
      <c r="L6" s="4">
        <v>336</v>
      </c>
      <c r="M6" s="4">
        <v>336</v>
      </c>
      <c r="N6" s="4" t="s">
        <v>45</v>
      </c>
      <c r="O6" s="4" t="s">
        <v>31</v>
      </c>
      <c r="P6" s="4" t="s">
        <v>32</v>
      </c>
      <c r="Q6" s="4">
        <v>0</v>
      </c>
      <c r="R6" s="6">
        <v>44378</v>
      </c>
      <c r="S6" s="5">
        <v>44431</v>
      </c>
      <c r="T6" s="4" t="s">
        <v>33</v>
      </c>
      <c r="U6" s="4">
        <v>336</v>
      </c>
      <c r="V6" s="4">
        <v>0</v>
      </c>
      <c r="W6" s="4">
        <v>0</v>
      </c>
      <c r="X6" s="4">
        <v>2179264</v>
      </c>
    </row>
    <row r="7" s="4" customFormat="1" spans="1:24">
      <c r="A7" s="4">
        <v>15692300612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44424</v>
      </c>
      <c r="G7" s="5">
        <v>44426</v>
      </c>
      <c r="H7" s="4">
        <v>1</v>
      </c>
      <c r="I7" s="4">
        <v>2</v>
      </c>
      <c r="J7" s="4">
        <v>2</v>
      </c>
      <c r="K7" s="4" t="s">
        <v>29</v>
      </c>
      <c r="L7" s="4">
        <v>68</v>
      </c>
      <c r="M7" s="4">
        <v>68</v>
      </c>
      <c r="N7" s="4" t="s">
        <v>48</v>
      </c>
      <c r="O7" s="4" t="s">
        <v>31</v>
      </c>
      <c r="P7" s="4" t="s">
        <v>32</v>
      </c>
      <c r="Q7" s="4">
        <v>0</v>
      </c>
      <c r="R7" s="6">
        <v>44381</v>
      </c>
      <c r="S7" s="5">
        <v>44431</v>
      </c>
      <c r="T7" s="4" t="s">
        <v>33</v>
      </c>
      <c r="U7" s="4">
        <v>68</v>
      </c>
      <c r="V7" s="4">
        <v>0</v>
      </c>
      <c r="W7" s="4">
        <v>0</v>
      </c>
      <c r="X7" s="4">
        <v>2183016</v>
      </c>
    </row>
    <row r="8" s="4" customFormat="1" spans="1:24">
      <c r="A8" s="4">
        <v>15698067998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44428</v>
      </c>
      <c r="G8" s="5">
        <v>44430</v>
      </c>
      <c r="H8" s="4">
        <v>1</v>
      </c>
      <c r="I8" s="4">
        <v>2</v>
      </c>
      <c r="J8" s="4">
        <v>2</v>
      </c>
      <c r="K8" s="4" t="s">
        <v>29</v>
      </c>
      <c r="L8" s="4">
        <v>152</v>
      </c>
      <c r="M8" s="4">
        <v>152</v>
      </c>
      <c r="N8" s="4" t="s">
        <v>49</v>
      </c>
      <c r="O8" s="4" t="s">
        <v>31</v>
      </c>
      <c r="P8" s="4" t="s">
        <v>32</v>
      </c>
      <c r="Q8" s="4">
        <v>0</v>
      </c>
      <c r="R8" s="6">
        <v>44381</v>
      </c>
      <c r="S8" s="5">
        <v>44431</v>
      </c>
      <c r="T8" s="4" t="s">
        <v>33</v>
      </c>
      <c r="U8" s="4">
        <v>152</v>
      </c>
      <c r="V8" s="4">
        <v>0</v>
      </c>
      <c r="W8" s="4">
        <v>0</v>
      </c>
      <c r="X8" s="4">
        <v>2183457</v>
      </c>
    </row>
    <row r="9" s="4" customFormat="1" spans="1:24">
      <c r="A9" s="4">
        <v>15701123601</v>
      </c>
      <c r="B9" s="4" t="s">
        <v>25</v>
      </c>
      <c r="C9" s="4" t="s">
        <v>26</v>
      </c>
      <c r="D9" s="4" t="s">
        <v>40</v>
      </c>
      <c r="E9" s="4" t="s">
        <v>41</v>
      </c>
      <c r="F9" s="5">
        <v>44426</v>
      </c>
      <c r="G9" s="5">
        <v>44428</v>
      </c>
      <c r="H9" s="4">
        <v>1</v>
      </c>
      <c r="I9" s="4">
        <v>2</v>
      </c>
      <c r="J9" s="4">
        <v>2</v>
      </c>
      <c r="K9" s="4" t="s">
        <v>29</v>
      </c>
      <c r="L9" s="4">
        <v>122</v>
      </c>
      <c r="M9" s="4">
        <v>122</v>
      </c>
      <c r="N9" s="4" t="s">
        <v>50</v>
      </c>
      <c r="O9" s="4" t="s">
        <v>31</v>
      </c>
      <c r="P9" s="4" t="s">
        <v>32</v>
      </c>
      <c r="Q9" s="4">
        <v>0</v>
      </c>
      <c r="R9" s="6">
        <v>44382</v>
      </c>
      <c r="S9" s="5">
        <v>44431</v>
      </c>
      <c r="T9" s="4" t="s">
        <v>33</v>
      </c>
      <c r="U9" s="4">
        <v>122</v>
      </c>
      <c r="V9" s="4">
        <v>0</v>
      </c>
      <c r="W9" s="4">
        <v>0</v>
      </c>
      <c r="X9" s="4">
        <v>2184029</v>
      </c>
    </row>
    <row r="10" s="4" customFormat="1" spans="1:24">
      <c r="A10" s="4">
        <v>15777107785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44425</v>
      </c>
      <c r="G10" s="5">
        <v>44427</v>
      </c>
      <c r="H10" s="4">
        <v>1</v>
      </c>
      <c r="I10" s="4">
        <v>2</v>
      </c>
      <c r="J10" s="4">
        <v>2</v>
      </c>
      <c r="K10" s="4" t="s">
        <v>29</v>
      </c>
      <c r="L10" s="4">
        <v>548</v>
      </c>
      <c r="M10" s="4">
        <v>548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44389</v>
      </c>
      <c r="S10" s="5">
        <v>44431</v>
      </c>
      <c r="T10" s="4" t="s">
        <v>33</v>
      </c>
      <c r="U10" s="4">
        <v>548</v>
      </c>
      <c r="V10" s="4">
        <v>0</v>
      </c>
      <c r="W10" s="4">
        <v>0</v>
      </c>
      <c r="X10" s="4">
        <v>2194118</v>
      </c>
    </row>
    <row r="11" s="4" customFormat="1" spans="1:24">
      <c r="A11" s="4">
        <v>15817361140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44428</v>
      </c>
      <c r="G11" s="5">
        <v>44430</v>
      </c>
      <c r="H11" s="4">
        <v>1</v>
      </c>
      <c r="I11" s="4">
        <v>2</v>
      </c>
      <c r="J11" s="4">
        <v>2</v>
      </c>
      <c r="K11" s="4" t="s">
        <v>29</v>
      </c>
      <c r="L11" s="4">
        <v>274</v>
      </c>
      <c r="M11" s="4">
        <v>274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44393</v>
      </c>
      <c r="S11" s="5">
        <v>44431</v>
      </c>
      <c r="T11" s="4" t="s">
        <v>33</v>
      </c>
      <c r="U11" s="4">
        <v>274</v>
      </c>
      <c r="V11" s="4">
        <v>0</v>
      </c>
      <c r="W11" s="4">
        <v>0</v>
      </c>
      <c r="X11" s="4">
        <v>2198434</v>
      </c>
    </row>
    <row r="12" s="4" customFormat="1" spans="1:24">
      <c r="A12" s="4">
        <v>15826493427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44419</v>
      </c>
      <c r="G12" s="5">
        <v>44424</v>
      </c>
      <c r="H12" s="4">
        <v>1</v>
      </c>
      <c r="I12" s="4">
        <v>5</v>
      </c>
      <c r="J12" s="4">
        <v>5</v>
      </c>
      <c r="K12" s="4" t="s">
        <v>29</v>
      </c>
      <c r="L12" s="4">
        <v>350</v>
      </c>
      <c r="M12" s="4">
        <v>350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44393</v>
      </c>
      <c r="S12" s="5">
        <v>44431</v>
      </c>
      <c r="T12" s="4" t="s">
        <v>33</v>
      </c>
      <c r="U12" s="4">
        <v>350</v>
      </c>
      <c r="V12" s="4">
        <v>0</v>
      </c>
      <c r="W12" s="4">
        <v>0</v>
      </c>
      <c r="X12" s="4">
        <v>2199498</v>
      </c>
    </row>
    <row r="13" s="4" customFormat="1" spans="1:24">
      <c r="A13" s="4">
        <v>15857673533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44421</v>
      </c>
      <c r="G13" s="5">
        <v>44424</v>
      </c>
      <c r="H13" s="4">
        <v>1</v>
      </c>
      <c r="I13" s="4">
        <v>3</v>
      </c>
      <c r="J13" s="4">
        <v>3</v>
      </c>
      <c r="K13" s="4" t="s">
        <v>29</v>
      </c>
      <c r="L13" s="4">
        <v>348</v>
      </c>
      <c r="M13" s="4">
        <v>348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44396</v>
      </c>
      <c r="S13" s="5">
        <v>44431</v>
      </c>
      <c r="T13" s="4" t="s">
        <v>33</v>
      </c>
      <c r="U13" s="4">
        <v>348</v>
      </c>
      <c r="V13" s="4">
        <v>0</v>
      </c>
      <c r="W13" s="4">
        <v>0</v>
      </c>
      <c r="X13" s="4">
        <v>2202378</v>
      </c>
    </row>
    <row r="14" s="4" customFormat="1" spans="1:24">
      <c r="A14" s="4">
        <v>15888808005</v>
      </c>
      <c r="B14" s="4" t="s">
        <v>25</v>
      </c>
      <c r="C14" s="4" t="s">
        <v>26</v>
      </c>
      <c r="D14" s="4" t="s">
        <v>63</v>
      </c>
      <c r="E14" s="4" t="s">
        <v>44</v>
      </c>
      <c r="F14" s="5">
        <v>44421</v>
      </c>
      <c r="G14" s="5">
        <v>44424</v>
      </c>
      <c r="H14" s="4">
        <v>1</v>
      </c>
      <c r="I14" s="4">
        <v>3</v>
      </c>
      <c r="J14" s="4">
        <v>3</v>
      </c>
      <c r="K14" s="4" t="s">
        <v>29</v>
      </c>
      <c r="L14" s="4">
        <v>207</v>
      </c>
      <c r="M14" s="4">
        <v>207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44399</v>
      </c>
      <c r="S14" s="5">
        <v>44431</v>
      </c>
      <c r="T14" s="4" t="s">
        <v>33</v>
      </c>
      <c r="U14" s="4">
        <v>207</v>
      </c>
      <c r="V14" s="4">
        <v>0</v>
      </c>
      <c r="W14" s="4">
        <v>0</v>
      </c>
      <c r="X14" s="4">
        <v>2204789</v>
      </c>
    </row>
    <row r="15" s="4" customFormat="1" spans="1:24">
      <c r="A15" s="4">
        <v>15698067998</v>
      </c>
      <c r="B15" s="4" t="s">
        <v>25</v>
      </c>
      <c r="C15" s="4" t="s">
        <v>65</v>
      </c>
      <c r="D15" s="4" t="s">
        <v>40</v>
      </c>
      <c r="E15" s="4" t="s">
        <v>41</v>
      </c>
      <c r="F15" s="5">
        <v>44428</v>
      </c>
      <c r="G15" s="5">
        <v>44430</v>
      </c>
      <c r="H15" s="4">
        <v>1</v>
      </c>
      <c r="I15" s="4">
        <v>2</v>
      </c>
      <c r="J15" s="4">
        <v>2</v>
      </c>
      <c r="K15" s="4" t="s">
        <v>29</v>
      </c>
      <c r="L15" s="4">
        <v>-137.89</v>
      </c>
      <c r="M15" s="4">
        <v>-137.89</v>
      </c>
      <c r="N15" s="4" t="s">
        <v>49</v>
      </c>
      <c r="O15" s="4" t="s">
        <v>31</v>
      </c>
      <c r="P15" s="4" t="s">
        <v>32</v>
      </c>
      <c r="Q15" s="4">
        <v>0</v>
      </c>
      <c r="R15" s="6">
        <v>44381</v>
      </c>
      <c r="S15" s="5">
        <v>44431</v>
      </c>
      <c r="T15" s="4" t="s">
        <v>33</v>
      </c>
      <c r="U15" s="4">
        <v>-137.89</v>
      </c>
      <c r="V15" s="4">
        <v>0</v>
      </c>
      <c r="W15" s="4">
        <v>0</v>
      </c>
      <c r="X15" s="4">
        <v>2183457</v>
      </c>
    </row>
    <row r="16" s="4" customFormat="1" spans="1:24">
      <c r="A16" s="4">
        <v>15922634369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44428</v>
      </c>
      <c r="G16" s="5">
        <v>44430</v>
      </c>
      <c r="H16" s="4">
        <v>1</v>
      </c>
      <c r="I16" s="4">
        <v>2</v>
      </c>
      <c r="J16" s="4">
        <v>2</v>
      </c>
      <c r="K16" s="4" t="s">
        <v>29</v>
      </c>
      <c r="L16" s="4">
        <v>204</v>
      </c>
      <c r="M16" s="4">
        <v>204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44402</v>
      </c>
      <c r="S16" s="5">
        <v>44431</v>
      </c>
      <c r="T16" s="4" t="s">
        <v>33</v>
      </c>
      <c r="U16" s="4">
        <v>204</v>
      </c>
      <c r="V16" s="4">
        <v>0</v>
      </c>
      <c r="W16" s="4">
        <v>0</v>
      </c>
      <c r="X16" s="4">
        <v>2208094</v>
      </c>
    </row>
    <row r="17" s="4" customFormat="1" spans="1:24">
      <c r="A17" s="4">
        <v>15931768573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44426</v>
      </c>
      <c r="G17" s="5">
        <v>44430</v>
      </c>
      <c r="H17" s="4">
        <v>1</v>
      </c>
      <c r="I17" s="4">
        <v>4</v>
      </c>
      <c r="J17" s="4">
        <v>4</v>
      </c>
      <c r="K17" s="4" t="s">
        <v>29</v>
      </c>
      <c r="L17" s="4">
        <v>538</v>
      </c>
      <c r="M17" s="4">
        <v>538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44403</v>
      </c>
      <c r="S17" s="5">
        <v>44431</v>
      </c>
      <c r="T17" s="4" t="s">
        <v>33</v>
      </c>
      <c r="U17" s="4">
        <v>538</v>
      </c>
      <c r="V17" s="4">
        <v>0</v>
      </c>
      <c r="W17" s="4">
        <v>0</v>
      </c>
      <c r="X17" s="4">
        <v>2208850</v>
      </c>
    </row>
    <row r="18" s="4" customFormat="1" spans="1:24">
      <c r="A18" s="4">
        <v>15954827132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44427</v>
      </c>
      <c r="G18" s="5">
        <v>44429</v>
      </c>
      <c r="H18" s="4">
        <v>1</v>
      </c>
      <c r="I18" s="4">
        <v>2</v>
      </c>
      <c r="J18" s="4">
        <v>2</v>
      </c>
      <c r="K18" s="4" t="s">
        <v>29</v>
      </c>
      <c r="L18" s="4">
        <v>280</v>
      </c>
      <c r="M18" s="4">
        <v>280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44404</v>
      </c>
      <c r="S18" s="5">
        <v>44431</v>
      </c>
      <c r="T18" s="4" t="s">
        <v>33</v>
      </c>
      <c r="U18" s="4">
        <v>280</v>
      </c>
      <c r="V18" s="4">
        <v>0</v>
      </c>
      <c r="W18" s="4">
        <v>0</v>
      </c>
      <c r="X18" s="4">
        <v>2210458</v>
      </c>
    </row>
    <row r="19" s="4" customFormat="1" spans="1:24">
      <c r="A19" s="4">
        <v>15959578370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44428</v>
      </c>
      <c r="G19" s="5">
        <v>44430</v>
      </c>
      <c r="H19" s="4">
        <v>3</v>
      </c>
      <c r="I19" s="4">
        <v>2</v>
      </c>
      <c r="J19" s="4">
        <v>6</v>
      </c>
      <c r="K19" s="4" t="s">
        <v>29</v>
      </c>
      <c r="L19" s="4">
        <v>222</v>
      </c>
      <c r="M19" s="4">
        <v>222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44405</v>
      </c>
      <c r="S19" s="5">
        <v>44431</v>
      </c>
      <c r="T19" s="4" t="s">
        <v>33</v>
      </c>
      <c r="U19" s="4">
        <v>222</v>
      </c>
      <c r="V19" s="4">
        <v>0</v>
      </c>
      <c r="W19" s="4">
        <v>0</v>
      </c>
      <c r="X19" s="4">
        <v>2211693</v>
      </c>
    </row>
    <row r="20" s="4" customFormat="1" spans="1:24">
      <c r="A20" s="4">
        <v>15974489231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44425</v>
      </c>
      <c r="G20" s="5">
        <v>44427</v>
      </c>
      <c r="H20" s="4">
        <v>1</v>
      </c>
      <c r="I20" s="4">
        <v>2</v>
      </c>
      <c r="J20" s="4">
        <v>2</v>
      </c>
      <c r="K20" s="4" t="s">
        <v>29</v>
      </c>
      <c r="L20" s="4">
        <v>380</v>
      </c>
      <c r="M20" s="4">
        <v>380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44407</v>
      </c>
      <c r="S20" s="5">
        <v>44431</v>
      </c>
      <c r="T20" s="4" t="s">
        <v>33</v>
      </c>
      <c r="U20" s="4">
        <v>380</v>
      </c>
      <c r="V20" s="4">
        <v>0</v>
      </c>
      <c r="W20" s="4">
        <v>0</v>
      </c>
      <c r="X20" s="4">
        <v>2213157</v>
      </c>
    </row>
    <row r="21" s="4" customFormat="1" spans="1:24">
      <c r="A21" s="4">
        <v>16018967926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44426</v>
      </c>
      <c r="G21" s="5">
        <v>44428</v>
      </c>
      <c r="H21" s="4">
        <v>1</v>
      </c>
      <c r="I21" s="4">
        <v>2</v>
      </c>
      <c r="J21" s="4">
        <v>2</v>
      </c>
      <c r="K21" s="4" t="s">
        <v>29</v>
      </c>
      <c r="L21" s="4">
        <v>1853</v>
      </c>
      <c r="M21" s="4">
        <v>1853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44413</v>
      </c>
      <c r="S21" s="5">
        <v>44431</v>
      </c>
      <c r="T21" s="4" t="s">
        <v>33</v>
      </c>
      <c r="U21" s="4">
        <v>1853</v>
      </c>
      <c r="V21" s="4">
        <v>0</v>
      </c>
      <c r="W21" s="4">
        <v>0</v>
      </c>
      <c r="X21" s="4">
        <v>2217819</v>
      </c>
    </row>
    <row r="22" s="4" customFormat="1" spans="1:24">
      <c r="A22" s="4">
        <v>16018967926</v>
      </c>
      <c r="B22" s="4" t="s">
        <v>25</v>
      </c>
      <c r="C22" s="4" t="s">
        <v>84</v>
      </c>
      <c r="D22" s="4" t="s">
        <v>81</v>
      </c>
      <c r="E22" s="4" t="s">
        <v>82</v>
      </c>
      <c r="F22" s="5">
        <v>44426</v>
      </c>
      <c r="G22" s="5">
        <v>44428</v>
      </c>
      <c r="H22" s="4">
        <v>1</v>
      </c>
      <c r="I22" s="4">
        <v>2</v>
      </c>
      <c r="J22" s="4">
        <v>2</v>
      </c>
      <c r="K22" s="4" t="s">
        <v>29</v>
      </c>
      <c r="L22" s="4">
        <v>-1853</v>
      </c>
      <c r="M22" s="4">
        <v>-1853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44413</v>
      </c>
      <c r="S22" s="5">
        <v>44431</v>
      </c>
      <c r="T22" s="4" t="s">
        <v>33</v>
      </c>
      <c r="U22" s="4">
        <v>-1853</v>
      </c>
      <c r="V22" s="4">
        <v>0</v>
      </c>
      <c r="W22" s="4">
        <v>0</v>
      </c>
      <c r="X22" s="4">
        <v>2217819</v>
      </c>
    </row>
    <row r="23" s="4" customFormat="1" spans="1:24">
      <c r="A23" s="4">
        <v>15093216720</v>
      </c>
      <c r="B23" s="4" t="s">
        <v>25</v>
      </c>
      <c r="C23" s="4" t="s">
        <v>84</v>
      </c>
      <c r="D23" s="4" t="s">
        <v>27</v>
      </c>
      <c r="E23" s="4" t="s">
        <v>28</v>
      </c>
      <c r="F23" s="5">
        <v>44421</v>
      </c>
      <c r="G23" s="5">
        <v>44424</v>
      </c>
      <c r="H23" s="4">
        <v>1</v>
      </c>
      <c r="I23" s="4">
        <v>3</v>
      </c>
      <c r="J23" s="4">
        <v>3</v>
      </c>
      <c r="K23" s="4" t="s">
        <v>29</v>
      </c>
      <c r="L23" s="4">
        <v>-345</v>
      </c>
      <c r="M23" s="4">
        <v>-345</v>
      </c>
      <c r="N23" s="4" t="s">
        <v>30</v>
      </c>
      <c r="O23" s="4" t="s">
        <v>31</v>
      </c>
      <c r="P23" s="4" t="s">
        <v>32</v>
      </c>
      <c r="Q23" s="4">
        <v>0</v>
      </c>
      <c r="R23" s="6">
        <v>44320</v>
      </c>
      <c r="S23" s="5">
        <v>44431</v>
      </c>
      <c r="T23" s="4" t="s">
        <v>33</v>
      </c>
      <c r="U23" s="4">
        <v>-345</v>
      </c>
      <c r="V23" s="4">
        <v>0</v>
      </c>
      <c r="W23" s="4">
        <v>0</v>
      </c>
      <c r="X23" s="4">
        <v>2098592</v>
      </c>
    </row>
    <row r="24" s="4" customFormat="1" spans="1:24">
      <c r="A24" s="4">
        <v>15093216720</v>
      </c>
      <c r="B24" s="4" t="s">
        <v>25</v>
      </c>
      <c r="C24" s="4" t="s">
        <v>85</v>
      </c>
      <c r="D24" s="4" t="s">
        <v>27</v>
      </c>
      <c r="E24" s="4" t="s">
        <v>28</v>
      </c>
      <c r="F24" s="5">
        <v>44421</v>
      </c>
      <c r="G24" s="5">
        <v>44424</v>
      </c>
      <c r="H24" s="4">
        <v>1</v>
      </c>
      <c r="I24" s="4">
        <v>3</v>
      </c>
      <c r="J24" s="4">
        <v>3</v>
      </c>
      <c r="K24" s="4" t="s">
        <v>29</v>
      </c>
      <c r="L24" s="4">
        <v>345</v>
      </c>
      <c r="M24" s="4">
        <v>345</v>
      </c>
      <c r="N24" s="4" t="s">
        <v>30</v>
      </c>
      <c r="O24" s="4" t="s">
        <v>31</v>
      </c>
      <c r="P24" s="4" t="s">
        <v>32</v>
      </c>
      <c r="Q24" s="4">
        <v>0</v>
      </c>
      <c r="R24" s="6">
        <v>44320</v>
      </c>
      <c r="S24" s="5">
        <v>44431</v>
      </c>
      <c r="T24" s="4" t="s">
        <v>33</v>
      </c>
      <c r="U24" s="4">
        <v>345</v>
      </c>
      <c r="V24" s="4">
        <v>0</v>
      </c>
      <c r="W24" s="4">
        <v>0</v>
      </c>
      <c r="X24" s="4">
        <v>2098592</v>
      </c>
    </row>
    <row r="25" s="4" customFormat="1" spans="1:24">
      <c r="A25" s="4">
        <v>15093216720</v>
      </c>
      <c r="B25" s="4" t="s">
        <v>25</v>
      </c>
      <c r="C25" s="4" t="s">
        <v>65</v>
      </c>
      <c r="D25" s="4" t="s">
        <v>27</v>
      </c>
      <c r="E25" s="4" t="s">
        <v>28</v>
      </c>
      <c r="F25" s="5">
        <v>44421</v>
      </c>
      <c r="G25" s="5">
        <v>44424</v>
      </c>
      <c r="H25" s="4">
        <v>1</v>
      </c>
      <c r="I25" s="4">
        <v>3</v>
      </c>
      <c r="J25" s="4">
        <v>3</v>
      </c>
      <c r="K25" s="4" t="s">
        <v>29</v>
      </c>
      <c r="L25" s="4">
        <v>-292.8</v>
      </c>
      <c r="M25" s="4">
        <v>-292.8</v>
      </c>
      <c r="N25" s="4" t="s">
        <v>30</v>
      </c>
      <c r="O25" s="4" t="s">
        <v>31</v>
      </c>
      <c r="P25" s="4" t="s">
        <v>32</v>
      </c>
      <c r="Q25" s="4">
        <v>0</v>
      </c>
      <c r="R25" s="6">
        <v>44320</v>
      </c>
      <c r="S25" s="5">
        <v>44431</v>
      </c>
      <c r="T25" s="4" t="s">
        <v>33</v>
      </c>
      <c r="U25" s="4">
        <v>-292.8</v>
      </c>
      <c r="V25" s="4">
        <v>0</v>
      </c>
      <c r="W25" s="4">
        <v>0</v>
      </c>
      <c r="X25" s="4">
        <v>2098592</v>
      </c>
    </row>
    <row r="26" s="4" customFormat="1" spans="1:24">
      <c r="A26" s="4">
        <v>16044442539</v>
      </c>
      <c r="B26" s="4" t="s">
        <v>25</v>
      </c>
      <c r="C26" s="4" t="s">
        <v>26</v>
      </c>
      <c r="D26" s="4" t="s">
        <v>66</v>
      </c>
      <c r="E26" s="4" t="s">
        <v>67</v>
      </c>
      <c r="F26" s="5">
        <v>44422</v>
      </c>
      <c r="G26" s="5">
        <v>44424</v>
      </c>
      <c r="H26" s="4">
        <v>1</v>
      </c>
      <c r="I26" s="4">
        <v>2</v>
      </c>
      <c r="J26" s="4">
        <v>2</v>
      </c>
      <c r="K26" s="4" t="s">
        <v>29</v>
      </c>
      <c r="L26" s="4">
        <v>215</v>
      </c>
      <c r="M26" s="4">
        <v>215</v>
      </c>
      <c r="N26" s="4" t="s">
        <v>86</v>
      </c>
      <c r="O26" s="4" t="s">
        <v>31</v>
      </c>
      <c r="P26" s="4" t="s">
        <v>32</v>
      </c>
      <c r="Q26" s="4">
        <v>0</v>
      </c>
      <c r="R26" s="6">
        <v>44418</v>
      </c>
      <c r="S26" s="5">
        <v>44431</v>
      </c>
      <c r="T26" s="4" t="s">
        <v>33</v>
      </c>
      <c r="U26" s="4">
        <v>215</v>
      </c>
      <c r="V26" s="4">
        <v>0</v>
      </c>
      <c r="W26" s="4">
        <v>0</v>
      </c>
      <c r="X26" s="4">
        <v>2220146</v>
      </c>
    </row>
    <row r="27" s="4" customFormat="1" spans="1:24">
      <c r="A27" s="4">
        <v>16048212538</v>
      </c>
      <c r="B27" s="4" t="s">
        <v>25</v>
      </c>
      <c r="C27" s="4" t="s">
        <v>26</v>
      </c>
      <c r="D27" s="4" t="s">
        <v>87</v>
      </c>
      <c r="E27" s="4" t="s">
        <v>88</v>
      </c>
      <c r="F27" s="5">
        <v>44423</v>
      </c>
      <c r="G27" s="5">
        <v>44425</v>
      </c>
      <c r="H27" s="4">
        <v>1</v>
      </c>
      <c r="I27" s="4">
        <v>2</v>
      </c>
      <c r="J27" s="4">
        <v>2</v>
      </c>
      <c r="K27" s="4" t="s">
        <v>29</v>
      </c>
      <c r="L27" s="4">
        <v>290</v>
      </c>
      <c r="M27" s="4">
        <v>290</v>
      </c>
      <c r="N27" s="4" t="s">
        <v>89</v>
      </c>
      <c r="O27" s="4" t="s">
        <v>31</v>
      </c>
      <c r="P27" s="4" t="s">
        <v>32</v>
      </c>
      <c r="Q27" s="4">
        <v>0</v>
      </c>
      <c r="R27" s="6">
        <v>44419</v>
      </c>
      <c r="S27" s="5">
        <v>44431</v>
      </c>
      <c r="T27" s="4" t="s">
        <v>33</v>
      </c>
      <c r="U27" s="4">
        <v>290</v>
      </c>
      <c r="V27" s="4">
        <v>0</v>
      </c>
      <c r="W27" s="4">
        <v>0</v>
      </c>
      <c r="X27" s="4">
        <v>2220712</v>
      </c>
    </row>
    <row r="28" s="4" customFormat="1" spans="1:24">
      <c r="A28" s="4">
        <v>16048385936</v>
      </c>
      <c r="B28" s="4" t="s">
        <v>25</v>
      </c>
      <c r="C28" s="4" t="s">
        <v>26</v>
      </c>
      <c r="D28" s="4" t="s">
        <v>90</v>
      </c>
      <c r="E28" s="4" t="s">
        <v>91</v>
      </c>
      <c r="F28" s="5">
        <v>44420</v>
      </c>
      <c r="G28" s="5">
        <v>44424</v>
      </c>
      <c r="H28" s="4">
        <v>1</v>
      </c>
      <c r="I28" s="4">
        <v>4</v>
      </c>
      <c r="J28" s="4">
        <v>4</v>
      </c>
      <c r="K28" s="4" t="s">
        <v>29</v>
      </c>
      <c r="L28" s="4">
        <v>288</v>
      </c>
      <c r="M28" s="4">
        <v>288</v>
      </c>
      <c r="N28" s="4" t="s">
        <v>92</v>
      </c>
      <c r="O28" s="4" t="s">
        <v>31</v>
      </c>
      <c r="P28" s="4" t="s">
        <v>32</v>
      </c>
      <c r="Q28" s="4">
        <v>0</v>
      </c>
      <c r="R28" s="6">
        <v>44419</v>
      </c>
      <c r="S28" s="5">
        <v>44431</v>
      </c>
      <c r="T28" s="4" t="s">
        <v>33</v>
      </c>
      <c r="U28" s="4">
        <v>288</v>
      </c>
      <c r="V28" s="4">
        <v>0</v>
      </c>
      <c r="W28" s="4">
        <v>0</v>
      </c>
      <c r="X28" s="4">
        <v>2220753</v>
      </c>
    </row>
    <row r="29" s="4" customFormat="1" spans="1:24">
      <c r="A29" s="4">
        <v>16049309116</v>
      </c>
      <c r="B29" s="4" t="s">
        <v>25</v>
      </c>
      <c r="C29" s="4" t="s">
        <v>26</v>
      </c>
      <c r="D29" s="4" t="s">
        <v>93</v>
      </c>
      <c r="E29" s="4" t="s">
        <v>94</v>
      </c>
      <c r="F29" s="5">
        <v>44428</v>
      </c>
      <c r="G29" s="5">
        <v>44430</v>
      </c>
      <c r="H29" s="4">
        <v>1</v>
      </c>
      <c r="I29" s="4">
        <v>2</v>
      </c>
      <c r="J29" s="4">
        <v>2</v>
      </c>
      <c r="K29" s="4" t="s">
        <v>29</v>
      </c>
      <c r="L29" s="4">
        <v>526</v>
      </c>
      <c r="M29" s="4">
        <v>526</v>
      </c>
      <c r="N29" s="4" t="s">
        <v>95</v>
      </c>
      <c r="O29" s="4" t="s">
        <v>31</v>
      </c>
      <c r="P29" s="4" t="s">
        <v>32</v>
      </c>
      <c r="Q29" s="4">
        <v>0</v>
      </c>
      <c r="R29" s="6">
        <v>44419</v>
      </c>
      <c r="S29" s="5">
        <v>44431</v>
      </c>
      <c r="T29" s="4" t="s">
        <v>33</v>
      </c>
      <c r="U29" s="4">
        <v>526</v>
      </c>
      <c r="V29" s="4">
        <v>0</v>
      </c>
      <c r="W29" s="4">
        <v>0</v>
      </c>
      <c r="X29" s="4">
        <v>2220915</v>
      </c>
    </row>
    <row r="30" s="4" customFormat="1" spans="1:24">
      <c r="A30" s="4">
        <v>16056195753</v>
      </c>
      <c r="B30" s="4" t="s">
        <v>25</v>
      </c>
      <c r="C30" s="4" t="s">
        <v>26</v>
      </c>
      <c r="D30" s="4" t="s">
        <v>96</v>
      </c>
      <c r="E30" s="4" t="s">
        <v>97</v>
      </c>
      <c r="F30" s="5">
        <v>44420</v>
      </c>
      <c r="G30" s="5">
        <v>44425</v>
      </c>
      <c r="H30" s="4">
        <v>1</v>
      </c>
      <c r="I30" s="4">
        <v>5</v>
      </c>
      <c r="J30" s="4">
        <v>5</v>
      </c>
      <c r="K30" s="4" t="s">
        <v>29</v>
      </c>
      <c r="L30" s="4">
        <v>180</v>
      </c>
      <c r="M30" s="4">
        <v>180</v>
      </c>
      <c r="N30" s="4" t="s">
        <v>98</v>
      </c>
      <c r="O30" s="4" t="s">
        <v>31</v>
      </c>
      <c r="P30" s="4" t="s">
        <v>32</v>
      </c>
      <c r="Q30" s="4">
        <v>0</v>
      </c>
      <c r="R30" s="6">
        <v>44420</v>
      </c>
      <c r="S30" s="5">
        <v>44431</v>
      </c>
      <c r="T30" s="4" t="s">
        <v>33</v>
      </c>
      <c r="U30" s="4">
        <v>180</v>
      </c>
      <c r="V30" s="4">
        <v>0</v>
      </c>
      <c r="W30" s="4">
        <v>0</v>
      </c>
      <c r="X30" s="4">
        <v>2221536</v>
      </c>
    </row>
    <row r="31" s="4" customFormat="1" spans="1:24">
      <c r="A31" s="4">
        <v>16057174364</v>
      </c>
      <c r="B31" s="4" t="s">
        <v>25</v>
      </c>
      <c r="C31" s="4" t="s">
        <v>26</v>
      </c>
      <c r="D31" s="4" t="s">
        <v>99</v>
      </c>
      <c r="E31" s="4" t="s">
        <v>100</v>
      </c>
      <c r="F31" s="5">
        <v>44427</v>
      </c>
      <c r="G31" s="5">
        <v>44430</v>
      </c>
      <c r="H31" s="4">
        <v>1</v>
      </c>
      <c r="I31" s="4">
        <v>3</v>
      </c>
      <c r="J31" s="4">
        <v>3</v>
      </c>
      <c r="K31" s="4" t="s">
        <v>29</v>
      </c>
      <c r="L31" s="4">
        <v>393</v>
      </c>
      <c r="M31" s="4">
        <v>393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44420</v>
      </c>
      <c r="S31" s="5">
        <v>44431</v>
      </c>
      <c r="T31" s="4" t="s">
        <v>33</v>
      </c>
      <c r="U31" s="4">
        <v>393</v>
      </c>
      <c r="V31" s="4">
        <v>0</v>
      </c>
      <c r="W31" s="4">
        <v>0</v>
      </c>
      <c r="X31" s="4">
        <v>2221760</v>
      </c>
    </row>
    <row r="32" s="4" customFormat="1" spans="1:24">
      <c r="A32" s="4">
        <v>16057944527</v>
      </c>
      <c r="B32" s="4" t="s">
        <v>25</v>
      </c>
      <c r="C32" s="4" t="s">
        <v>26</v>
      </c>
      <c r="D32" s="4" t="s">
        <v>102</v>
      </c>
      <c r="E32" s="4" t="s">
        <v>103</v>
      </c>
      <c r="F32" s="5">
        <v>44423</v>
      </c>
      <c r="G32" s="5">
        <v>44425</v>
      </c>
      <c r="H32" s="4">
        <v>1</v>
      </c>
      <c r="I32" s="4">
        <v>2</v>
      </c>
      <c r="J32" s="4">
        <v>2</v>
      </c>
      <c r="K32" s="4" t="s">
        <v>29</v>
      </c>
      <c r="L32" s="4">
        <v>566</v>
      </c>
      <c r="M32" s="4">
        <v>566</v>
      </c>
      <c r="N32" s="4" t="s">
        <v>104</v>
      </c>
      <c r="O32" s="4" t="s">
        <v>31</v>
      </c>
      <c r="P32" s="4" t="s">
        <v>32</v>
      </c>
      <c r="Q32" s="4">
        <v>0</v>
      </c>
      <c r="R32" s="6">
        <v>44420</v>
      </c>
      <c r="S32" s="5">
        <v>44431</v>
      </c>
      <c r="T32" s="4" t="s">
        <v>33</v>
      </c>
      <c r="U32" s="4">
        <v>566</v>
      </c>
      <c r="V32" s="4">
        <v>0</v>
      </c>
      <c r="W32" s="4">
        <v>0</v>
      </c>
      <c r="X32" s="4">
        <v>2222000</v>
      </c>
    </row>
    <row r="33" s="4" customFormat="1" spans="1:24">
      <c r="A33" s="4">
        <v>16059003365</v>
      </c>
      <c r="B33" s="4" t="s">
        <v>25</v>
      </c>
      <c r="C33" s="4" t="s">
        <v>26</v>
      </c>
      <c r="D33" s="4" t="s">
        <v>105</v>
      </c>
      <c r="E33" s="4" t="s">
        <v>106</v>
      </c>
      <c r="F33" s="5">
        <v>44423</v>
      </c>
      <c r="G33" s="5">
        <v>44426</v>
      </c>
      <c r="H33" s="4">
        <v>1</v>
      </c>
      <c r="I33" s="4">
        <v>3</v>
      </c>
      <c r="J33" s="4">
        <v>3</v>
      </c>
      <c r="K33" s="4" t="s">
        <v>29</v>
      </c>
      <c r="L33" s="4">
        <v>312</v>
      </c>
      <c r="M33" s="4">
        <v>312</v>
      </c>
      <c r="N33" s="4" t="s">
        <v>107</v>
      </c>
      <c r="O33" s="4" t="s">
        <v>31</v>
      </c>
      <c r="P33" s="4" t="s">
        <v>32</v>
      </c>
      <c r="Q33" s="4">
        <v>0</v>
      </c>
      <c r="R33" s="6">
        <v>44421</v>
      </c>
      <c r="S33" s="5">
        <v>44431</v>
      </c>
      <c r="T33" s="4" t="s">
        <v>33</v>
      </c>
      <c r="U33" s="4">
        <v>312</v>
      </c>
      <c r="V33" s="4">
        <v>0</v>
      </c>
      <c r="W33" s="4">
        <v>0</v>
      </c>
      <c r="X33" s="4">
        <v>2222283</v>
      </c>
    </row>
    <row r="34" s="4" customFormat="1" spans="1:24">
      <c r="A34" s="4">
        <v>16059042574</v>
      </c>
      <c r="B34" s="4" t="s">
        <v>25</v>
      </c>
      <c r="C34" s="4" t="s">
        <v>26</v>
      </c>
      <c r="D34" s="4" t="s">
        <v>108</v>
      </c>
      <c r="E34" s="4" t="s">
        <v>109</v>
      </c>
      <c r="F34" s="5">
        <v>44422</v>
      </c>
      <c r="G34" s="5">
        <v>44424</v>
      </c>
      <c r="H34" s="4">
        <v>1</v>
      </c>
      <c r="I34" s="4">
        <v>2</v>
      </c>
      <c r="J34" s="4">
        <v>2</v>
      </c>
      <c r="K34" s="4" t="s">
        <v>29</v>
      </c>
      <c r="L34" s="4">
        <v>92</v>
      </c>
      <c r="M34" s="4">
        <v>92</v>
      </c>
      <c r="N34" s="4" t="s">
        <v>110</v>
      </c>
      <c r="O34" s="4" t="s">
        <v>31</v>
      </c>
      <c r="P34" s="4" t="s">
        <v>32</v>
      </c>
      <c r="Q34" s="4">
        <v>0</v>
      </c>
      <c r="R34" s="6">
        <v>44421</v>
      </c>
      <c r="S34" s="5">
        <v>44431</v>
      </c>
      <c r="T34" s="4" t="s">
        <v>33</v>
      </c>
      <c r="U34" s="4">
        <v>92</v>
      </c>
      <c r="V34" s="4">
        <v>0</v>
      </c>
      <c r="W34" s="4">
        <v>0</v>
      </c>
      <c r="X34" s="4">
        <v>2222300</v>
      </c>
    </row>
    <row r="35" s="4" customFormat="1" spans="1:24">
      <c r="A35" s="4">
        <v>16059261941</v>
      </c>
      <c r="B35" s="4" t="s">
        <v>25</v>
      </c>
      <c r="C35" s="4" t="s">
        <v>26</v>
      </c>
      <c r="D35" s="4" t="s">
        <v>78</v>
      </c>
      <c r="E35" s="4" t="s">
        <v>79</v>
      </c>
      <c r="F35" s="5">
        <v>44423</v>
      </c>
      <c r="G35" s="5">
        <v>44425</v>
      </c>
      <c r="H35" s="4">
        <v>1</v>
      </c>
      <c r="I35" s="4">
        <v>2</v>
      </c>
      <c r="J35" s="4">
        <v>2</v>
      </c>
      <c r="K35" s="4" t="s">
        <v>29</v>
      </c>
      <c r="L35" s="4">
        <v>380</v>
      </c>
      <c r="M35" s="4">
        <v>380</v>
      </c>
      <c r="N35" s="4" t="s">
        <v>111</v>
      </c>
      <c r="O35" s="4" t="s">
        <v>31</v>
      </c>
      <c r="P35" s="4" t="s">
        <v>32</v>
      </c>
      <c r="Q35" s="4">
        <v>0</v>
      </c>
      <c r="R35" s="6">
        <v>44421</v>
      </c>
      <c r="S35" s="5">
        <v>44431</v>
      </c>
      <c r="T35" s="4" t="s">
        <v>33</v>
      </c>
      <c r="U35" s="4">
        <v>380</v>
      </c>
      <c r="V35" s="4">
        <v>0</v>
      </c>
      <c r="W35" s="4">
        <v>0</v>
      </c>
      <c r="X35" s="4">
        <v>2222374</v>
      </c>
    </row>
    <row r="36" s="4" customFormat="1" spans="1:24">
      <c r="A36" s="4">
        <v>16066096511</v>
      </c>
      <c r="B36" s="4" t="s">
        <v>25</v>
      </c>
      <c r="C36" s="4" t="s">
        <v>26</v>
      </c>
      <c r="D36" s="4" t="s">
        <v>66</v>
      </c>
      <c r="E36" s="4" t="s">
        <v>67</v>
      </c>
      <c r="F36" s="5">
        <v>44421</v>
      </c>
      <c r="G36" s="5">
        <v>44424</v>
      </c>
      <c r="H36" s="4">
        <v>1</v>
      </c>
      <c r="I36" s="4">
        <v>3</v>
      </c>
      <c r="J36" s="4">
        <v>3</v>
      </c>
      <c r="K36" s="4" t="s">
        <v>29</v>
      </c>
      <c r="L36" s="4">
        <v>306</v>
      </c>
      <c r="M36" s="4">
        <v>306</v>
      </c>
      <c r="N36" s="4" t="s">
        <v>112</v>
      </c>
      <c r="O36" s="4" t="s">
        <v>31</v>
      </c>
      <c r="P36" s="4" t="s">
        <v>32</v>
      </c>
      <c r="Q36" s="4">
        <v>0</v>
      </c>
      <c r="R36" s="6">
        <v>44421</v>
      </c>
      <c r="S36" s="5">
        <v>44431</v>
      </c>
      <c r="T36" s="4" t="s">
        <v>33</v>
      </c>
      <c r="U36" s="4">
        <v>306</v>
      </c>
      <c r="V36" s="4">
        <v>0</v>
      </c>
      <c r="W36" s="4">
        <v>0</v>
      </c>
      <c r="X36" s="4">
        <v>2223184</v>
      </c>
    </row>
    <row r="37" s="4" customFormat="1" spans="1:24">
      <c r="A37" s="4">
        <v>16066534422</v>
      </c>
      <c r="B37" s="4" t="s">
        <v>25</v>
      </c>
      <c r="C37" s="4" t="s">
        <v>26</v>
      </c>
      <c r="D37" s="4" t="s">
        <v>113</v>
      </c>
      <c r="E37" s="4" t="s">
        <v>114</v>
      </c>
      <c r="F37" s="5">
        <v>44422</v>
      </c>
      <c r="G37" s="5">
        <v>44429</v>
      </c>
      <c r="H37" s="4">
        <v>1</v>
      </c>
      <c r="I37" s="4">
        <v>7</v>
      </c>
      <c r="J37" s="4">
        <v>7</v>
      </c>
      <c r="K37" s="4" t="s">
        <v>29</v>
      </c>
      <c r="L37" s="4">
        <v>350</v>
      </c>
      <c r="M37" s="4">
        <v>350</v>
      </c>
      <c r="N37" s="4" t="s">
        <v>115</v>
      </c>
      <c r="O37" s="4" t="s">
        <v>31</v>
      </c>
      <c r="P37" s="4" t="s">
        <v>32</v>
      </c>
      <c r="Q37" s="4">
        <v>0</v>
      </c>
      <c r="R37" s="6">
        <v>44422</v>
      </c>
      <c r="S37" s="5">
        <v>44431</v>
      </c>
      <c r="T37" s="4" t="s">
        <v>33</v>
      </c>
      <c r="U37" s="4">
        <v>350</v>
      </c>
      <c r="V37" s="4">
        <v>0</v>
      </c>
      <c r="W37" s="4">
        <v>0</v>
      </c>
      <c r="X37" s="4">
        <v>2223247</v>
      </c>
    </row>
    <row r="38" s="4" customFormat="1" spans="1:24">
      <c r="A38" s="4">
        <v>16066539509</v>
      </c>
      <c r="B38" s="4" t="s">
        <v>25</v>
      </c>
      <c r="C38" s="4" t="s">
        <v>26</v>
      </c>
      <c r="D38" s="4" t="s">
        <v>66</v>
      </c>
      <c r="E38" s="4" t="s">
        <v>67</v>
      </c>
      <c r="F38" s="5">
        <v>44428</v>
      </c>
      <c r="G38" s="5">
        <v>44430</v>
      </c>
      <c r="H38" s="4">
        <v>1</v>
      </c>
      <c r="I38" s="4">
        <v>2</v>
      </c>
      <c r="J38" s="4">
        <v>2</v>
      </c>
      <c r="K38" s="4" t="s">
        <v>29</v>
      </c>
      <c r="L38" s="4">
        <v>226</v>
      </c>
      <c r="M38" s="4">
        <v>226</v>
      </c>
      <c r="N38" s="4" t="s">
        <v>116</v>
      </c>
      <c r="O38" s="4" t="s">
        <v>31</v>
      </c>
      <c r="P38" s="4" t="s">
        <v>32</v>
      </c>
      <c r="Q38" s="4">
        <v>0</v>
      </c>
      <c r="R38" s="6">
        <v>44422</v>
      </c>
      <c r="S38" s="5">
        <v>44431</v>
      </c>
      <c r="T38" s="4" t="s">
        <v>33</v>
      </c>
      <c r="U38" s="4">
        <v>226</v>
      </c>
      <c r="V38" s="4">
        <v>0</v>
      </c>
      <c r="W38" s="4">
        <v>0</v>
      </c>
      <c r="X38" s="4">
        <v>2223248</v>
      </c>
    </row>
    <row r="39" s="4" customFormat="1" spans="1:24">
      <c r="A39" s="4">
        <v>16067061418</v>
      </c>
      <c r="B39" s="4" t="s">
        <v>25</v>
      </c>
      <c r="C39" s="4" t="s">
        <v>26</v>
      </c>
      <c r="D39" s="4" t="s">
        <v>117</v>
      </c>
      <c r="E39" s="4" t="s">
        <v>118</v>
      </c>
      <c r="F39" s="5">
        <v>44424</v>
      </c>
      <c r="G39" s="5">
        <v>44427</v>
      </c>
      <c r="H39" s="4">
        <v>1</v>
      </c>
      <c r="I39" s="4">
        <v>3</v>
      </c>
      <c r="J39" s="4">
        <v>3</v>
      </c>
      <c r="K39" s="4" t="s">
        <v>29</v>
      </c>
      <c r="L39" s="4">
        <v>318</v>
      </c>
      <c r="M39" s="4">
        <v>318</v>
      </c>
      <c r="N39" s="4" t="s">
        <v>119</v>
      </c>
      <c r="O39" s="4" t="s">
        <v>31</v>
      </c>
      <c r="P39" s="4" t="s">
        <v>32</v>
      </c>
      <c r="Q39" s="4">
        <v>0</v>
      </c>
      <c r="R39" s="6">
        <v>44422</v>
      </c>
      <c r="S39" s="5">
        <v>44431</v>
      </c>
      <c r="T39" s="4" t="s">
        <v>33</v>
      </c>
      <c r="U39" s="4">
        <v>318</v>
      </c>
      <c r="V39" s="4">
        <v>0</v>
      </c>
      <c r="W39" s="4">
        <v>0</v>
      </c>
      <c r="X39" s="4">
        <v>2223379</v>
      </c>
    </row>
    <row r="40" s="4" customFormat="1" spans="1:24">
      <c r="A40" s="4">
        <v>16067061418</v>
      </c>
      <c r="B40" s="4" t="s">
        <v>25</v>
      </c>
      <c r="C40" s="4" t="s">
        <v>84</v>
      </c>
      <c r="D40" s="4" t="s">
        <v>117</v>
      </c>
      <c r="E40" s="4" t="s">
        <v>118</v>
      </c>
      <c r="F40" s="5">
        <v>44424</v>
      </c>
      <c r="G40" s="5">
        <v>44427</v>
      </c>
      <c r="H40" s="4">
        <v>1</v>
      </c>
      <c r="I40" s="4">
        <v>3</v>
      </c>
      <c r="J40" s="4">
        <v>3</v>
      </c>
      <c r="K40" s="4" t="s">
        <v>29</v>
      </c>
      <c r="L40" s="4">
        <v>-318</v>
      </c>
      <c r="M40" s="4">
        <v>-318</v>
      </c>
      <c r="N40" s="4" t="s">
        <v>119</v>
      </c>
      <c r="O40" s="4" t="s">
        <v>31</v>
      </c>
      <c r="P40" s="4" t="s">
        <v>32</v>
      </c>
      <c r="Q40" s="4">
        <v>0</v>
      </c>
      <c r="R40" s="6">
        <v>44422</v>
      </c>
      <c r="S40" s="5">
        <v>44431</v>
      </c>
      <c r="T40" s="4" t="s">
        <v>33</v>
      </c>
      <c r="U40" s="4">
        <v>-318</v>
      </c>
      <c r="V40" s="4">
        <v>0</v>
      </c>
      <c r="W40" s="4">
        <v>0</v>
      </c>
      <c r="X40" s="4">
        <v>2223379</v>
      </c>
    </row>
    <row r="41" s="4" customFormat="1" spans="1:24">
      <c r="A41" s="4">
        <v>16067169494</v>
      </c>
      <c r="B41" s="4" t="s">
        <v>25</v>
      </c>
      <c r="C41" s="4" t="s">
        <v>26</v>
      </c>
      <c r="D41" s="4" t="s">
        <v>117</v>
      </c>
      <c r="E41" s="4" t="s">
        <v>120</v>
      </c>
      <c r="F41" s="5">
        <v>44424</v>
      </c>
      <c r="G41" s="5">
        <v>44427</v>
      </c>
      <c r="H41" s="4">
        <v>1</v>
      </c>
      <c r="I41" s="4">
        <v>3</v>
      </c>
      <c r="J41" s="4">
        <v>3</v>
      </c>
      <c r="K41" s="4" t="s">
        <v>29</v>
      </c>
      <c r="L41" s="4">
        <v>342</v>
      </c>
      <c r="M41" s="4">
        <v>342</v>
      </c>
      <c r="N41" s="4" t="s">
        <v>119</v>
      </c>
      <c r="O41" s="4" t="s">
        <v>31</v>
      </c>
      <c r="P41" s="4" t="s">
        <v>32</v>
      </c>
      <c r="Q41" s="4">
        <v>0</v>
      </c>
      <c r="R41" s="6">
        <v>44422</v>
      </c>
      <c r="S41" s="5">
        <v>44431</v>
      </c>
      <c r="T41" s="4" t="s">
        <v>33</v>
      </c>
      <c r="U41" s="4">
        <v>342</v>
      </c>
      <c r="V41" s="4">
        <v>0</v>
      </c>
      <c r="W41" s="4">
        <v>0</v>
      </c>
      <c r="X41" s="4">
        <v>2223409</v>
      </c>
    </row>
    <row r="42" s="4" customFormat="1" spans="1:24">
      <c r="A42" s="4">
        <v>16068714546</v>
      </c>
      <c r="B42" s="4" t="s">
        <v>25</v>
      </c>
      <c r="C42" s="4" t="s">
        <v>26</v>
      </c>
      <c r="D42" s="4" t="s">
        <v>121</v>
      </c>
      <c r="E42" s="4" t="s">
        <v>122</v>
      </c>
      <c r="F42" s="5">
        <v>44423</v>
      </c>
      <c r="G42" s="5">
        <v>44430</v>
      </c>
      <c r="H42" s="4">
        <v>1</v>
      </c>
      <c r="I42" s="4">
        <v>7</v>
      </c>
      <c r="J42" s="4">
        <v>7</v>
      </c>
      <c r="K42" s="4" t="s">
        <v>29</v>
      </c>
      <c r="L42" s="4">
        <v>231</v>
      </c>
      <c r="M42" s="4">
        <v>231</v>
      </c>
      <c r="N42" s="4" t="s">
        <v>123</v>
      </c>
      <c r="O42" s="4" t="s">
        <v>31</v>
      </c>
      <c r="P42" s="4" t="s">
        <v>32</v>
      </c>
      <c r="Q42" s="4">
        <v>0</v>
      </c>
      <c r="R42" s="6">
        <v>44422</v>
      </c>
      <c r="S42" s="5">
        <v>44431</v>
      </c>
      <c r="T42" s="4" t="s">
        <v>33</v>
      </c>
      <c r="U42" s="4">
        <v>231</v>
      </c>
      <c r="V42" s="4">
        <v>0</v>
      </c>
      <c r="W42" s="4">
        <v>0</v>
      </c>
      <c r="X42" s="4">
        <v>2223780</v>
      </c>
    </row>
    <row r="43" s="4" customFormat="1" spans="1:24">
      <c r="A43" s="4">
        <v>16069621992</v>
      </c>
      <c r="B43" s="4" t="s">
        <v>25</v>
      </c>
      <c r="C43" s="4" t="s">
        <v>26</v>
      </c>
      <c r="D43" s="4" t="s">
        <v>124</v>
      </c>
      <c r="E43" s="4" t="s">
        <v>125</v>
      </c>
      <c r="F43" s="5">
        <v>44424</v>
      </c>
      <c r="G43" s="5">
        <v>44426</v>
      </c>
      <c r="H43" s="4">
        <v>1</v>
      </c>
      <c r="I43" s="4">
        <v>2</v>
      </c>
      <c r="J43" s="4">
        <v>2</v>
      </c>
      <c r="K43" s="4" t="s">
        <v>29</v>
      </c>
      <c r="L43" s="4">
        <v>496</v>
      </c>
      <c r="M43" s="4">
        <v>496</v>
      </c>
      <c r="N43" s="4" t="s">
        <v>126</v>
      </c>
      <c r="O43" s="4" t="s">
        <v>31</v>
      </c>
      <c r="P43" s="4" t="s">
        <v>32</v>
      </c>
      <c r="Q43" s="4">
        <v>0</v>
      </c>
      <c r="R43" s="6">
        <v>44422</v>
      </c>
      <c r="S43" s="5">
        <v>44431</v>
      </c>
      <c r="T43" s="4" t="s">
        <v>33</v>
      </c>
      <c r="U43" s="4">
        <v>496</v>
      </c>
      <c r="V43" s="4">
        <v>0</v>
      </c>
      <c r="W43" s="4">
        <v>0</v>
      </c>
      <c r="X43" s="4">
        <v>2224043</v>
      </c>
    </row>
    <row r="44" s="4" customFormat="1" spans="1:24">
      <c r="A44" s="4">
        <v>16070273709</v>
      </c>
      <c r="B44" s="4" t="s">
        <v>25</v>
      </c>
      <c r="C44" s="4" t="s">
        <v>26</v>
      </c>
      <c r="D44" s="4" t="s">
        <v>127</v>
      </c>
      <c r="E44" s="4" t="s">
        <v>128</v>
      </c>
      <c r="F44" s="5">
        <v>44425</v>
      </c>
      <c r="G44" s="5">
        <v>44427</v>
      </c>
      <c r="H44" s="4">
        <v>1</v>
      </c>
      <c r="I44" s="4">
        <v>2</v>
      </c>
      <c r="J44" s="4">
        <v>2</v>
      </c>
      <c r="K44" s="4" t="s">
        <v>29</v>
      </c>
      <c r="L44" s="4">
        <v>336</v>
      </c>
      <c r="M44" s="4">
        <v>336</v>
      </c>
      <c r="N44" s="4" t="s">
        <v>129</v>
      </c>
      <c r="O44" s="4" t="s">
        <v>31</v>
      </c>
      <c r="P44" s="4" t="s">
        <v>32</v>
      </c>
      <c r="Q44" s="4">
        <v>0</v>
      </c>
      <c r="R44" s="6">
        <v>44423</v>
      </c>
      <c r="S44" s="5">
        <v>44431</v>
      </c>
      <c r="T44" s="4" t="s">
        <v>33</v>
      </c>
      <c r="U44" s="4">
        <v>336</v>
      </c>
      <c r="V44" s="4">
        <v>0</v>
      </c>
      <c r="W44" s="4">
        <v>0</v>
      </c>
      <c r="X44" s="4">
        <v>2224231</v>
      </c>
    </row>
    <row r="45" s="4" customFormat="1" spans="1:24">
      <c r="A45" s="4">
        <v>16077391882</v>
      </c>
      <c r="B45" s="4" t="s">
        <v>25</v>
      </c>
      <c r="C45" s="4" t="s">
        <v>26</v>
      </c>
      <c r="D45" s="4" t="s">
        <v>130</v>
      </c>
      <c r="E45" s="4" t="s">
        <v>131</v>
      </c>
      <c r="F45" s="5">
        <v>44428</v>
      </c>
      <c r="G45" s="5">
        <v>44430</v>
      </c>
      <c r="H45" s="4">
        <v>1</v>
      </c>
      <c r="I45" s="4">
        <v>2</v>
      </c>
      <c r="J45" s="4">
        <v>2</v>
      </c>
      <c r="K45" s="4" t="s">
        <v>29</v>
      </c>
      <c r="L45" s="4">
        <v>501</v>
      </c>
      <c r="M45" s="4">
        <v>501</v>
      </c>
      <c r="N45" s="4" t="s">
        <v>132</v>
      </c>
      <c r="O45" s="4" t="s">
        <v>31</v>
      </c>
      <c r="P45" s="4" t="s">
        <v>32</v>
      </c>
      <c r="Q45" s="4">
        <v>0</v>
      </c>
      <c r="R45" s="6">
        <v>44424</v>
      </c>
      <c r="S45" s="5">
        <v>44431</v>
      </c>
      <c r="T45" s="4" t="s">
        <v>33</v>
      </c>
      <c r="U45" s="4">
        <v>501</v>
      </c>
      <c r="V45" s="4">
        <v>0</v>
      </c>
      <c r="W45" s="4">
        <v>0</v>
      </c>
      <c r="X45" s="4">
        <v>2224925</v>
      </c>
    </row>
    <row r="46" s="4" customFormat="1" spans="1:24">
      <c r="A46" s="4">
        <v>16087411634</v>
      </c>
      <c r="B46" s="4" t="s">
        <v>25</v>
      </c>
      <c r="C46" s="4" t="s">
        <v>26</v>
      </c>
      <c r="D46" s="4" t="s">
        <v>133</v>
      </c>
      <c r="E46" s="4" t="s">
        <v>134</v>
      </c>
      <c r="F46" s="5">
        <v>44425</v>
      </c>
      <c r="G46" s="5">
        <v>44427</v>
      </c>
      <c r="H46" s="4">
        <v>1</v>
      </c>
      <c r="I46" s="4">
        <v>2</v>
      </c>
      <c r="J46" s="4">
        <v>2</v>
      </c>
      <c r="K46" s="4" t="s">
        <v>29</v>
      </c>
      <c r="L46" s="4">
        <v>270</v>
      </c>
      <c r="M46" s="4">
        <v>270</v>
      </c>
      <c r="N46" s="4" t="s">
        <v>135</v>
      </c>
      <c r="O46" s="4" t="s">
        <v>31</v>
      </c>
      <c r="P46" s="4" t="s">
        <v>32</v>
      </c>
      <c r="Q46" s="4">
        <v>0</v>
      </c>
      <c r="R46" s="6">
        <v>44425</v>
      </c>
      <c r="S46" s="5">
        <v>44431</v>
      </c>
      <c r="T46" s="4" t="s">
        <v>33</v>
      </c>
      <c r="U46" s="4">
        <v>270</v>
      </c>
      <c r="V46" s="4">
        <v>0</v>
      </c>
      <c r="W46" s="4">
        <v>0</v>
      </c>
      <c r="X46" s="4">
        <v>2226065</v>
      </c>
    </row>
    <row r="47" s="4" customFormat="1" spans="1:24">
      <c r="A47" s="4">
        <v>16088193845</v>
      </c>
      <c r="B47" s="4" t="s">
        <v>25</v>
      </c>
      <c r="C47" s="4" t="s">
        <v>26</v>
      </c>
      <c r="D47" s="4" t="s">
        <v>136</v>
      </c>
      <c r="E47" s="4" t="s">
        <v>137</v>
      </c>
      <c r="F47" s="5">
        <v>44428</v>
      </c>
      <c r="G47" s="5">
        <v>44430</v>
      </c>
      <c r="H47" s="4">
        <v>1</v>
      </c>
      <c r="I47" s="4">
        <v>2</v>
      </c>
      <c r="J47" s="4">
        <v>2</v>
      </c>
      <c r="K47" s="4" t="s">
        <v>29</v>
      </c>
      <c r="L47" s="4">
        <v>372</v>
      </c>
      <c r="M47" s="4">
        <v>372</v>
      </c>
      <c r="N47" s="4" t="s">
        <v>138</v>
      </c>
      <c r="O47" s="4" t="s">
        <v>31</v>
      </c>
      <c r="P47" s="4" t="s">
        <v>32</v>
      </c>
      <c r="Q47" s="4">
        <v>0</v>
      </c>
      <c r="R47" s="6">
        <v>44426</v>
      </c>
      <c r="S47" s="5">
        <v>44431</v>
      </c>
      <c r="T47" s="4" t="s">
        <v>33</v>
      </c>
      <c r="U47" s="4">
        <v>372</v>
      </c>
      <c r="V47" s="4">
        <v>0</v>
      </c>
      <c r="W47" s="4">
        <v>0</v>
      </c>
      <c r="X47" s="4">
        <v>2226225</v>
      </c>
    </row>
    <row r="48" s="4" customFormat="1" spans="1:24">
      <c r="A48" s="4">
        <v>16088288406</v>
      </c>
      <c r="B48" s="4" t="s">
        <v>25</v>
      </c>
      <c r="C48" s="4" t="s">
        <v>26</v>
      </c>
      <c r="D48" s="4" t="s">
        <v>139</v>
      </c>
      <c r="E48" s="4" t="s">
        <v>140</v>
      </c>
      <c r="F48" s="5">
        <v>44427</v>
      </c>
      <c r="G48" s="5">
        <v>44429</v>
      </c>
      <c r="H48" s="4">
        <v>1</v>
      </c>
      <c r="I48" s="4">
        <v>2</v>
      </c>
      <c r="J48" s="4">
        <v>2</v>
      </c>
      <c r="K48" s="4" t="s">
        <v>29</v>
      </c>
      <c r="L48" s="4">
        <v>146</v>
      </c>
      <c r="M48" s="4">
        <v>146</v>
      </c>
      <c r="N48" s="4" t="s">
        <v>141</v>
      </c>
      <c r="O48" s="4" t="s">
        <v>31</v>
      </c>
      <c r="P48" s="4" t="s">
        <v>32</v>
      </c>
      <c r="Q48" s="4">
        <v>0</v>
      </c>
      <c r="R48" s="6">
        <v>44426</v>
      </c>
      <c r="S48" s="5">
        <v>44431</v>
      </c>
      <c r="T48" s="4" t="s">
        <v>33</v>
      </c>
      <c r="U48" s="4">
        <v>146</v>
      </c>
      <c r="V48" s="4">
        <v>0</v>
      </c>
      <c r="W48" s="4">
        <v>0</v>
      </c>
      <c r="X48" s="4">
        <v>2226248</v>
      </c>
    </row>
    <row r="49" s="4" customFormat="1" spans="1:24">
      <c r="A49" s="4">
        <v>15792371157</v>
      </c>
      <c r="B49" s="4" t="s">
        <v>25</v>
      </c>
      <c r="C49" s="4" t="s">
        <v>142</v>
      </c>
      <c r="D49" s="4" t="s">
        <v>143</v>
      </c>
      <c r="E49" s="4" t="s">
        <v>144</v>
      </c>
      <c r="F49" s="5">
        <v>44401</v>
      </c>
      <c r="G49" s="5">
        <v>44403</v>
      </c>
      <c r="H49" s="4">
        <v>1</v>
      </c>
      <c r="I49" s="4">
        <v>2</v>
      </c>
      <c r="J49" s="4">
        <v>2</v>
      </c>
      <c r="K49" s="4" t="s">
        <v>29</v>
      </c>
      <c r="L49" s="4">
        <v>-90.15</v>
      </c>
      <c r="M49" s="4">
        <v>-90.15</v>
      </c>
      <c r="N49" s="4" t="s">
        <v>145</v>
      </c>
      <c r="O49" s="4" t="s">
        <v>31</v>
      </c>
      <c r="P49" s="4" t="s">
        <v>32</v>
      </c>
      <c r="Q49" s="4">
        <v>0</v>
      </c>
      <c r="R49" s="6">
        <v>44390</v>
      </c>
      <c r="S49" s="5">
        <v>44431</v>
      </c>
      <c r="T49" s="4"/>
      <c r="U49" s="4">
        <v>0</v>
      </c>
      <c r="V49" s="4">
        <v>0</v>
      </c>
      <c r="W49" s="4">
        <v>0</v>
      </c>
      <c r="X49" s="4">
        <v>2195475</v>
      </c>
    </row>
    <row r="50" s="4" customFormat="1" spans="1:24">
      <c r="A50" s="4">
        <v>15897214963</v>
      </c>
      <c r="B50" s="4" t="s">
        <v>25</v>
      </c>
      <c r="C50" s="4" t="s">
        <v>142</v>
      </c>
      <c r="D50" s="4" t="s">
        <v>143</v>
      </c>
      <c r="E50" s="4" t="s">
        <v>144</v>
      </c>
      <c r="F50" s="5">
        <v>44400</v>
      </c>
      <c r="G50" s="5">
        <v>44402</v>
      </c>
      <c r="H50" s="4">
        <v>1</v>
      </c>
      <c r="I50" s="4">
        <v>2</v>
      </c>
      <c r="J50" s="4">
        <v>2</v>
      </c>
      <c r="K50" s="4" t="s">
        <v>29</v>
      </c>
      <c r="L50" s="4">
        <v>-90.13</v>
      </c>
      <c r="M50" s="4">
        <v>-90.13</v>
      </c>
      <c r="N50" s="4" t="s">
        <v>146</v>
      </c>
      <c r="O50" s="4" t="s">
        <v>31</v>
      </c>
      <c r="P50" s="4" t="s">
        <v>32</v>
      </c>
      <c r="Q50" s="4">
        <v>0</v>
      </c>
      <c r="R50" s="6">
        <v>44399</v>
      </c>
      <c r="S50" s="5">
        <v>44431</v>
      </c>
      <c r="T50" s="4"/>
      <c r="U50" s="4">
        <v>0</v>
      </c>
      <c r="V50" s="4">
        <v>0</v>
      </c>
      <c r="W50" s="4">
        <v>0</v>
      </c>
      <c r="X50" s="4">
        <v>2205590</v>
      </c>
    </row>
    <row r="51" s="4" customFormat="1" spans="1:24">
      <c r="A51" s="4">
        <v>16099177557</v>
      </c>
      <c r="B51" s="4" t="s">
        <v>25</v>
      </c>
      <c r="C51" s="4" t="s">
        <v>26</v>
      </c>
      <c r="D51" s="4" t="s">
        <v>147</v>
      </c>
      <c r="E51" s="4" t="s">
        <v>148</v>
      </c>
      <c r="F51" s="5">
        <v>44427</v>
      </c>
      <c r="G51" s="5">
        <v>44430</v>
      </c>
      <c r="H51" s="4">
        <v>1</v>
      </c>
      <c r="I51" s="4">
        <v>3</v>
      </c>
      <c r="J51" s="4">
        <v>3</v>
      </c>
      <c r="K51" s="4" t="s">
        <v>29</v>
      </c>
      <c r="L51" s="4">
        <v>295</v>
      </c>
      <c r="M51" s="4">
        <v>295</v>
      </c>
      <c r="N51" s="4" t="s">
        <v>149</v>
      </c>
      <c r="O51" s="4" t="s">
        <v>31</v>
      </c>
      <c r="P51" s="4" t="s">
        <v>32</v>
      </c>
      <c r="Q51" s="4">
        <v>0</v>
      </c>
      <c r="R51" s="6">
        <v>44427</v>
      </c>
      <c r="S51" s="5">
        <v>44431</v>
      </c>
      <c r="T51" s="4" t="s">
        <v>33</v>
      </c>
      <c r="U51" s="4">
        <v>295</v>
      </c>
      <c r="V51" s="4">
        <v>0</v>
      </c>
      <c r="W51" s="4">
        <v>0</v>
      </c>
      <c r="X51" s="4">
        <v>2227718</v>
      </c>
    </row>
    <row r="52" s="4" customFormat="1" spans="1:24">
      <c r="A52" s="4">
        <v>15954827132</v>
      </c>
      <c r="B52" s="4" t="s">
        <v>25</v>
      </c>
      <c r="C52" s="4" t="s">
        <v>84</v>
      </c>
      <c r="D52" s="4" t="s">
        <v>72</v>
      </c>
      <c r="E52" s="4" t="s">
        <v>73</v>
      </c>
      <c r="F52" s="5">
        <v>44427</v>
      </c>
      <c r="G52" s="5">
        <v>44429</v>
      </c>
      <c r="H52" s="4">
        <v>1</v>
      </c>
      <c r="I52" s="4">
        <v>2</v>
      </c>
      <c r="J52" s="4">
        <v>2</v>
      </c>
      <c r="K52" s="4" t="s">
        <v>29</v>
      </c>
      <c r="L52" s="4">
        <v>-280</v>
      </c>
      <c r="M52" s="4">
        <v>-280</v>
      </c>
      <c r="N52" s="4" t="s">
        <v>74</v>
      </c>
      <c r="O52" s="4" t="s">
        <v>31</v>
      </c>
      <c r="P52" s="4" t="s">
        <v>32</v>
      </c>
      <c r="Q52" s="4">
        <v>0</v>
      </c>
      <c r="R52" s="6">
        <v>44404</v>
      </c>
      <c r="S52" s="5">
        <v>44431</v>
      </c>
      <c r="T52" s="4" t="s">
        <v>33</v>
      </c>
      <c r="U52" s="4">
        <v>-280</v>
      </c>
      <c r="V52" s="4">
        <v>0</v>
      </c>
      <c r="W52" s="4">
        <v>0</v>
      </c>
      <c r="X52" s="4">
        <v>2210458</v>
      </c>
    </row>
    <row r="53" s="4" customFormat="1" spans="1:24">
      <c r="A53" s="4">
        <v>16099722905</v>
      </c>
      <c r="B53" s="4" t="s">
        <v>25</v>
      </c>
      <c r="C53" s="4" t="s">
        <v>26</v>
      </c>
      <c r="D53" s="4" t="s">
        <v>150</v>
      </c>
      <c r="E53" s="4" t="s">
        <v>151</v>
      </c>
      <c r="F53" s="5">
        <v>44428</v>
      </c>
      <c r="G53" s="5">
        <v>44430</v>
      </c>
      <c r="H53" s="4">
        <v>1</v>
      </c>
      <c r="I53" s="4">
        <v>2</v>
      </c>
      <c r="J53" s="4">
        <v>2</v>
      </c>
      <c r="K53" s="4" t="s">
        <v>29</v>
      </c>
      <c r="L53" s="4">
        <v>157</v>
      </c>
      <c r="M53" s="4">
        <v>157</v>
      </c>
      <c r="N53" s="4" t="s">
        <v>152</v>
      </c>
      <c r="O53" s="4" t="s">
        <v>31</v>
      </c>
      <c r="P53" s="4" t="s">
        <v>32</v>
      </c>
      <c r="Q53" s="4">
        <v>0</v>
      </c>
      <c r="R53" s="6">
        <v>44428</v>
      </c>
      <c r="S53" s="5">
        <v>44431</v>
      </c>
      <c r="T53" s="4" t="s">
        <v>33</v>
      </c>
      <c r="U53" s="4">
        <v>157</v>
      </c>
      <c r="V53" s="4">
        <v>0</v>
      </c>
      <c r="W53" s="4">
        <v>0</v>
      </c>
      <c r="X53" s="4">
        <v>2227845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workbookViewId="0">
      <selection activeCell="G62" sqref="G62"/>
    </sheetView>
  </sheetViews>
  <sheetFormatPr defaultColWidth="9" defaultRowHeight="13.5"/>
  <cols>
    <col min="1" max="1" width="13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10">
      <c r="A2" s="4">
        <v>15093216720</v>
      </c>
      <c r="B2" s="5">
        <v>44421</v>
      </c>
      <c r="C2" s="5">
        <v>44424</v>
      </c>
      <c r="D2" s="4">
        <v>52.2</v>
      </c>
      <c r="E2" s="4" t="str">
        <f>VLOOKUP(A2,HOP!A:L,12,0)</f>
        <v>58.00</v>
      </c>
      <c r="F2" s="4" t="str">
        <f>VLOOKUP(A2,HOP!A:C,3,0)</f>
        <v>2098592</v>
      </c>
      <c r="G2" s="4">
        <f>D2-E2</f>
        <v>-5.8</v>
      </c>
      <c r="H2" s="4" t="str">
        <f>$H$1&amp;F2</f>
        <v>，2098592</v>
      </c>
      <c r="I2" s="4" t="str">
        <f>VLOOKUP(A2,HOP!A:T,20,0)</f>
        <v>直连</v>
      </c>
      <c r="J2" s="4" t="s">
        <v>154</v>
      </c>
    </row>
    <row r="3" s="4" customFormat="1" hidden="1" spans="1:9">
      <c r="A3" s="4">
        <v>15201934577</v>
      </c>
      <c r="B3" s="5">
        <v>44427</v>
      </c>
      <c r="C3" s="5">
        <v>44429</v>
      </c>
      <c r="D3" s="4">
        <v>392</v>
      </c>
      <c r="E3" s="4" t="str">
        <f>VLOOKUP(A3,HOP!A:L,12,0)</f>
        <v>392.00</v>
      </c>
      <c r="F3" s="4" t="str">
        <f>VLOOKUP(A3,HOP!A:C,3,0)</f>
        <v>2116189</v>
      </c>
      <c r="G3" s="4">
        <f>D3-E3</f>
        <v>0</v>
      </c>
      <c r="H3" s="4" t="str">
        <f>$H$1&amp;F3</f>
        <v>，2116189</v>
      </c>
      <c r="I3" s="4" t="str">
        <f>VLOOKUP(A3,HOP!A:T,20,0)</f>
        <v>直连</v>
      </c>
    </row>
    <row r="4" s="4" customFormat="1" hidden="1" spans="1:9">
      <c r="A4" s="4">
        <v>15338023003</v>
      </c>
      <c r="B4" s="5">
        <v>44427</v>
      </c>
      <c r="C4" s="5">
        <v>44429</v>
      </c>
      <c r="D4" s="4">
        <v>356</v>
      </c>
      <c r="E4" s="4" t="str">
        <f>VLOOKUP(A4,HOP!A:L,12,0)</f>
        <v>356.00</v>
      </c>
      <c r="F4" s="4" t="str">
        <f>VLOOKUP(A4,HOP!A:C,3,0)</f>
        <v>2144244</v>
      </c>
      <c r="G4" s="4">
        <f>D4-E4</f>
        <v>0</v>
      </c>
      <c r="H4" s="4" t="str">
        <f>$H$1&amp;F4</f>
        <v>，2144244</v>
      </c>
      <c r="I4" s="4" t="str">
        <f>VLOOKUP(A4,HOP!A:T,20,0)</f>
        <v>直连</v>
      </c>
    </row>
    <row r="5" s="4" customFormat="1" hidden="1" spans="1:9">
      <c r="A5" s="4">
        <v>15662190800</v>
      </c>
      <c r="B5" s="5">
        <v>44423</v>
      </c>
      <c r="C5" s="5">
        <v>44425</v>
      </c>
      <c r="D5" s="4">
        <v>122</v>
      </c>
      <c r="E5" s="4" t="str">
        <f>VLOOKUP(A5,HOP!A:L,12,0)</f>
        <v>122.00</v>
      </c>
      <c r="F5" s="4" t="str">
        <f>VLOOKUP(A5,HOP!A:C,3,0)</f>
        <v>2178822</v>
      </c>
      <c r="G5" s="4">
        <f>D5-E5</f>
        <v>0</v>
      </c>
      <c r="H5" s="4" t="str">
        <f>$H$1&amp;F5</f>
        <v>，2178822</v>
      </c>
      <c r="I5" s="4" t="str">
        <f>VLOOKUP(A5,HOP!A:T,20,0)</f>
        <v>直连</v>
      </c>
    </row>
    <row r="6" s="4" customFormat="1" hidden="1" spans="1:9">
      <c r="A6" s="4">
        <v>15664306900</v>
      </c>
      <c r="B6" s="5">
        <v>44428</v>
      </c>
      <c r="C6" s="5">
        <v>44430</v>
      </c>
      <c r="D6" s="4">
        <v>336</v>
      </c>
      <c r="E6" s="4" t="str">
        <f>VLOOKUP(A6,HOP!A:L,12,0)</f>
        <v>336.00</v>
      </c>
      <c r="F6" s="4" t="str">
        <f>VLOOKUP(A6,HOP!A:C,3,0)</f>
        <v>2179264</v>
      </c>
      <c r="G6" s="4">
        <f>D6-E6</f>
        <v>0</v>
      </c>
      <c r="H6" s="4" t="str">
        <f>$H$1&amp;F6</f>
        <v>，2179264</v>
      </c>
      <c r="I6" s="4" t="str">
        <f>VLOOKUP(A6,HOP!A:T,20,0)</f>
        <v>直连</v>
      </c>
    </row>
    <row r="7" s="4" customFormat="1" hidden="1" spans="1:9">
      <c r="A7" s="4">
        <v>15692300612</v>
      </c>
      <c r="B7" s="5">
        <v>44424</v>
      </c>
      <c r="C7" s="5">
        <v>44426</v>
      </c>
      <c r="D7" s="4">
        <v>68</v>
      </c>
      <c r="E7" s="4" t="str">
        <f>VLOOKUP(A7,HOP!A:L,12,0)</f>
        <v>68.00</v>
      </c>
      <c r="F7" s="4" t="str">
        <f>VLOOKUP(A7,HOP!A:C,3,0)</f>
        <v>2183016</v>
      </c>
      <c r="G7" s="4">
        <f>D7-E7</f>
        <v>0</v>
      </c>
      <c r="H7" s="4" t="str">
        <f>$H$1&amp;F7</f>
        <v>，2183016</v>
      </c>
      <c r="I7" s="4" t="str">
        <f>VLOOKUP(A7,HOP!A:T,20,0)</f>
        <v>直连</v>
      </c>
    </row>
    <row r="8" s="4" customFormat="1" spans="1:10">
      <c r="A8" s="4">
        <v>15698067998</v>
      </c>
      <c r="B8" s="5">
        <v>44428</v>
      </c>
      <c r="C8" s="5">
        <v>44430</v>
      </c>
      <c r="D8" s="4">
        <v>14.11</v>
      </c>
      <c r="E8" s="4" t="str">
        <f>VLOOKUP(A8,HOP!A:L,12,0)</f>
        <v>15.41</v>
      </c>
      <c r="F8" s="4" t="str">
        <f>VLOOKUP(A8,HOP!A:C,3,0)</f>
        <v>2183457</v>
      </c>
      <c r="G8" s="4">
        <f>D8-E8</f>
        <v>-1.3</v>
      </c>
      <c r="H8" s="4" t="str">
        <f>$H$1&amp;F8</f>
        <v>，2183457</v>
      </c>
      <c r="I8" s="4" t="str">
        <f>VLOOKUP(A8,HOP!A:T,20,0)</f>
        <v>直连</v>
      </c>
      <c r="J8" s="4" t="s">
        <v>155</v>
      </c>
    </row>
    <row r="9" s="4" customFormat="1" hidden="1" spans="1:9">
      <c r="A9" s="4">
        <v>15701123601</v>
      </c>
      <c r="B9" s="5">
        <v>44426</v>
      </c>
      <c r="C9" s="5">
        <v>44428</v>
      </c>
      <c r="D9" s="4">
        <v>122</v>
      </c>
      <c r="E9" s="4" t="str">
        <f>VLOOKUP(A9,HOP!A:L,12,0)</f>
        <v>122.00</v>
      </c>
      <c r="F9" s="4" t="str">
        <f>VLOOKUP(A9,HOP!A:C,3,0)</f>
        <v>2184029</v>
      </c>
      <c r="G9" s="4">
        <f>D9-E9</f>
        <v>0</v>
      </c>
      <c r="H9" s="4" t="str">
        <f>$H$1&amp;F9</f>
        <v>，2184029</v>
      </c>
      <c r="I9" s="4" t="str">
        <f>VLOOKUP(A9,HOP!A:T,20,0)</f>
        <v>直连</v>
      </c>
    </row>
    <row r="10" s="4" customFormat="1" hidden="1" spans="1:9">
      <c r="A10" s="4">
        <v>15777107785</v>
      </c>
      <c r="B10" s="5">
        <v>44425</v>
      </c>
      <c r="C10" s="5">
        <v>44427</v>
      </c>
      <c r="D10" s="4">
        <v>548</v>
      </c>
      <c r="E10" s="4" t="str">
        <f>VLOOKUP(A10,HOP!A:L,12,0)</f>
        <v>548.00</v>
      </c>
      <c r="F10" s="4" t="str">
        <f>VLOOKUP(A10,HOP!A:C,3,0)</f>
        <v>2194118</v>
      </c>
      <c r="G10" s="4">
        <f>D10-E10</f>
        <v>0</v>
      </c>
      <c r="H10" s="4" t="str">
        <f>$H$1&amp;F10</f>
        <v>，2194118</v>
      </c>
      <c r="I10" s="4" t="str">
        <f>VLOOKUP(A10,HOP!A:T,20,0)</f>
        <v>直连</v>
      </c>
    </row>
    <row r="11" s="4" customFormat="1" hidden="1" spans="1:9">
      <c r="A11" s="4">
        <v>15817361140</v>
      </c>
      <c r="B11" s="5">
        <v>44428</v>
      </c>
      <c r="C11" s="5">
        <v>44430</v>
      </c>
      <c r="D11" s="4">
        <v>274</v>
      </c>
      <c r="E11" s="4" t="str">
        <f>VLOOKUP(A11,HOP!A:L,12,0)</f>
        <v>274.00</v>
      </c>
      <c r="F11" s="4" t="str">
        <f>VLOOKUP(A11,HOP!A:C,3,0)</f>
        <v>2198434</v>
      </c>
      <c r="G11" s="4">
        <f>D11-E11</f>
        <v>0</v>
      </c>
      <c r="H11" s="4" t="str">
        <f>$H$1&amp;F11</f>
        <v>，2198434</v>
      </c>
      <c r="I11" s="4" t="str">
        <f>VLOOKUP(A11,HOP!A:T,20,0)</f>
        <v>直连</v>
      </c>
    </row>
    <row r="12" s="4" customFormat="1" hidden="1" spans="1:9">
      <c r="A12" s="4">
        <v>15826493427</v>
      </c>
      <c r="B12" s="5">
        <v>44419</v>
      </c>
      <c r="C12" s="5">
        <v>44424</v>
      </c>
      <c r="D12" s="4">
        <v>350</v>
      </c>
      <c r="E12" s="4" t="str">
        <f>VLOOKUP(A12,HOP!A:L,12,0)</f>
        <v>350.00</v>
      </c>
      <c r="F12" s="4" t="str">
        <f>VLOOKUP(A12,HOP!A:C,3,0)</f>
        <v>2199498</v>
      </c>
      <c r="G12" s="4">
        <f>D12-E12</f>
        <v>0</v>
      </c>
      <c r="H12" s="4" t="str">
        <f>$H$1&amp;F12</f>
        <v>，2199498</v>
      </c>
      <c r="I12" s="4" t="str">
        <f>VLOOKUP(A12,HOP!A:T,20,0)</f>
        <v>直连</v>
      </c>
    </row>
    <row r="13" s="4" customFormat="1" hidden="1" spans="1:9">
      <c r="A13" s="4">
        <v>15857673533</v>
      </c>
      <c r="B13" s="5">
        <v>44421</v>
      </c>
      <c r="C13" s="5">
        <v>44424</v>
      </c>
      <c r="D13" s="4">
        <v>348</v>
      </c>
      <c r="E13" s="4" t="str">
        <f>VLOOKUP(A13,HOP!A:L,12,0)</f>
        <v>348.00</v>
      </c>
      <c r="F13" s="4" t="str">
        <f>VLOOKUP(A13,HOP!A:C,3,0)</f>
        <v>2202378</v>
      </c>
      <c r="G13" s="4">
        <f>D13-E13</f>
        <v>0</v>
      </c>
      <c r="H13" s="4" t="str">
        <f>$H$1&amp;F13</f>
        <v>，2202378</v>
      </c>
      <c r="I13" s="4" t="str">
        <f>VLOOKUP(A13,HOP!A:T,20,0)</f>
        <v>直连</v>
      </c>
    </row>
    <row r="14" s="4" customFormat="1" hidden="1" spans="1:9">
      <c r="A14" s="4">
        <v>15888808005</v>
      </c>
      <c r="B14" s="5">
        <v>44421</v>
      </c>
      <c r="C14" s="5">
        <v>44424</v>
      </c>
      <c r="D14" s="4">
        <v>207</v>
      </c>
      <c r="E14" s="4" t="str">
        <f>VLOOKUP(A14,HOP!A:L,12,0)</f>
        <v>207.00</v>
      </c>
      <c r="F14" s="4" t="str">
        <f>VLOOKUP(A14,HOP!A:C,3,0)</f>
        <v>2204789</v>
      </c>
      <c r="G14" s="4">
        <f>D14-E14</f>
        <v>0</v>
      </c>
      <c r="H14" s="4" t="str">
        <f>$H$1&amp;F14</f>
        <v>，2204789</v>
      </c>
      <c r="I14" s="4" t="str">
        <f>VLOOKUP(A14,HOP!A:T,20,0)</f>
        <v>直连</v>
      </c>
    </row>
    <row r="15" s="4" customFormat="1" hidden="1" spans="1:9">
      <c r="A15" s="4">
        <v>15922634369</v>
      </c>
      <c r="B15" s="5">
        <v>44428</v>
      </c>
      <c r="C15" s="5">
        <v>44430</v>
      </c>
      <c r="D15" s="4">
        <v>204</v>
      </c>
      <c r="E15" s="4" t="str">
        <f>VLOOKUP(A15,HOP!A:L,12,0)</f>
        <v>204.00</v>
      </c>
      <c r="F15" s="4" t="str">
        <f>VLOOKUP(A15,HOP!A:C,3,0)</f>
        <v>2208094</v>
      </c>
      <c r="G15" s="4">
        <f>D15-E15</f>
        <v>0</v>
      </c>
      <c r="H15" s="4" t="str">
        <f>$H$1&amp;F15</f>
        <v>，2208094</v>
      </c>
      <c r="I15" s="4" t="str">
        <f>VLOOKUP(A15,HOP!A:T,20,0)</f>
        <v>直连</v>
      </c>
    </row>
    <row r="16" s="4" customFormat="1" hidden="1" spans="1:9">
      <c r="A16" s="4">
        <v>15931768573</v>
      </c>
      <c r="B16" s="5">
        <v>44426</v>
      </c>
      <c r="C16" s="5">
        <v>44430</v>
      </c>
      <c r="D16" s="4">
        <v>538</v>
      </c>
      <c r="E16" s="4" t="str">
        <f>VLOOKUP(A16,HOP!A:L,12,0)</f>
        <v>538.00</v>
      </c>
      <c r="F16" s="4" t="str">
        <f>VLOOKUP(A16,HOP!A:C,3,0)</f>
        <v>2208850</v>
      </c>
      <c r="G16" s="4">
        <f>D16-E16</f>
        <v>0</v>
      </c>
      <c r="H16" s="4" t="str">
        <f>$H$1&amp;F16</f>
        <v>，2208850</v>
      </c>
      <c r="I16" s="4" t="str">
        <f>VLOOKUP(A16,HOP!A:T,20,0)</f>
        <v>直连</v>
      </c>
    </row>
    <row r="17" s="4" customFormat="1" hidden="1" spans="1:9">
      <c r="A17" s="4">
        <v>15954827132</v>
      </c>
      <c r="B17" s="5">
        <v>44427</v>
      </c>
      <c r="C17" s="5">
        <v>44429</v>
      </c>
      <c r="D17" s="4">
        <v>0</v>
      </c>
      <c r="E17" s="4" t="str">
        <f>VLOOKUP(A17,HOP!A:L,12,0)</f>
        <v>0.00</v>
      </c>
      <c r="F17" s="4" t="str">
        <f>VLOOKUP(A17,HOP!A:C,3,0)</f>
        <v>2210458</v>
      </c>
      <c r="G17" s="4">
        <f>D17-E17</f>
        <v>0</v>
      </c>
      <c r="H17" s="4" t="str">
        <f>$H$1&amp;F17</f>
        <v>，2210458</v>
      </c>
      <c r="I17" s="4" t="str">
        <f>VLOOKUP(A17,HOP!A:T,20,0)</f>
        <v>直连</v>
      </c>
    </row>
    <row r="18" s="4" customFormat="1" hidden="1" spans="1:9">
      <c r="A18" s="4">
        <v>15959578370</v>
      </c>
      <c r="B18" s="5">
        <v>44428</v>
      </c>
      <c r="C18" s="5">
        <v>44430</v>
      </c>
      <c r="D18" s="4">
        <v>222</v>
      </c>
      <c r="E18" s="4" t="str">
        <f>VLOOKUP(A18,HOP!A:L,12,0)</f>
        <v>222.00</v>
      </c>
      <c r="F18" s="4" t="str">
        <f>VLOOKUP(A18,HOP!A:C,3,0)</f>
        <v>2211693</v>
      </c>
      <c r="G18" s="4">
        <f>D18-E18</f>
        <v>0</v>
      </c>
      <c r="H18" s="4" t="str">
        <f>$H$1&amp;F18</f>
        <v>，2211693</v>
      </c>
      <c r="I18" s="4" t="str">
        <f>VLOOKUP(A18,HOP!A:T,20,0)</f>
        <v>直连</v>
      </c>
    </row>
    <row r="19" s="4" customFormat="1" hidden="1" spans="1:9">
      <c r="A19" s="4">
        <v>15974489231</v>
      </c>
      <c r="B19" s="5">
        <v>44425</v>
      </c>
      <c r="C19" s="5">
        <v>44427</v>
      </c>
      <c r="D19" s="4">
        <v>380</v>
      </c>
      <c r="E19" s="4" t="str">
        <f>VLOOKUP(A19,HOP!A:L,12,0)</f>
        <v>380.00</v>
      </c>
      <c r="F19" s="4" t="str">
        <f>VLOOKUP(A19,HOP!A:C,3,0)</f>
        <v>2213157</v>
      </c>
      <c r="G19" s="4">
        <f>D19-E19</f>
        <v>0</v>
      </c>
      <c r="H19" s="4" t="str">
        <f>$H$1&amp;F19</f>
        <v>，2213157</v>
      </c>
      <c r="I19" s="4" t="str">
        <f>VLOOKUP(A19,HOP!A:T,20,0)</f>
        <v>直连</v>
      </c>
    </row>
    <row r="20" s="4" customFormat="1" hidden="1" spans="1:9">
      <c r="A20" s="4">
        <v>16018967926</v>
      </c>
      <c r="B20" s="5">
        <v>44426</v>
      </c>
      <c r="C20" s="5">
        <v>44428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>D20-E20</f>
        <v>#N/A</v>
      </c>
      <c r="H20" s="4" t="e">
        <f>$H$1&amp;F20</f>
        <v>#N/A</v>
      </c>
      <c r="I20" s="4" t="e">
        <f>VLOOKUP(A20,HOP!A:T,20,0)</f>
        <v>#N/A</v>
      </c>
    </row>
    <row r="21" s="4" customFormat="1" hidden="1" spans="1:9">
      <c r="A21" s="4">
        <v>16044442539</v>
      </c>
      <c r="B21" s="5">
        <v>44422</v>
      </c>
      <c r="C21" s="5">
        <v>44424</v>
      </c>
      <c r="D21" s="4">
        <v>215</v>
      </c>
      <c r="E21" s="4" t="str">
        <f>VLOOKUP(A21,HOP!A:L,12,0)</f>
        <v>215.00</v>
      </c>
      <c r="F21" s="4" t="str">
        <f>VLOOKUP(A21,HOP!A:C,3,0)</f>
        <v>2220146</v>
      </c>
      <c r="G21" s="4">
        <f t="shared" ref="G21:G29" si="0">D21-E21</f>
        <v>0</v>
      </c>
      <c r="H21" s="4" t="str">
        <f t="shared" ref="H21:H29" si="1">$H$1&amp;F21</f>
        <v>，2220146</v>
      </c>
      <c r="I21" s="4" t="str">
        <f>VLOOKUP(A21,HOP!A:T,20,0)</f>
        <v>直连</v>
      </c>
    </row>
    <row r="22" s="4" customFormat="1" hidden="1" spans="1:9">
      <c r="A22" s="4">
        <v>16048212538</v>
      </c>
      <c r="B22" s="5">
        <v>44423</v>
      </c>
      <c r="C22" s="5">
        <v>44425</v>
      </c>
      <c r="D22" s="4">
        <v>290</v>
      </c>
      <c r="E22" s="4" t="str">
        <f>VLOOKUP(A22,HOP!A:L,12,0)</f>
        <v>290.00</v>
      </c>
      <c r="F22" s="4" t="str">
        <f>VLOOKUP(A22,HOP!A:C,3,0)</f>
        <v>2220712</v>
      </c>
      <c r="G22" s="4">
        <f t="shared" si="0"/>
        <v>0</v>
      </c>
      <c r="H22" s="4" t="str">
        <f t="shared" si="1"/>
        <v>，2220712</v>
      </c>
      <c r="I22" s="4" t="str">
        <f>VLOOKUP(A22,HOP!A:T,20,0)</f>
        <v>直连</v>
      </c>
    </row>
    <row r="23" s="4" customFormat="1" hidden="1" spans="1:9">
      <c r="A23" s="4">
        <v>16048385936</v>
      </c>
      <c r="B23" s="5">
        <v>44420</v>
      </c>
      <c r="C23" s="5">
        <v>44424</v>
      </c>
      <c r="D23" s="4">
        <v>288</v>
      </c>
      <c r="E23" s="4" t="str">
        <f>VLOOKUP(A23,HOP!A:L,12,0)</f>
        <v>288.00</v>
      </c>
      <c r="F23" s="4" t="str">
        <f>VLOOKUP(A23,HOP!A:C,3,0)</f>
        <v>2220753</v>
      </c>
      <c r="G23" s="4">
        <f t="shared" si="0"/>
        <v>0</v>
      </c>
      <c r="H23" s="4" t="str">
        <f t="shared" si="1"/>
        <v>，2220753</v>
      </c>
      <c r="I23" s="4" t="str">
        <f>VLOOKUP(A23,HOP!A:T,20,0)</f>
        <v>直连</v>
      </c>
    </row>
    <row r="24" s="4" customFormat="1" hidden="1" spans="1:9">
      <c r="A24" s="4">
        <v>16049309116</v>
      </c>
      <c r="B24" s="5">
        <v>44428</v>
      </c>
      <c r="C24" s="5">
        <v>44430</v>
      </c>
      <c r="D24" s="4">
        <v>526</v>
      </c>
      <c r="E24" s="4" t="str">
        <f>VLOOKUP(A24,HOP!A:L,12,0)</f>
        <v>526.00</v>
      </c>
      <c r="F24" s="4" t="str">
        <f>VLOOKUP(A24,HOP!A:C,3,0)</f>
        <v>2220915</v>
      </c>
      <c r="G24" s="4">
        <f t="shared" si="0"/>
        <v>0</v>
      </c>
      <c r="H24" s="4" t="str">
        <f t="shared" si="1"/>
        <v>，2220915</v>
      </c>
      <c r="I24" s="4" t="str">
        <f>VLOOKUP(A24,HOP!A:T,20,0)</f>
        <v>直连</v>
      </c>
    </row>
    <row r="25" s="4" customFormat="1" hidden="1" spans="1:9">
      <c r="A25" s="4">
        <v>16056195753</v>
      </c>
      <c r="B25" s="5">
        <v>44420</v>
      </c>
      <c r="C25" s="5">
        <v>44425</v>
      </c>
      <c r="D25" s="4">
        <v>180</v>
      </c>
      <c r="E25" s="4" t="str">
        <f>VLOOKUP(A25,HOP!A:L,12,0)</f>
        <v>180.00</v>
      </c>
      <c r="F25" s="4" t="str">
        <f>VLOOKUP(A25,HOP!A:C,3,0)</f>
        <v>2221536</v>
      </c>
      <c r="G25" s="4">
        <f t="shared" si="0"/>
        <v>0</v>
      </c>
      <c r="H25" s="4" t="str">
        <f t="shared" si="1"/>
        <v>，2221536</v>
      </c>
      <c r="I25" s="4" t="str">
        <f>VLOOKUP(A25,HOP!A:T,20,0)</f>
        <v>直连</v>
      </c>
    </row>
    <row r="26" s="4" customFormat="1" hidden="1" spans="1:9">
      <c r="A26" s="4">
        <v>16057174364</v>
      </c>
      <c r="B26" s="5">
        <v>44427</v>
      </c>
      <c r="C26" s="5">
        <v>44430</v>
      </c>
      <c r="D26" s="4">
        <v>393</v>
      </c>
      <c r="E26" s="4" t="str">
        <f>VLOOKUP(A26,HOP!A:L,12,0)</f>
        <v>393.00</v>
      </c>
      <c r="F26" s="4" t="str">
        <f>VLOOKUP(A26,HOP!A:C,3,0)</f>
        <v>2221760</v>
      </c>
      <c r="G26" s="4">
        <f t="shared" si="0"/>
        <v>0</v>
      </c>
      <c r="H26" s="4" t="str">
        <f t="shared" si="1"/>
        <v>，2221760</v>
      </c>
      <c r="I26" s="4" t="str">
        <f>VLOOKUP(A26,HOP!A:T,20,0)</f>
        <v>直连</v>
      </c>
    </row>
    <row r="27" s="4" customFormat="1" hidden="1" spans="1:9">
      <c r="A27" s="4">
        <v>16057944527</v>
      </c>
      <c r="B27" s="5">
        <v>44423</v>
      </c>
      <c r="C27" s="5">
        <v>44425</v>
      </c>
      <c r="D27" s="4">
        <v>566</v>
      </c>
      <c r="E27" s="4" t="str">
        <f>VLOOKUP(A27,HOP!A:L,12,0)</f>
        <v>566.00</v>
      </c>
      <c r="F27" s="4" t="str">
        <f>VLOOKUP(A27,HOP!A:C,3,0)</f>
        <v>2222000</v>
      </c>
      <c r="G27" s="4">
        <f t="shared" si="0"/>
        <v>0</v>
      </c>
      <c r="H27" s="4" t="str">
        <f t="shared" si="1"/>
        <v>，2222000</v>
      </c>
      <c r="I27" s="4" t="str">
        <f>VLOOKUP(A27,HOP!A:T,20,0)</f>
        <v>直连</v>
      </c>
    </row>
    <row r="28" s="4" customFormat="1" hidden="1" spans="1:9">
      <c r="A28" s="4">
        <v>16059003365</v>
      </c>
      <c r="B28" s="5">
        <v>44423</v>
      </c>
      <c r="C28" s="5">
        <v>44426</v>
      </c>
      <c r="D28" s="4">
        <v>312</v>
      </c>
      <c r="E28" s="4" t="str">
        <f>VLOOKUP(A28,HOP!A:L,12,0)</f>
        <v>312.00</v>
      </c>
      <c r="F28" s="4" t="str">
        <f>VLOOKUP(A28,HOP!A:C,3,0)</f>
        <v>2222283</v>
      </c>
      <c r="G28" s="4">
        <f t="shared" si="0"/>
        <v>0</v>
      </c>
      <c r="H28" s="4" t="str">
        <f t="shared" si="1"/>
        <v>，2222283</v>
      </c>
      <c r="I28" s="4" t="str">
        <f>VLOOKUP(A28,HOP!A:T,20,0)</f>
        <v>直连</v>
      </c>
    </row>
    <row r="29" s="4" customFormat="1" hidden="1" spans="1:9">
      <c r="A29" s="4">
        <v>16059042574</v>
      </c>
      <c r="B29" s="5">
        <v>44422</v>
      </c>
      <c r="C29" s="5">
        <v>44424</v>
      </c>
      <c r="D29" s="4">
        <v>92</v>
      </c>
      <c r="E29" s="4" t="str">
        <f>VLOOKUP(A29,HOP!A:L,12,0)</f>
        <v>92.00</v>
      </c>
      <c r="F29" s="4" t="str">
        <f>VLOOKUP(A29,HOP!A:C,3,0)</f>
        <v>2222300</v>
      </c>
      <c r="G29" s="4">
        <f t="shared" si="0"/>
        <v>0</v>
      </c>
      <c r="H29" s="4" t="str">
        <f t="shared" si="1"/>
        <v>，2222300</v>
      </c>
      <c r="I29" s="4" t="str">
        <f>VLOOKUP(A29,HOP!A:T,20,0)</f>
        <v>直连</v>
      </c>
    </row>
    <row r="30" s="4" customFormat="1" hidden="1" spans="1:9">
      <c r="A30" s="4">
        <v>16059261941</v>
      </c>
      <c r="B30" s="5">
        <v>44423</v>
      </c>
      <c r="C30" s="5">
        <v>44425</v>
      </c>
      <c r="D30" s="4">
        <v>380</v>
      </c>
      <c r="E30" s="4" t="str">
        <f>VLOOKUP(A30,HOP!A:L,12,0)</f>
        <v>380.00</v>
      </c>
      <c r="F30" s="4" t="str">
        <f>VLOOKUP(A30,HOP!A:C,3,0)</f>
        <v>2222374</v>
      </c>
      <c r="G30" s="4">
        <f>D30-E30</f>
        <v>0</v>
      </c>
      <c r="H30" s="4" t="str">
        <f>$H$1&amp;F30</f>
        <v>，2222374</v>
      </c>
      <c r="I30" s="4" t="str">
        <f>VLOOKUP(A30,HOP!A:T,20,0)</f>
        <v>直连</v>
      </c>
    </row>
    <row r="31" s="4" customFormat="1" hidden="1" spans="1:9">
      <c r="A31" s="4">
        <v>16066096511</v>
      </c>
      <c r="B31" s="5">
        <v>44421</v>
      </c>
      <c r="C31" s="5">
        <v>44424</v>
      </c>
      <c r="D31" s="4">
        <v>306</v>
      </c>
      <c r="E31" s="4" t="str">
        <f>VLOOKUP(A31,HOP!A:L,12,0)</f>
        <v>306.00</v>
      </c>
      <c r="F31" s="4" t="str">
        <f>VLOOKUP(A31,HOP!A:C,3,0)</f>
        <v>2223184</v>
      </c>
      <c r="G31" s="4">
        <f>D31-E31</f>
        <v>0</v>
      </c>
      <c r="H31" s="4" t="str">
        <f>$H$1&amp;F31</f>
        <v>，2223184</v>
      </c>
      <c r="I31" s="4" t="str">
        <f>VLOOKUP(A31,HOP!A:T,20,0)</f>
        <v>直连</v>
      </c>
    </row>
    <row r="32" s="4" customFormat="1" hidden="1" spans="1:9">
      <c r="A32" s="4">
        <v>16066534422</v>
      </c>
      <c r="B32" s="5">
        <v>44422</v>
      </c>
      <c r="C32" s="5">
        <v>44429</v>
      </c>
      <c r="D32" s="4">
        <v>350</v>
      </c>
      <c r="E32" s="4" t="str">
        <f>VLOOKUP(A32,HOP!A:L,12,0)</f>
        <v>350.00</v>
      </c>
      <c r="F32" s="4" t="str">
        <f>VLOOKUP(A32,HOP!A:C,3,0)</f>
        <v>2223247</v>
      </c>
      <c r="G32" s="4">
        <f>D32-E32</f>
        <v>0</v>
      </c>
      <c r="H32" s="4" t="str">
        <f>$H$1&amp;F32</f>
        <v>，2223247</v>
      </c>
      <c r="I32" s="4" t="str">
        <f>VLOOKUP(A32,HOP!A:T,20,0)</f>
        <v>直连</v>
      </c>
    </row>
    <row r="33" s="4" customFormat="1" hidden="1" spans="1:9">
      <c r="A33" s="4">
        <v>16066539509</v>
      </c>
      <c r="B33" s="5">
        <v>44428</v>
      </c>
      <c r="C33" s="5">
        <v>44430</v>
      </c>
      <c r="D33" s="4">
        <v>226</v>
      </c>
      <c r="E33" s="4" t="str">
        <f>VLOOKUP(A33,HOP!A:L,12,0)</f>
        <v>226.00</v>
      </c>
      <c r="F33" s="4" t="str">
        <f>VLOOKUP(A33,HOP!A:C,3,0)</f>
        <v>2223248</v>
      </c>
      <c r="G33" s="4">
        <f>D33-E33</f>
        <v>0</v>
      </c>
      <c r="H33" s="4" t="str">
        <f>$H$1&amp;F33</f>
        <v>，2223248</v>
      </c>
      <c r="I33" s="4" t="str">
        <f>VLOOKUP(A33,HOP!A:T,20,0)</f>
        <v>直连</v>
      </c>
    </row>
    <row r="34" s="4" customFormat="1" hidden="1" spans="1:9">
      <c r="A34" s="4">
        <v>16067061418</v>
      </c>
      <c r="B34" s="5">
        <v>44424</v>
      </c>
      <c r="C34" s="5">
        <v>44427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>D34-E34</f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16067169494</v>
      </c>
      <c r="B35" s="5">
        <v>44424</v>
      </c>
      <c r="C35" s="5">
        <v>44427</v>
      </c>
      <c r="D35" s="4">
        <v>342</v>
      </c>
      <c r="E35" s="4" t="str">
        <f>VLOOKUP(A35,HOP!A:L,12,0)</f>
        <v>342.00</v>
      </c>
      <c r="F35" s="4" t="str">
        <f>VLOOKUP(A35,HOP!A:C,3,0)</f>
        <v>2223409</v>
      </c>
      <c r="G35" s="4">
        <f t="shared" ref="G35:G47" si="2">D35-E35</f>
        <v>0</v>
      </c>
      <c r="H35" s="4" t="str">
        <f t="shared" ref="H35:H47" si="3">$H$1&amp;F35</f>
        <v>，2223409</v>
      </c>
      <c r="I35" s="4" t="str">
        <f>VLOOKUP(A35,HOP!A:T,20,0)</f>
        <v>直连</v>
      </c>
    </row>
    <row r="36" s="4" customFormat="1" hidden="1" spans="1:9">
      <c r="A36" s="4">
        <v>16068714546</v>
      </c>
      <c r="B36" s="5">
        <v>44423</v>
      </c>
      <c r="C36" s="5">
        <v>44430</v>
      </c>
      <c r="D36" s="4">
        <v>231</v>
      </c>
      <c r="E36" s="4" t="str">
        <f>VLOOKUP(A36,HOP!A:L,12,0)</f>
        <v>231.00</v>
      </c>
      <c r="F36" s="4" t="str">
        <f>VLOOKUP(A36,HOP!A:C,3,0)</f>
        <v>2223780</v>
      </c>
      <c r="G36" s="4">
        <f t="shared" si="2"/>
        <v>0</v>
      </c>
      <c r="H36" s="4" t="str">
        <f t="shared" si="3"/>
        <v>，2223780</v>
      </c>
      <c r="I36" s="4" t="str">
        <f>VLOOKUP(A36,HOP!A:T,20,0)</f>
        <v>直连</v>
      </c>
    </row>
    <row r="37" s="4" customFormat="1" hidden="1" spans="1:9">
      <c r="A37" s="4">
        <v>16069621992</v>
      </c>
      <c r="B37" s="5">
        <v>44424</v>
      </c>
      <c r="C37" s="5">
        <v>44426</v>
      </c>
      <c r="D37" s="4">
        <v>496</v>
      </c>
      <c r="E37" s="4" t="str">
        <f>VLOOKUP(A37,HOP!A:L,12,0)</f>
        <v>496.00</v>
      </c>
      <c r="F37" s="4" t="str">
        <f>VLOOKUP(A37,HOP!A:C,3,0)</f>
        <v>2224043</v>
      </c>
      <c r="G37" s="4">
        <f t="shared" si="2"/>
        <v>0</v>
      </c>
      <c r="H37" s="4" t="str">
        <f t="shared" si="3"/>
        <v>，2224043</v>
      </c>
      <c r="I37" s="4" t="str">
        <f>VLOOKUP(A37,HOP!A:T,20,0)</f>
        <v>直连</v>
      </c>
    </row>
    <row r="38" s="4" customFormat="1" hidden="1" spans="1:9">
      <c r="A38" s="4">
        <v>16070273709</v>
      </c>
      <c r="B38" s="5">
        <v>44425</v>
      </c>
      <c r="C38" s="5">
        <v>44427</v>
      </c>
      <c r="D38" s="4">
        <v>336</v>
      </c>
      <c r="E38" s="4" t="str">
        <f>VLOOKUP(A38,HOP!A:L,12,0)</f>
        <v>336.00</v>
      </c>
      <c r="F38" s="4" t="str">
        <f>VLOOKUP(A38,HOP!A:C,3,0)</f>
        <v>2224231</v>
      </c>
      <c r="G38" s="4">
        <f t="shared" si="2"/>
        <v>0</v>
      </c>
      <c r="H38" s="4" t="str">
        <f t="shared" si="3"/>
        <v>，2224231</v>
      </c>
      <c r="I38" s="4" t="str">
        <f>VLOOKUP(A38,HOP!A:T,20,0)</f>
        <v>直连</v>
      </c>
    </row>
    <row r="39" s="4" customFormat="1" hidden="1" spans="1:9">
      <c r="A39" s="4">
        <v>16077391882</v>
      </c>
      <c r="B39" s="5">
        <v>44428</v>
      </c>
      <c r="C39" s="5">
        <v>44430</v>
      </c>
      <c r="D39" s="4">
        <v>501</v>
      </c>
      <c r="E39" s="4" t="str">
        <f>VLOOKUP(A39,HOP!A:L,12,0)</f>
        <v>501.00</v>
      </c>
      <c r="F39" s="4" t="str">
        <f>VLOOKUP(A39,HOP!A:C,3,0)</f>
        <v>2224925</v>
      </c>
      <c r="G39" s="4">
        <f t="shared" si="2"/>
        <v>0</v>
      </c>
      <c r="H39" s="4" t="str">
        <f t="shared" si="3"/>
        <v>，2224925</v>
      </c>
      <c r="I39" s="4" t="str">
        <f>VLOOKUP(A39,HOP!A:T,20,0)</f>
        <v>直连</v>
      </c>
    </row>
    <row r="40" s="4" customFormat="1" hidden="1" spans="1:9">
      <c r="A40" s="4">
        <v>16087411634</v>
      </c>
      <c r="B40" s="5">
        <v>44425</v>
      </c>
      <c r="C40" s="5">
        <v>44427</v>
      </c>
      <c r="D40" s="4">
        <v>270</v>
      </c>
      <c r="E40" s="4" t="str">
        <f>VLOOKUP(A40,HOP!A:L,12,0)</f>
        <v>270.00</v>
      </c>
      <c r="F40" s="4" t="str">
        <f>VLOOKUP(A40,HOP!A:C,3,0)</f>
        <v>2226065</v>
      </c>
      <c r="G40" s="4">
        <f t="shared" si="2"/>
        <v>0</v>
      </c>
      <c r="H40" s="4" t="str">
        <f t="shared" si="3"/>
        <v>，2226065</v>
      </c>
      <c r="I40" s="4" t="str">
        <f>VLOOKUP(A40,HOP!A:T,20,0)</f>
        <v>直连</v>
      </c>
    </row>
    <row r="41" s="4" customFormat="1" hidden="1" spans="1:9">
      <c r="A41" s="4">
        <v>16088193845</v>
      </c>
      <c r="B41" s="5">
        <v>44428</v>
      </c>
      <c r="C41" s="5">
        <v>44430</v>
      </c>
      <c r="D41" s="4">
        <v>372</v>
      </c>
      <c r="E41" s="4" t="str">
        <f>VLOOKUP(A41,HOP!A:L,12,0)</f>
        <v>372.00</v>
      </c>
      <c r="F41" s="4" t="str">
        <f>VLOOKUP(A41,HOP!A:C,3,0)</f>
        <v>2226225</v>
      </c>
      <c r="G41" s="4">
        <f t="shared" si="2"/>
        <v>0</v>
      </c>
      <c r="H41" s="4" t="str">
        <f t="shared" si="3"/>
        <v>，2226225</v>
      </c>
      <c r="I41" s="4" t="str">
        <f>VLOOKUP(A41,HOP!A:T,20,0)</f>
        <v>直连</v>
      </c>
    </row>
    <row r="42" s="4" customFormat="1" hidden="1" spans="1:9">
      <c r="A42" s="4">
        <v>16088288406</v>
      </c>
      <c r="B42" s="5">
        <v>44427</v>
      </c>
      <c r="C42" s="5">
        <v>44429</v>
      </c>
      <c r="D42" s="4">
        <v>146</v>
      </c>
      <c r="E42" s="4" t="str">
        <f>VLOOKUP(A42,HOP!A:L,12,0)</f>
        <v>146.00</v>
      </c>
      <c r="F42" s="4" t="str">
        <f>VLOOKUP(A42,HOP!A:C,3,0)</f>
        <v>2226248</v>
      </c>
      <c r="G42" s="4">
        <f t="shared" si="2"/>
        <v>0</v>
      </c>
      <c r="H42" s="4" t="str">
        <f t="shared" si="3"/>
        <v>，2226248</v>
      </c>
      <c r="I42" s="4" t="str">
        <f>VLOOKUP(A42,HOP!A:T,20,0)</f>
        <v>直连</v>
      </c>
    </row>
    <row r="43" s="4" customFormat="1" spans="1:10">
      <c r="A43" s="4">
        <v>15792371157</v>
      </c>
      <c r="B43" s="5">
        <v>44401</v>
      </c>
      <c r="C43" s="5">
        <v>44403</v>
      </c>
      <c r="D43" s="4">
        <v>-90.15</v>
      </c>
      <c r="E43" s="4" t="e">
        <f>VLOOKUP(A43,HOP!A:L,12,0)</f>
        <v>#N/A</v>
      </c>
      <c r="F43" s="4">
        <v>2195475</v>
      </c>
      <c r="G43" s="4" t="e">
        <f t="shared" si="2"/>
        <v>#N/A</v>
      </c>
      <c r="H43" s="4" t="str">
        <f t="shared" si="3"/>
        <v>，2195475</v>
      </c>
      <c r="I43" s="4" t="e">
        <f>VLOOKUP(A43,HOP!A:T,20,0)</f>
        <v>#N/A</v>
      </c>
      <c r="J43" s="4" t="s">
        <v>156</v>
      </c>
    </row>
    <row r="44" s="4" customFormat="1" spans="1:10">
      <c r="A44" s="4">
        <v>15897214963</v>
      </c>
      <c r="B44" s="5">
        <v>44400</v>
      </c>
      <c r="C44" s="5">
        <v>44402</v>
      </c>
      <c r="D44" s="4">
        <v>-90.13</v>
      </c>
      <c r="E44" s="4" t="e">
        <f>VLOOKUP(A44,HOP!A:L,12,0)</f>
        <v>#N/A</v>
      </c>
      <c r="F44" s="4">
        <v>2205590</v>
      </c>
      <c r="G44" s="4" t="e">
        <f t="shared" si="2"/>
        <v>#N/A</v>
      </c>
      <c r="H44" s="4" t="str">
        <f t="shared" si="3"/>
        <v>，2205590</v>
      </c>
      <c r="I44" s="4" t="e">
        <f>VLOOKUP(A44,HOP!A:T,20,0)</f>
        <v>#N/A</v>
      </c>
      <c r="J44" s="4" t="s">
        <v>157</v>
      </c>
    </row>
    <row r="45" s="4" customFormat="1" hidden="1" spans="1:9">
      <c r="A45" s="4">
        <v>16099177557</v>
      </c>
      <c r="B45" s="5">
        <v>44427</v>
      </c>
      <c r="C45" s="5">
        <v>44430</v>
      </c>
      <c r="D45" s="4">
        <v>295</v>
      </c>
      <c r="E45" s="4" t="str">
        <f>VLOOKUP(A45,HOP!A:L,12,0)</f>
        <v>295.00</v>
      </c>
      <c r="F45" s="4" t="str">
        <f>VLOOKUP(A45,HOP!A:C,3,0)</f>
        <v>2227718</v>
      </c>
      <c r="G45" s="4">
        <f t="shared" si="2"/>
        <v>0</v>
      </c>
      <c r="H45" s="4" t="str">
        <f t="shared" si="3"/>
        <v>，2227718</v>
      </c>
      <c r="I45" s="4" t="str">
        <f>VLOOKUP(A45,HOP!A:T,20,0)</f>
        <v>直连</v>
      </c>
    </row>
    <row r="46" s="4" customFormat="1" hidden="1" spans="1:9">
      <c r="A46" s="4">
        <v>16099722905</v>
      </c>
      <c r="B46" s="5">
        <v>44428</v>
      </c>
      <c r="C46" s="5">
        <v>44430</v>
      </c>
      <c r="D46" s="4">
        <v>157</v>
      </c>
      <c r="E46" s="4" t="str">
        <f>VLOOKUP(A46,HOP!A:L,12,0)</f>
        <v>157.00</v>
      </c>
      <c r="F46" s="4" t="str">
        <f>VLOOKUP(A46,HOP!A:C,3,0)</f>
        <v>2227845</v>
      </c>
      <c r="G46" s="4">
        <f>D46-E46</f>
        <v>0</v>
      </c>
      <c r="H46" s="4" t="str">
        <f>$H$1&amp;F46</f>
        <v>，2227845</v>
      </c>
      <c r="I46" s="4" t="str">
        <f>VLOOKUP(A46,HOP!A:T,20,0)</f>
        <v>直连</v>
      </c>
    </row>
    <row r="48" spans="4:4">
      <c r="D48" s="4">
        <f>SUM(D2:D47)</f>
        <v>11623.03</v>
      </c>
    </row>
    <row r="52" spans="1:1">
      <c r="A52" s="4" t="s">
        <v>158</v>
      </c>
    </row>
    <row r="53" spans="1:1">
      <c r="A53" s="4" t="s">
        <v>159</v>
      </c>
    </row>
    <row r="54" spans="1:1">
      <c r="A54" s="4" t="s">
        <v>160</v>
      </c>
    </row>
  </sheetData>
  <autoFilter ref="A1:XFD54">
    <filterColumn colId="3">
      <filters blank="1">
        <filter val="290"/>
        <filter val="350"/>
        <filter val="14.11"/>
        <filter val="92"/>
        <filter val="312"/>
        <filter val="392"/>
        <filter val="393"/>
        <filter val="-90.13"/>
        <filter val="215"/>
        <filter val="295"/>
        <filter val="-90.15"/>
        <filter val="356"/>
        <filter val="496"/>
        <filter val="157"/>
        <filter val="122"/>
        <filter val="222"/>
        <filter val="52.2"/>
        <filter val="226"/>
        <filter val="526"/>
        <filter val="566"/>
        <filter val="68"/>
        <filter val="270"/>
        <filter val="231"/>
        <filter val="372"/>
        <filter val="274"/>
        <filter val="336"/>
        <filter val="538"/>
        <filter val="180"/>
        <filter val="380"/>
        <filter val="501"/>
        <filter val="342"/>
        <filter val="11623.03"/>
        <filter val="204"/>
        <filter val="146"/>
        <filter val="306"/>
        <filter val="207"/>
        <filter val="288"/>
        <filter val="348"/>
        <filter val="548"/>
      </filters>
    </filterColumn>
    <filterColumn colId="6">
      <filters blank="1">
        <filter val="#N/A"/>
        <filter val="-1.3"/>
        <filter val="-5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164</v>
      </c>
      <c r="E1" s="2" t="s">
        <v>13</v>
      </c>
      <c r="F1" s="2" t="s">
        <v>5</v>
      </c>
      <c r="G1" s="2" t="s">
        <v>6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</row>
    <row r="2" s="1" customFormat="1" spans="1:20">
      <c r="A2" s="3">
        <v>16099722905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178</v>
      </c>
      <c r="G2" s="1" t="s">
        <v>182</v>
      </c>
      <c r="H2" s="1" t="s">
        <v>183</v>
      </c>
      <c r="I2" s="1" t="s">
        <v>184</v>
      </c>
      <c r="J2" s="1" t="s">
        <v>29</v>
      </c>
      <c r="K2" s="1" t="s">
        <v>185</v>
      </c>
      <c r="L2" s="1" t="s">
        <v>185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</row>
    <row r="3" s="1" customFormat="1" spans="1:20">
      <c r="A3" s="3">
        <v>16099177557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193</v>
      </c>
      <c r="G3" s="1" t="s">
        <v>182</v>
      </c>
      <c r="H3" s="1" t="s">
        <v>183</v>
      </c>
      <c r="I3" s="1" t="s">
        <v>197</v>
      </c>
      <c r="J3" s="1" t="s">
        <v>29</v>
      </c>
      <c r="K3" s="1" t="s">
        <v>198</v>
      </c>
      <c r="L3" s="1" t="s">
        <v>198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199</v>
      </c>
      <c r="R3" s="1" t="s">
        <v>190</v>
      </c>
      <c r="S3" s="1" t="s">
        <v>191</v>
      </c>
      <c r="T3" s="1" t="s">
        <v>192</v>
      </c>
    </row>
    <row r="4" s="1" customFormat="1" spans="1:20">
      <c r="A4" s="3">
        <v>16088288406</v>
      </c>
      <c r="B4" s="1" t="s">
        <v>200</v>
      </c>
      <c r="C4" s="1" t="s">
        <v>201</v>
      </c>
      <c r="D4" s="1" t="s">
        <v>202</v>
      </c>
      <c r="E4" s="1" t="s">
        <v>203</v>
      </c>
      <c r="F4" s="1" t="s">
        <v>193</v>
      </c>
      <c r="G4" s="1" t="s">
        <v>204</v>
      </c>
      <c r="H4" s="1" t="s">
        <v>183</v>
      </c>
      <c r="I4" s="1" t="s">
        <v>205</v>
      </c>
      <c r="J4" s="1" t="s">
        <v>29</v>
      </c>
      <c r="K4" s="1" t="s">
        <v>206</v>
      </c>
      <c r="L4" s="1" t="s">
        <v>206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207</v>
      </c>
      <c r="R4" s="1" t="s">
        <v>190</v>
      </c>
      <c r="S4" s="1" t="s">
        <v>191</v>
      </c>
      <c r="T4" s="1" t="s">
        <v>192</v>
      </c>
    </row>
    <row r="5" s="1" customFormat="1" spans="1:20">
      <c r="A5" s="3">
        <v>16088193845</v>
      </c>
      <c r="B5" s="1" t="s">
        <v>200</v>
      </c>
      <c r="C5" s="1" t="s">
        <v>208</v>
      </c>
      <c r="D5" s="1" t="s">
        <v>209</v>
      </c>
      <c r="E5" s="1" t="s">
        <v>210</v>
      </c>
      <c r="F5" s="1" t="s">
        <v>178</v>
      </c>
      <c r="G5" s="1" t="s">
        <v>182</v>
      </c>
      <c r="H5" s="1" t="s">
        <v>183</v>
      </c>
      <c r="I5" s="1" t="s">
        <v>211</v>
      </c>
      <c r="J5" s="1" t="s">
        <v>29</v>
      </c>
      <c r="K5" s="1" t="s">
        <v>212</v>
      </c>
      <c r="L5" s="1" t="s">
        <v>212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213</v>
      </c>
      <c r="R5" s="1" t="s">
        <v>190</v>
      </c>
      <c r="S5" s="1" t="s">
        <v>191</v>
      </c>
      <c r="T5" s="1" t="s">
        <v>192</v>
      </c>
    </row>
    <row r="6" s="1" customFormat="1" spans="1:20">
      <c r="A6" s="3">
        <v>16087411634</v>
      </c>
      <c r="B6" s="1" t="s">
        <v>214</v>
      </c>
      <c r="C6" s="1" t="s">
        <v>215</v>
      </c>
      <c r="D6" s="1" t="s">
        <v>216</v>
      </c>
      <c r="E6" s="1" t="s">
        <v>217</v>
      </c>
      <c r="F6" s="1" t="s">
        <v>214</v>
      </c>
      <c r="G6" s="1" t="s">
        <v>193</v>
      </c>
      <c r="H6" s="1" t="s">
        <v>183</v>
      </c>
      <c r="I6" s="1" t="s">
        <v>218</v>
      </c>
      <c r="J6" s="1" t="s">
        <v>29</v>
      </c>
      <c r="K6" s="1" t="s">
        <v>219</v>
      </c>
      <c r="L6" s="1" t="s">
        <v>219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220</v>
      </c>
      <c r="R6" s="1" t="s">
        <v>190</v>
      </c>
      <c r="S6" s="1" t="s">
        <v>191</v>
      </c>
      <c r="T6" s="1" t="s">
        <v>192</v>
      </c>
    </row>
    <row r="7" s="1" customFormat="1" spans="1:20">
      <c r="A7" s="3">
        <v>16077391882</v>
      </c>
      <c r="B7" s="1" t="s">
        <v>221</v>
      </c>
      <c r="C7" s="1" t="s">
        <v>222</v>
      </c>
      <c r="D7" s="1" t="s">
        <v>223</v>
      </c>
      <c r="E7" s="1" t="s">
        <v>224</v>
      </c>
      <c r="F7" s="1" t="s">
        <v>178</v>
      </c>
      <c r="G7" s="1" t="s">
        <v>182</v>
      </c>
      <c r="H7" s="1" t="s">
        <v>183</v>
      </c>
      <c r="I7" s="1" t="s">
        <v>225</v>
      </c>
      <c r="J7" s="1" t="s">
        <v>29</v>
      </c>
      <c r="K7" s="1" t="s">
        <v>226</v>
      </c>
      <c r="L7" s="1" t="s">
        <v>226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227</v>
      </c>
      <c r="R7" s="1" t="s">
        <v>190</v>
      </c>
      <c r="S7" s="1" t="s">
        <v>191</v>
      </c>
      <c r="T7" s="1" t="s">
        <v>192</v>
      </c>
    </row>
    <row r="8" s="1" customFormat="1" spans="1:20">
      <c r="A8" s="3">
        <v>16070273709</v>
      </c>
      <c r="B8" s="1" t="s">
        <v>228</v>
      </c>
      <c r="C8" s="1" t="s">
        <v>229</v>
      </c>
      <c r="D8" s="1" t="s">
        <v>230</v>
      </c>
      <c r="E8" s="1" t="s">
        <v>231</v>
      </c>
      <c r="F8" s="1" t="s">
        <v>214</v>
      </c>
      <c r="G8" s="1" t="s">
        <v>193</v>
      </c>
      <c r="H8" s="1" t="s">
        <v>183</v>
      </c>
      <c r="I8" s="1" t="s">
        <v>232</v>
      </c>
      <c r="J8" s="1" t="s">
        <v>29</v>
      </c>
      <c r="K8" s="1" t="s">
        <v>233</v>
      </c>
      <c r="L8" s="1" t="s">
        <v>233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234</v>
      </c>
      <c r="R8" s="1" t="s">
        <v>190</v>
      </c>
      <c r="S8" s="1" t="s">
        <v>191</v>
      </c>
      <c r="T8" s="1" t="s">
        <v>192</v>
      </c>
    </row>
    <row r="9" s="1" customFormat="1" spans="1:20">
      <c r="A9" s="3">
        <v>16069621992</v>
      </c>
      <c r="B9" s="1" t="s">
        <v>235</v>
      </c>
      <c r="C9" s="1" t="s">
        <v>236</v>
      </c>
      <c r="D9" s="1" t="s">
        <v>237</v>
      </c>
      <c r="E9" s="1" t="s">
        <v>238</v>
      </c>
      <c r="F9" s="1" t="s">
        <v>221</v>
      </c>
      <c r="G9" s="1" t="s">
        <v>200</v>
      </c>
      <c r="H9" s="1" t="s">
        <v>183</v>
      </c>
      <c r="I9" s="1" t="s">
        <v>239</v>
      </c>
      <c r="J9" s="1" t="s">
        <v>29</v>
      </c>
      <c r="K9" s="1" t="s">
        <v>240</v>
      </c>
      <c r="L9" s="1" t="s">
        <v>240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241</v>
      </c>
      <c r="R9" s="1" t="s">
        <v>190</v>
      </c>
      <c r="S9" s="1" t="s">
        <v>191</v>
      </c>
      <c r="T9" s="1" t="s">
        <v>192</v>
      </c>
    </row>
    <row r="10" s="1" customFormat="1" spans="1:20">
      <c r="A10" s="3">
        <v>16068714546</v>
      </c>
      <c r="B10" s="1" t="s">
        <v>235</v>
      </c>
      <c r="C10" s="1" t="s">
        <v>242</v>
      </c>
      <c r="D10" s="1" t="s">
        <v>243</v>
      </c>
      <c r="E10" s="1" t="s">
        <v>244</v>
      </c>
      <c r="F10" s="1" t="s">
        <v>228</v>
      </c>
      <c r="G10" s="1" t="s">
        <v>182</v>
      </c>
      <c r="H10" s="1" t="s">
        <v>183</v>
      </c>
      <c r="I10" s="1" t="s">
        <v>245</v>
      </c>
      <c r="J10" s="1" t="s">
        <v>29</v>
      </c>
      <c r="K10" s="1" t="s">
        <v>246</v>
      </c>
      <c r="L10" s="1" t="s">
        <v>246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247</v>
      </c>
      <c r="R10" s="1" t="s">
        <v>190</v>
      </c>
      <c r="S10" s="1" t="s">
        <v>191</v>
      </c>
      <c r="T10" s="1" t="s">
        <v>192</v>
      </c>
    </row>
    <row r="11" s="1" customFormat="1" spans="1:20">
      <c r="A11" s="3">
        <v>16067169494</v>
      </c>
      <c r="B11" s="1" t="s">
        <v>235</v>
      </c>
      <c r="C11" s="1" t="s">
        <v>248</v>
      </c>
      <c r="D11" s="1" t="s">
        <v>249</v>
      </c>
      <c r="E11" s="1" t="s">
        <v>250</v>
      </c>
      <c r="F11" s="1" t="s">
        <v>221</v>
      </c>
      <c r="G11" s="1" t="s">
        <v>193</v>
      </c>
      <c r="H11" s="1" t="s">
        <v>183</v>
      </c>
      <c r="I11" s="1" t="s">
        <v>251</v>
      </c>
      <c r="J11" s="1" t="s">
        <v>29</v>
      </c>
      <c r="K11" s="1" t="s">
        <v>252</v>
      </c>
      <c r="L11" s="1" t="s">
        <v>252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253</v>
      </c>
      <c r="R11" s="1" t="s">
        <v>190</v>
      </c>
      <c r="S11" s="1" t="s">
        <v>191</v>
      </c>
      <c r="T11" s="1" t="s">
        <v>192</v>
      </c>
    </row>
    <row r="12" s="1" customFormat="1" spans="1:20">
      <c r="A12" s="3">
        <v>16066539509</v>
      </c>
      <c r="B12" s="1" t="s">
        <v>235</v>
      </c>
      <c r="C12" s="1" t="s">
        <v>254</v>
      </c>
      <c r="D12" s="1" t="s">
        <v>255</v>
      </c>
      <c r="E12" s="1" t="s">
        <v>256</v>
      </c>
      <c r="F12" s="1" t="s">
        <v>178</v>
      </c>
      <c r="G12" s="1" t="s">
        <v>182</v>
      </c>
      <c r="H12" s="1" t="s">
        <v>183</v>
      </c>
      <c r="I12" s="1" t="s">
        <v>257</v>
      </c>
      <c r="J12" s="1" t="s">
        <v>29</v>
      </c>
      <c r="K12" s="1" t="s">
        <v>258</v>
      </c>
      <c r="L12" s="1" t="s">
        <v>258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259</v>
      </c>
      <c r="R12" s="1" t="s">
        <v>190</v>
      </c>
      <c r="S12" s="1" t="s">
        <v>191</v>
      </c>
      <c r="T12" s="1" t="s">
        <v>192</v>
      </c>
    </row>
    <row r="13" s="1" customFormat="1" spans="1:20">
      <c r="A13" s="3">
        <v>16066534422</v>
      </c>
      <c r="B13" s="1" t="s">
        <v>235</v>
      </c>
      <c r="C13" s="1" t="s">
        <v>260</v>
      </c>
      <c r="D13" s="1" t="s">
        <v>261</v>
      </c>
      <c r="E13" s="1" t="s">
        <v>262</v>
      </c>
      <c r="F13" s="1" t="s">
        <v>235</v>
      </c>
      <c r="G13" s="1" t="s">
        <v>204</v>
      </c>
      <c r="H13" s="1" t="s">
        <v>183</v>
      </c>
      <c r="I13" s="1" t="s">
        <v>263</v>
      </c>
      <c r="J13" s="1" t="s">
        <v>29</v>
      </c>
      <c r="K13" s="1" t="s">
        <v>264</v>
      </c>
      <c r="L13" s="1" t="s">
        <v>264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265</v>
      </c>
      <c r="R13" s="1" t="s">
        <v>190</v>
      </c>
      <c r="S13" s="1" t="s">
        <v>191</v>
      </c>
      <c r="T13" s="1" t="s">
        <v>192</v>
      </c>
    </row>
    <row r="14" s="1" customFormat="1" spans="1:20">
      <c r="A14" s="3">
        <v>16066096511</v>
      </c>
      <c r="B14" s="1" t="s">
        <v>266</v>
      </c>
      <c r="C14" s="1" t="s">
        <v>267</v>
      </c>
      <c r="D14" s="1" t="s">
        <v>255</v>
      </c>
      <c r="E14" s="1" t="s">
        <v>268</v>
      </c>
      <c r="F14" s="1" t="s">
        <v>266</v>
      </c>
      <c r="G14" s="1" t="s">
        <v>221</v>
      </c>
      <c r="H14" s="1" t="s">
        <v>183</v>
      </c>
      <c r="I14" s="1" t="s">
        <v>269</v>
      </c>
      <c r="J14" s="1" t="s">
        <v>29</v>
      </c>
      <c r="K14" s="1" t="s">
        <v>270</v>
      </c>
      <c r="L14" s="1" t="s">
        <v>270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271</v>
      </c>
      <c r="R14" s="1" t="s">
        <v>190</v>
      </c>
      <c r="S14" s="1" t="s">
        <v>191</v>
      </c>
      <c r="T14" s="1" t="s">
        <v>192</v>
      </c>
    </row>
    <row r="15" s="1" customFormat="1" spans="1:20">
      <c r="A15" s="3">
        <v>16059261941</v>
      </c>
      <c r="B15" s="1" t="s">
        <v>266</v>
      </c>
      <c r="C15" s="1" t="s">
        <v>272</v>
      </c>
      <c r="D15" s="1" t="s">
        <v>273</v>
      </c>
      <c r="E15" s="1" t="s">
        <v>274</v>
      </c>
      <c r="F15" s="1" t="s">
        <v>228</v>
      </c>
      <c r="G15" s="1" t="s">
        <v>214</v>
      </c>
      <c r="H15" s="1" t="s">
        <v>183</v>
      </c>
      <c r="I15" s="1" t="s">
        <v>275</v>
      </c>
      <c r="J15" s="1" t="s">
        <v>29</v>
      </c>
      <c r="K15" s="1" t="s">
        <v>276</v>
      </c>
      <c r="L15" s="1" t="s">
        <v>276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277</v>
      </c>
      <c r="R15" s="1" t="s">
        <v>190</v>
      </c>
      <c r="S15" s="1" t="s">
        <v>191</v>
      </c>
      <c r="T15" s="1" t="s">
        <v>192</v>
      </c>
    </row>
    <row r="16" s="1" customFormat="1" spans="1:20">
      <c r="A16" s="3">
        <v>16059042574</v>
      </c>
      <c r="B16" s="1" t="s">
        <v>266</v>
      </c>
      <c r="C16" s="1" t="s">
        <v>278</v>
      </c>
      <c r="D16" s="1" t="s">
        <v>279</v>
      </c>
      <c r="E16" s="1" t="s">
        <v>280</v>
      </c>
      <c r="F16" s="1" t="s">
        <v>235</v>
      </c>
      <c r="G16" s="1" t="s">
        <v>221</v>
      </c>
      <c r="H16" s="1" t="s">
        <v>183</v>
      </c>
      <c r="I16" s="1" t="s">
        <v>281</v>
      </c>
      <c r="J16" s="1" t="s">
        <v>29</v>
      </c>
      <c r="K16" s="1" t="s">
        <v>282</v>
      </c>
      <c r="L16" s="1" t="s">
        <v>282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283</v>
      </c>
      <c r="R16" s="1" t="s">
        <v>190</v>
      </c>
      <c r="S16" s="1" t="s">
        <v>191</v>
      </c>
      <c r="T16" s="1" t="s">
        <v>192</v>
      </c>
    </row>
    <row r="17" s="1" customFormat="1" spans="1:20">
      <c r="A17" s="3">
        <v>16059003365</v>
      </c>
      <c r="B17" s="1" t="s">
        <v>266</v>
      </c>
      <c r="C17" s="1" t="s">
        <v>284</v>
      </c>
      <c r="D17" s="1" t="s">
        <v>285</v>
      </c>
      <c r="E17" s="1" t="s">
        <v>286</v>
      </c>
      <c r="F17" s="1" t="s">
        <v>228</v>
      </c>
      <c r="G17" s="1" t="s">
        <v>200</v>
      </c>
      <c r="H17" s="1" t="s">
        <v>183</v>
      </c>
      <c r="I17" s="1" t="s">
        <v>287</v>
      </c>
      <c r="J17" s="1" t="s">
        <v>29</v>
      </c>
      <c r="K17" s="1" t="s">
        <v>288</v>
      </c>
      <c r="L17" s="1" t="s">
        <v>288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289</v>
      </c>
      <c r="R17" s="1" t="s">
        <v>190</v>
      </c>
      <c r="S17" s="1" t="s">
        <v>191</v>
      </c>
      <c r="T17" s="1" t="s">
        <v>192</v>
      </c>
    </row>
    <row r="18" s="1" customFormat="1" spans="1:20">
      <c r="A18" s="3">
        <v>16057944527</v>
      </c>
      <c r="B18" s="1" t="s">
        <v>290</v>
      </c>
      <c r="C18" s="1" t="s">
        <v>291</v>
      </c>
      <c r="D18" s="1" t="s">
        <v>292</v>
      </c>
      <c r="E18" s="1" t="s">
        <v>293</v>
      </c>
      <c r="F18" s="1" t="s">
        <v>228</v>
      </c>
      <c r="G18" s="1" t="s">
        <v>214</v>
      </c>
      <c r="H18" s="1" t="s">
        <v>183</v>
      </c>
      <c r="I18" s="1" t="s">
        <v>294</v>
      </c>
      <c r="J18" s="1" t="s">
        <v>29</v>
      </c>
      <c r="K18" s="1" t="s">
        <v>295</v>
      </c>
      <c r="L18" s="1" t="s">
        <v>295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296</v>
      </c>
      <c r="R18" s="1" t="s">
        <v>190</v>
      </c>
      <c r="S18" s="1" t="s">
        <v>191</v>
      </c>
      <c r="T18" s="1" t="s">
        <v>192</v>
      </c>
    </row>
    <row r="19" s="1" customFormat="1" spans="1:20">
      <c r="A19" s="3">
        <v>16057174364</v>
      </c>
      <c r="B19" s="1" t="s">
        <v>290</v>
      </c>
      <c r="C19" s="1" t="s">
        <v>297</v>
      </c>
      <c r="D19" s="1" t="s">
        <v>298</v>
      </c>
      <c r="E19" s="1" t="s">
        <v>299</v>
      </c>
      <c r="F19" s="1" t="s">
        <v>193</v>
      </c>
      <c r="G19" s="1" t="s">
        <v>182</v>
      </c>
      <c r="H19" s="1" t="s">
        <v>183</v>
      </c>
      <c r="I19" s="1" t="s">
        <v>300</v>
      </c>
      <c r="J19" s="1" t="s">
        <v>29</v>
      </c>
      <c r="K19" s="1" t="s">
        <v>301</v>
      </c>
      <c r="L19" s="1" t="s">
        <v>301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302</v>
      </c>
      <c r="R19" s="1" t="s">
        <v>190</v>
      </c>
      <c r="S19" s="1" t="s">
        <v>191</v>
      </c>
      <c r="T19" s="1" t="s">
        <v>192</v>
      </c>
    </row>
    <row r="20" s="1" customFormat="1" spans="1:20">
      <c r="A20" s="3">
        <v>16056195753</v>
      </c>
      <c r="B20" s="1" t="s">
        <v>290</v>
      </c>
      <c r="C20" s="1" t="s">
        <v>303</v>
      </c>
      <c r="D20" s="1" t="s">
        <v>304</v>
      </c>
      <c r="E20" s="1" t="s">
        <v>305</v>
      </c>
      <c r="F20" s="1" t="s">
        <v>290</v>
      </c>
      <c r="G20" s="1" t="s">
        <v>214</v>
      </c>
      <c r="H20" s="1" t="s">
        <v>183</v>
      </c>
      <c r="I20" s="1" t="s">
        <v>306</v>
      </c>
      <c r="J20" s="1" t="s">
        <v>29</v>
      </c>
      <c r="K20" s="1" t="s">
        <v>307</v>
      </c>
      <c r="L20" s="1" t="s">
        <v>307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308</v>
      </c>
      <c r="R20" s="1" t="s">
        <v>190</v>
      </c>
      <c r="S20" s="1" t="s">
        <v>191</v>
      </c>
      <c r="T20" s="1" t="s">
        <v>192</v>
      </c>
    </row>
    <row r="21" s="1" customFormat="1" spans="1:20">
      <c r="A21" s="3">
        <v>16049309116</v>
      </c>
      <c r="B21" s="1" t="s">
        <v>309</v>
      </c>
      <c r="C21" s="1" t="s">
        <v>310</v>
      </c>
      <c r="D21" s="1" t="s">
        <v>311</v>
      </c>
      <c r="E21" s="1" t="s">
        <v>312</v>
      </c>
      <c r="F21" s="1" t="s">
        <v>178</v>
      </c>
      <c r="G21" s="1" t="s">
        <v>182</v>
      </c>
      <c r="H21" s="1" t="s">
        <v>183</v>
      </c>
      <c r="I21" s="1" t="s">
        <v>313</v>
      </c>
      <c r="J21" s="1" t="s">
        <v>29</v>
      </c>
      <c r="K21" s="1" t="s">
        <v>314</v>
      </c>
      <c r="L21" s="1" t="s">
        <v>314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315</v>
      </c>
      <c r="R21" s="1" t="s">
        <v>190</v>
      </c>
      <c r="S21" s="1" t="s">
        <v>191</v>
      </c>
      <c r="T21" s="1" t="s">
        <v>192</v>
      </c>
    </row>
    <row r="22" s="1" customFormat="1" spans="1:20">
      <c r="A22" s="3">
        <v>16048385936</v>
      </c>
      <c r="B22" s="1" t="s">
        <v>309</v>
      </c>
      <c r="C22" s="1" t="s">
        <v>316</v>
      </c>
      <c r="D22" s="1" t="s">
        <v>317</v>
      </c>
      <c r="E22" s="1" t="s">
        <v>318</v>
      </c>
      <c r="F22" s="1" t="s">
        <v>290</v>
      </c>
      <c r="G22" s="1" t="s">
        <v>221</v>
      </c>
      <c r="H22" s="1" t="s">
        <v>183</v>
      </c>
      <c r="I22" s="1" t="s">
        <v>319</v>
      </c>
      <c r="J22" s="1" t="s">
        <v>29</v>
      </c>
      <c r="K22" s="1" t="s">
        <v>320</v>
      </c>
      <c r="L22" s="1" t="s">
        <v>320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321</v>
      </c>
      <c r="R22" s="1" t="s">
        <v>190</v>
      </c>
      <c r="S22" s="1" t="s">
        <v>191</v>
      </c>
      <c r="T22" s="1" t="s">
        <v>192</v>
      </c>
    </row>
    <row r="23" s="1" customFormat="1" spans="1:20">
      <c r="A23" s="3">
        <v>16048212538</v>
      </c>
      <c r="B23" s="1" t="s">
        <v>309</v>
      </c>
      <c r="C23" s="1" t="s">
        <v>322</v>
      </c>
      <c r="D23" s="1" t="s">
        <v>323</v>
      </c>
      <c r="E23" s="1" t="s">
        <v>324</v>
      </c>
      <c r="F23" s="1" t="s">
        <v>228</v>
      </c>
      <c r="G23" s="1" t="s">
        <v>214</v>
      </c>
      <c r="H23" s="1" t="s">
        <v>183</v>
      </c>
      <c r="I23" s="1" t="s">
        <v>325</v>
      </c>
      <c r="J23" s="1" t="s">
        <v>29</v>
      </c>
      <c r="K23" s="1" t="s">
        <v>326</v>
      </c>
      <c r="L23" s="1" t="s">
        <v>326</v>
      </c>
      <c r="M23" s="1" t="s">
        <v>186</v>
      </c>
      <c r="N23" s="1" t="s">
        <v>186</v>
      </c>
      <c r="O23" s="1" t="s">
        <v>187</v>
      </c>
      <c r="P23" s="1" t="s">
        <v>188</v>
      </c>
      <c r="Q23" s="1" t="s">
        <v>327</v>
      </c>
      <c r="R23" s="1" t="s">
        <v>190</v>
      </c>
      <c r="S23" s="1" t="s">
        <v>191</v>
      </c>
      <c r="T23" s="1" t="s">
        <v>192</v>
      </c>
    </row>
    <row r="24" s="1" customFormat="1" spans="1:20">
      <c r="A24" s="3">
        <v>16044442539</v>
      </c>
      <c r="B24" s="1" t="s">
        <v>328</v>
      </c>
      <c r="C24" s="1" t="s">
        <v>329</v>
      </c>
      <c r="D24" s="1" t="s">
        <v>255</v>
      </c>
      <c r="E24" s="1" t="s">
        <v>330</v>
      </c>
      <c r="F24" s="1" t="s">
        <v>235</v>
      </c>
      <c r="G24" s="1" t="s">
        <v>221</v>
      </c>
      <c r="H24" s="1" t="s">
        <v>183</v>
      </c>
      <c r="I24" s="1" t="s">
        <v>331</v>
      </c>
      <c r="J24" s="1" t="s">
        <v>29</v>
      </c>
      <c r="K24" s="1" t="s">
        <v>332</v>
      </c>
      <c r="L24" s="1" t="s">
        <v>332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333</v>
      </c>
      <c r="R24" s="1" t="s">
        <v>190</v>
      </c>
      <c r="S24" s="1" t="s">
        <v>191</v>
      </c>
      <c r="T24" s="1" t="s">
        <v>192</v>
      </c>
    </row>
    <row r="25" s="1" customFormat="1" spans="1:20">
      <c r="A25" s="3">
        <v>15974489231</v>
      </c>
      <c r="B25" s="1" t="s">
        <v>334</v>
      </c>
      <c r="C25" s="1" t="s">
        <v>335</v>
      </c>
      <c r="D25" s="1" t="s">
        <v>273</v>
      </c>
      <c r="E25" s="1" t="s">
        <v>336</v>
      </c>
      <c r="F25" s="1" t="s">
        <v>214</v>
      </c>
      <c r="G25" s="1" t="s">
        <v>193</v>
      </c>
      <c r="H25" s="1" t="s">
        <v>183</v>
      </c>
      <c r="I25" s="1" t="s">
        <v>337</v>
      </c>
      <c r="J25" s="1" t="s">
        <v>29</v>
      </c>
      <c r="K25" s="1" t="s">
        <v>276</v>
      </c>
      <c r="L25" s="1" t="s">
        <v>276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338</v>
      </c>
      <c r="R25" s="1" t="s">
        <v>190</v>
      </c>
      <c r="S25" s="1" t="s">
        <v>191</v>
      </c>
      <c r="T25" s="1" t="s">
        <v>192</v>
      </c>
    </row>
    <row r="26" s="1" customFormat="1" spans="1:20">
      <c r="A26" s="3">
        <v>15959578370</v>
      </c>
      <c r="B26" s="1" t="s">
        <v>339</v>
      </c>
      <c r="C26" s="1" t="s">
        <v>340</v>
      </c>
      <c r="D26" s="1" t="s">
        <v>341</v>
      </c>
      <c r="E26" s="1" t="s">
        <v>342</v>
      </c>
      <c r="F26" s="1" t="s">
        <v>178</v>
      </c>
      <c r="G26" s="1" t="s">
        <v>182</v>
      </c>
      <c r="H26" s="1" t="s">
        <v>183</v>
      </c>
      <c r="I26" s="1" t="s">
        <v>343</v>
      </c>
      <c r="J26" s="1" t="s">
        <v>29</v>
      </c>
      <c r="K26" s="1" t="s">
        <v>344</v>
      </c>
      <c r="L26" s="1" t="s">
        <v>344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345</v>
      </c>
      <c r="R26" s="1" t="s">
        <v>190</v>
      </c>
      <c r="S26" s="1" t="s">
        <v>191</v>
      </c>
      <c r="T26" s="1" t="s">
        <v>192</v>
      </c>
    </row>
    <row r="27" s="1" customFormat="1" spans="1:20">
      <c r="A27" s="3">
        <v>15954827132</v>
      </c>
      <c r="B27" s="1" t="s">
        <v>346</v>
      </c>
      <c r="C27" s="1" t="s">
        <v>347</v>
      </c>
      <c r="D27" s="1" t="s">
        <v>348</v>
      </c>
      <c r="E27" s="1" t="s">
        <v>349</v>
      </c>
      <c r="F27" s="1" t="s">
        <v>193</v>
      </c>
      <c r="G27" s="1" t="s">
        <v>204</v>
      </c>
      <c r="H27" s="1" t="s">
        <v>183</v>
      </c>
      <c r="I27" s="1" t="s">
        <v>187</v>
      </c>
      <c r="J27" s="1" t="s">
        <v>29</v>
      </c>
      <c r="K27" s="1" t="s">
        <v>187</v>
      </c>
      <c r="L27" s="1" t="s">
        <v>187</v>
      </c>
      <c r="M27" s="1" t="s">
        <v>186</v>
      </c>
      <c r="N27" s="1" t="s">
        <v>186</v>
      </c>
      <c r="O27" s="1" t="s">
        <v>187</v>
      </c>
      <c r="P27" s="1" t="s">
        <v>188</v>
      </c>
      <c r="Q27" s="1" t="s">
        <v>350</v>
      </c>
      <c r="R27" s="1" t="s">
        <v>190</v>
      </c>
      <c r="S27" s="1" t="s">
        <v>191</v>
      </c>
      <c r="T27" s="1" t="s">
        <v>192</v>
      </c>
    </row>
    <row r="28" s="1" customFormat="1" spans="1:20">
      <c r="A28" s="3">
        <v>15931768573</v>
      </c>
      <c r="B28" s="1" t="s">
        <v>351</v>
      </c>
      <c r="C28" s="1" t="s">
        <v>352</v>
      </c>
      <c r="D28" s="1" t="s">
        <v>353</v>
      </c>
      <c r="E28" s="1" t="s">
        <v>354</v>
      </c>
      <c r="F28" s="1" t="s">
        <v>200</v>
      </c>
      <c r="G28" s="1" t="s">
        <v>182</v>
      </c>
      <c r="H28" s="1" t="s">
        <v>183</v>
      </c>
      <c r="I28" s="1" t="s">
        <v>355</v>
      </c>
      <c r="J28" s="1" t="s">
        <v>29</v>
      </c>
      <c r="K28" s="1" t="s">
        <v>356</v>
      </c>
      <c r="L28" s="1" t="s">
        <v>356</v>
      </c>
      <c r="M28" s="1" t="s">
        <v>186</v>
      </c>
      <c r="N28" s="1" t="s">
        <v>186</v>
      </c>
      <c r="O28" s="1" t="s">
        <v>187</v>
      </c>
      <c r="P28" s="1" t="s">
        <v>188</v>
      </c>
      <c r="Q28" s="1" t="s">
        <v>357</v>
      </c>
      <c r="R28" s="1" t="s">
        <v>190</v>
      </c>
      <c r="S28" s="1" t="s">
        <v>191</v>
      </c>
      <c r="T28" s="1" t="s">
        <v>192</v>
      </c>
    </row>
    <row r="29" s="1" customFormat="1" spans="1:20">
      <c r="A29" s="3">
        <v>15922634369</v>
      </c>
      <c r="B29" s="1" t="s">
        <v>358</v>
      </c>
      <c r="C29" s="1" t="s">
        <v>359</v>
      </c>
      <c r="D29" s="1" t="s">
        <v>255</v>
      </c>
      <c r="E29" s="1" t="s">
        <v>360</v>
      </c>
      <c r="F29" s="1" t="s">
        <v>178</v>
      </c>
      <c r="G29" s="1" t="s">
        <v>182</v>
      </c>
      <c r="H29" s="1" t="s">
        <v>183</v>
      </c>
      <c r="I29" s="1" t="s">
        <v>361</v>
      </c>
      <c r="J29" s="1" t="s">
        <v>29</v>
      </c>
      <c r="K29" s="1" t="s">
        <v>362</v>
      </c>
      <c r="L29" s="1" t="s">
        <v>362</v>
      </c>
      <c r="M29" s="1" t="s">
        <v>186</v>
      </c>
      <c r="N29" s="1" t="s">
        <v>186</v>
      </c>
      <c r="O29" s="1" t="s">
        <v>187</v>
      </c>
      <c r="P29" s="1" t="s">
        <v>188</v>
      </c>
      <c r="Q29" s="1" t="s">
        <v>363</v>
      </c>
      <c r="R29" s="1" t="s">
        <v>190</v>
      </c>
      <c r="S29" s="1" t="s">
        <v>191</v>
      </c>
      <c r="T29" s="1" t="s">
        <v>192</v>
      </c>
    </row>
    <row r="30" s="1" customFormat="1" spans="1:20">
      <c r="A30" s="3">
        <v>15888808005</v>
      </c>
      <c r="B30" s="1" t="s">
        <v>364</v>
      </c>
      <c r="C30" s="1" t="s">
        <v>365</v>
      </c>
      <c r="D30" s="1" t="s">
        <v>366</v>
      </c>
      <c r="E30" s="1" t="s">
        <v>367</v>
      </c>
      <c r="F30" s="1" t="s">
        <v>266</v>
      </c>
      <c r="G30" s="1" t="s">
        <v>221</v>
      </c>
      <c r="H30" s="1" t="s">
        <v>183</v>
      </c>
      <c r="I30" s="1" t="s">
        <v>368</v>
      </c>
      <c r="J30" s="1" t="s">
        <v>29</v>
      </c>
      <c r="K30" s="1" t="s">
        <v>369</v>
      </c>
      <c r="L30" s="1" t="s">
        <v>369</v>
      </c>
      <c r="M30" s="1" t="s">
        <v>186</v>
      </c>
      <c r="N30" s="1" t="s">
        <v>186</v>
      </c>
      <c r="O30" s="1" t="s">
        <v>187</v>
      </c>
      <c r="P30" s="1" t="s">
        <v>188</v>
      </c>
      <c r="Q30" s="1" t="s">
        <v>370</v>
      </c>
      <c r="R30" s="1" t="s">
        <v>190</v>
      </c>
      <c r="S30" s="1" t="s">
        <v>191</v>
      </c>
      <c r="T30" s="1" t="s">
        <v>192</v>
      </c>
    </row>
    <row r="31" s="1" customFormat="1" spans="1:20">
      <c r="A31" s="3">
        <v>15857673533</v>
      </c>
      <c r="B31" s="1" t="s">
        <v>371</v>
      </c>
      <c r="C31" s="1" t="s">
        <v>372</v>
      </c>
      <c r="D31" s="1" t="s">
        <v>373</v>
      </c>
      <c r="E31" s="1" t="s">
        <v>374</v>
      </c>
      <c r="F31" s="1" t="s">
        <v>266</v>
      </c>
      <c r="G31" s="1" t="s">
        <v>221</v>
      </c>
      <c r="H31" s="1" t="s">
        <v>183</v>
      </c>
      <c r="I31" s="1" t="s">
        <v>375</v>
      </c>
      <c r="J31" s="1" t="s">
        <v>29</v>
      </c>
      <c r="K31" s="1" t="s">
        <v>376</v>
      </c>
      <c r="L31" s="1" t="s">
        <v>376</v>
      </c>
      <c r="M31" s="1" t="s">
        <v>186</v>
      </c>
      <c r="N31" s="1" t="s">
        <v>186</v>
      </c>
      <c r="O31" s="1" t="s">
        <v>187</v>
      </c>
      <c r="P31" s="1" t="s">
        <v>188</v>
      </c>
      <c r="Q31" s="1" t="s">
        <v>377</v>
      </c>
      <c r="R31" s="1" t="s">
        <v>190</v>
      </c>
      <c r="S31" s="1" t="s">
        <v>191</v>
      </c>
      <c r="T31" s="1" t="s">
        <v>192</v>
      </c>
    </row>
    <row r="32" s="1" customFormat="1" spans="1:20">
      <c r="A32" s="3">
        <v>15826493427</v>
      </c>
      <c r="B32" s="1" t="s">
        <v>378</v>
      </c>
      <c r="C32" s="1" t="s">
        <v>379</v>
      </c>
      <c r="D32" s="1" t="s">
        <v>380</v>
      </c>
      <c r="E32" s="1" t="s">
        <v>381</v>
      </c>
      <c r="F32" s="1" t="s">
        <v>309</v>
      </c>
      <c r="G32" s="1" t="s">
        <v>221</v>
      </c>
      <c r="H32" s="1" t="s">
        <v>183</v>
      </c>
      <c r="I32" s="1" t="s">
        <v>382</v>
      </c>
      <c r="J32" s="1" t="s">
        <v>29</v>
      </c>
      <c r="K32" s="1" t="s">
        <v>264</v>
      </c>
      <c r="L32" s="1" t="s">
        <v>264</v>
      </c>
      <c r="M32" s="1" t="s">
        <v>186</v>
      </c>
      <c r="N32" s="1" t="s">
        <v>186</v>
      </c>
      <c r="O32" s="1" t="s">
        <v>187</v>
      </c>
      <c r="P32" s="1" t="s">
        <v>188</v>
      </c>
      <c r="Q32" s="1" t="s">
        <v>383</v>
      </c>
      <c r="R32" s="1" t="s">
        <v>190</v>
      </c>
      <c r="S32" s="1" t="s">
        <v>191</v>
      </c>
      <c r="T32" s="1" t="s">
        <v>192</v>
      </c>
    </row>
    <row r="33" s="1" customFormat="1" spans="1:20">
      <c r="A33" s="3">
        <v>15817361140</v>
      </c>
      <c r="B33" s="1" t="s">
        <v>378</v>
      </c>
      <c r="C33" s="1" t="s">
        <v>384</v>
      </c>
      <c r="D33" s="1" t="s">
        <v>385</v>
      </c>
      <c r="E33" s="1" t="s">
        <v>386</v>
      </c>
      <c r="F33" s="1" t="s">
        <v>178</v>
      </c>
      <c r="G33" s="1" t="s">
        <v>182</v>
      </c>
      <c r="H33" s="1" t="s">
        <v>183</v>
      </c>
      <c r="I33" s="1" t="s">
        <v>387</v>
      </c>
      <c r="J33" s="1" t="s">
        <v>29</v>
      </c>
      <c r="K33" s="1" t="s">
        <v>388</v>
      </c>
      <c r="L33" s="1" t="s">
        <v>388</v>
      </c>
      <c r="M33" s="1" t="s">
        <v>186</v>
      </c>
      <c r="N33" s="1" t="s">
        <v>186</v>
      </c>
      <c r="O33" s="1" t="s">
        <v>187</v>
      </c>
      <c r="P33" s="1" t="s">
        <v>188</v>
      </c>
      <c r="Q33" s="1" t="s">
        <v>389</v>
      </c>
      <c r="R33" s="1" t="s">
        <v>190</v>
      </c>
      <c r="S33" s="1" t="s">
        <v>191</v>
      </c>
      <c r="T33" s="1" t="s">
        <v>192</v>
      </c>
    </row>
    <row r="34" s="1" customFormat="1" spans="1:20">
      <c r="A34" s="3">
        <v>15777107785</v>
      </c>
      <c r="B34" s="1" t="s">
        <v>390</v>
      </c>
      <c r="C34" s="1" t="s">
        <v>391</v>
      </c>
      <c r="D34" s="1" t="s">
        <v>392</v>
      </c>
      <c r="E34" s="1" t="s">
        <v>393</v>
      </c>
      <c r="F34" s="1" t="s">
        <v>214</v>
      </c>
      <c r="G34" s="1" t="s">
        <v>193</v>
      </c>
      <c r="H34" s="1" t="s">
        <v>183</v>
      </c>
      <c r="I34" s="1" t="s">
        <v>394</v>
      </c>
      <c r="J34" s="1" t="s">
        <v>29</v>
      </c>
      <c r="K34" s="1" t="s">
        <v>395</v>
      </c>
      <c r="L34" s="1" t="s">
        <v>395</v>
      </c>
      <c r="M34" s="1" t="s">
        <v>186</v>
      </c>
      <c r="N34" s="1" t="s">
        <v>186</v>
      </c>
      <c r="O34" s="1" t="s">
        <v>187</v>
      </c>
      <c r="P34" s="1" t="s">
        <v>188</v>
      </c>
      <c r="Q34" s="1" t="s">
        <v>396</v>
      </c>
      <c r="R34" s="1" t="s">
        <v>190</v>
      </c>
      <c r="S34" s="1" t="s">
        <v>191</v>
      </c>
      <c r="T34" s="1" t="s">
        <v>192</v>
      </c>
    </row>
    <row r="35" s="1" customFormat="1" spans="1:20">
      <c r="A35" s="3">
        <v>15701123601</v>
      </c>
      <c r="B35" s="1" t="s">
        <v>397</v>
      </c>
      <c r="C35" s="1" t="s">
        <v>398</v>
      </c>
      <c r="D35" s="1" t="s">
        <v>399</v>
      </c>
      <c r="E35" s="1" t="s">
        <v>400</v>
      </c>
      <c r="F35" s="1" t="s">
        <v>200</v>
      </c>
      <c r="G35" s="1" t="s">
        <v>178</v>
      </c>
      <c r="H35" s="1" t="s">
        <v>183</v>
      </c>
      <c r="I35" s="1" t="s">
        <v>401</v>
      </c>
      <c r="J35" s="1" t="s">
        <v>29</v>
      </c>
      <c r="K35" s="1" t="s">
        <v>402</v>
      </c>
      <c r="L35" s="1" t="s">
        <v>402</v>
      </c>
      <c r="M35" s="1" t="s">
        <v>186</v>
      </c>
      <c r="N35" s="1" t="s">
        <v>186</v>
      </c>
      <c r="O35" s="1" t="s">
        <v>187</v>
      </c>
      <c r="P35" s="1" t="s">
        <v>188</v>
      </c>
      <c r="Q35" s="1" t="s">
        <v>403</v>
      </c>
      <c r="R35" s="1" t="s">
        <v>190</v>
      </c>
      <c r="S35" s="1" t="s">
        <v>191</v>
      </c>
      <c r="T35" s="1" t="s">
        <v>192</v>
      </c>
    </row>
    <row r="36" s="1" customFormat="1" spans="1:20">
      <c r="A36" s="3">
        <v>15698067998</v>
      </c>
      <c r="B36" s="1" t="s">
        <v>404</v>
      </c>
      <c r="C36" s="1" t="s">
        <v>405</v>
      </c>
      <c r="D36" s="1" t="s">
        <v>399</v>
      </c>
      <c r="E36" s="1" t="s">
        <v>406</v>
      </c>
      <c r="F36" s="1" t="s">
        <v>178</v>
      </c>
      <c r="G36" s="1" t="s">
        <v>182</v>
      </c>
      <c r="H36" s="1" t="s">
        <v>183</v>
      </c>
      <c r="I36" s="1" t="s">
        <v>407</v>
      </c>
      <c r="J36" s="1" t="s">
        <v>29</v>
      </c>
      <c r="K36" s="1" t="s">
        <v>408</v>
      </c>
      <c r="L36" s="1" t="s">
        <v>409</v>
      </c>
      <c r="M36" s="1" t="s">
        <v>410</v>
      </c>
      <c r="N36" s="1" t="s">
        <v>411</v>
      </c>
      <c r="O36" s="1" t="s">
        <v>187</v>
      </c>
      <c r="P36" s="1" t="s">
        <v>188</v>
      </c>
      <c r="Q36" s="1" t="s">
        <v>412</v>
      </c>
      <c r="R36" s="1" t="s">
        <v>190</v>
      </c>
      <c r="S36" s="1" t="s">
        <v>191</v>
      </c>
      <c r="T36" s="1" t="s">
        <v>192</v>
      </c>
    </row>
    <row r="37" s="1" customFormat="1" spans="1:20">
      <c r="A37" s="3">
        <v>15692300612</v>
      </c>
      <c r="B37" s="1" t="s">
        <v>404</v>
      </c>
      <c r="C37" s="1" t="s">
        <v>413</v>
      </c>
      <c r="D37" s="1" t="s">
        <v>414</v>
      </c>
      <c r="E37" s="1" t="s">
        <v>415</v>
      </c>
      <c r="F37" s="1" t="s">
        <v>221</v>
      </c>
      <c r="G37" s="1" t="s">
        <v>200</v>
      </c>
      <c r="H37" s="1" t="s">
        <v>183</v>
      </c>
      <c r="I37" s="1" t="s">
        <v>416</v>
      </c>
      <c r="J37" s="1" t="s">
        <v>29</v>
      </c>
      <c r="K37" s="1" t="s">
        <v>417</v>
      </c>
      <c r="L37" s="1" t="s">
        <v>417</v>
      </c>
      <c r="M37" s="1" t="s">
        <v>186</v>
      </c>
      <c r="N37" s="1" t="s">
        <v>186</v>
      </c>
      <c r="O37" s="1" t="s">
        <v>187</v>
      </c>
      <c r="P37" s="1" t="s">
        <v>188</v>
      </c>
      <c r="Q37" s="1" t="s">
        <v>418</v>
      </c>
      <c r="R37" s="1" t="s">
        <v>190</v>
      </c>
      <c r="S37" s="1" t="s">
        <v>191</v>
      </c>
      <c r="T37" s="1" t="s">
        <v>192</v>
      </c>
    </row>
    <row r="38" s="1" customFormat="1" spans="1:20">
      <c r="A38" s="3">
        <v>15664306900</v>
      </c>
      <c r="B38" s="1" t="s">
        <v>419</v>
      </c>
      <c r="C38" s="1" t="s">
        <v>420</v>
      </c>
      <c r="D38" s="1" t="s">
        <v>421</v>
      </c>
      <c r="E38" s="1" t="s">
        <v>422</v>
      </c>
      <c r="F38" s="1" t="s">
        <v>178</v>
      </c>
      <c r="G38" s="1" t="s">
        <v>182</v>
      </c>
      <c r="H38" s="1" t="s">
        <v>183</v>
      </c>
      <c r="I38" s="1" t="s">
        <v>423</v>
      </c>
      <c r="J38" s="1" t="s">
        <v>29</v>
      </c>
      <c r="K38" s="1" t="s">
        <v>233</v>
      </c>
      <c r="L38" s="1" t="s">
        <v>233</v>
      </c>
      <c r="M38" s="1" t="s">
        <v>186</v>
      </c>
      <c r="N38" s="1" t="s">
        <v>186</v>
      </c>
      <c r="O38" s="1" t="s">
        <v>187</v>
      </c>
      <c r="P38" s="1" t="s">
        <v>188</v>
      </c>
      <c r="Q38" s="1" t="s">
        <v>424</v>
      </c>
      <c r="R38" s="1" t="s">
        <v>190</v>
      </c>
      <c r="S38" s="1" t="s">
        <v>191</v>
      </c>
      <c r="T38" s="1" t="s">
        <v>192</v>
      </c>
    </row>
    <row r="39" s="1" customFormat="1" spans="1:20">
      <c r="A39" s="3">
        <v>15662190800</v>
      </c>
      <c r="B39" s="1" t="s">
        <v>425</v>
      </c>
      <c r="C39" s="1" t="s">
        <v>426</v>
      </c>
      <c r="D39" s="1" t="s">
        <v>399</v>
      </c>
      <c r="E39" s="1" t="s">
        <v>427</v>
      </c>
      <c r="F39" s="1" t="s">
        <v>228</v>
      </c>
      <c r="G39" s="1" t="s">
        <v>214</v>
      </c>
      <c r="H39" s="1" t="s">
        <v>183</v>
      </c>
      <c r="I39" s="1" t="s">
        <v>428</v>
      </c>
      <c r="J39" s="1" t="s">
        <v>29</v>
      </c>
      <c r="K39" s="1" t="s">
        <v>402</v>
      </c>
      <c r="L39" s="1" t="s">
        <v>402</v>
      </c>
      <c r="M39" s="1" t="s">
        <v>186</v>
      </c>
      <c r="N39" s="1" t="s">
        <v>186</v>
      </c>
      <c r="O39" s="1" t="s">
        <v>187</v>
      </c>
      <c r="P39" s="1" t="s">
        <v>188</v>
      </c>
      <c r="Q39" s="1" t="s">
        <v>429</v>
      </c>
      <c r="R39" s="1" t="s">
        <v>190</v>
      </c>
      <c r="S39" s="1" t="s">
        <v>191</v>
      </c>
      <c r="T39" s="1" t="s">
        <v>192</v>
      </c>
    </row>
    <row r="40" s="1" customFormat="1" spans="1:20">
      <c r="A40" s="3">
        <v>15338023003</v>
      </c>
      <c r="B40" s="1" t="s">
        <v>430</v>
      </c>
      <c r="C40" s="1" t="s">
        <v>431</v>
      </c>
      <c r="D40" s="1" t="s">
        <v>432</v>
      </c>
      <c r="E40" s="1" t="s">
        <v>433</v>
      </c>
      <c r="F40" s="1" t="s">
        <v>193</v>
      </c>
      <c r="G40" s="1" t="s">
        <v>204</v>
      </c>
      <c r="H40" s="1" t="s">
        <v>183</v>
      </c>
      <c r="I40" s="1" t="s">
        <v>434</v>
      </c>
      <c r="J40" s="1" t="s">
        <v>29</v>
      </c>
      <c r="K40" s="1" t="s">
        <v>435</v>
      </c>
      <c r="L40" s="1" t="s">
        <v>435</v>
      </c>
      <c r="M40" s="1" t="s">
        <v>186</v>
      </c>
      <c r="N40" s="1" t="s">
        <v>186</v>
      </c>
      <c r="O40" s="1" t="s">
        <v>187</v>
      </c>
      <c r="P40" s="1" t="s">
        <v>188</v>
      </c>
      <c r="Q40" s="1" t="s">
        <v>436</v>
      </c>
      <c r="R40" s="1" t="s">
        <v>190</v>
      </c>
      <c r="S40" s="1" t="s">
        <v>191</v>
      </c>
      <c r="T40" s="1" t="s">
        <v>192</v>
      </c>
    </row>
    <row r="41" s="1" customFormat="1" spans="1:20">
      <c r="A41" s="3">
        <v>15201934577</v>
      </c>
      <c r="B41" s="1" t="s">
        <v>437</v>
      </c>
      <c r="C41" s="1" t="s">
        <v>438</v>
      </c>
      <c r="D41" s="1" t="s">
        <v>439</v>
      </c>
      <c r="E41" s="1" t="s">
        <v>440</v>
      </c>
      <c r="F41" s="1" t="s">
        <v>193</v>
      </c>
      <c r="G41" s="1" t="s">
        <v>204</v>
      </c>
      <c r="H41" s="1" t="s">
        <v>183</v>
      </c>
      <c r="I41" s="1" t="s">
        <v>441</v>
      </c>
      <c r="J41" s="1" t="s">
        <v>29</v>
      </c>
      <c r="K41" s="1" t="s">
        <v>442</v>
      </c>
      <c r="L41" s="1" t="s">
        <v>442</v>
      </c>
      <c r="M41" s="1" t="s">
        <v>186</v>
      </c>
      <c r="N41" s="1" t="s">
        <v>186</v>
      </c>
      <c r="O41" s="1" t="s">
        <v>187</v>
      </c>
      <c r="P41" s="1" t="s">
        <v>188</v>
      </c>
      <c r="Q41" s="1" t="s">
        <v>443</v>
      </c>
      <c r="R41" s="1" t="s">
        <v>190</v>
      </c>
      <c r="S41" s="1" t="s">
        <v>191</v>
      </c>
      <c r="T41" s="1" t="s">
        <v>192</v>
      </c>
    </row>
    <row r="42" s="1" customFormat="1" spans="1:20">
      <c r="A42" s="3">
        <v>15093216720</v>
      </c>
      <c r="B42" s="1" t="s">
        <v>444</v>
      </c>
      <c r="C42" s="1" t="s">
        <v>445</v>
      </c>
      <c r="D42" s="1" t="s">
        <v>446</v>
      </c>
      <c r="E42" s="1" t="s">
        <v>447</v>
      </c>
      <c r="F42" s="1" t="s">
        <v>266</v>
      </c>
      <c r="G42" s="1" t="s">
        <v>221</v>
      </c>
      <c r="H42" s="1" t="s">
        <v>183</v>
      </c>
      <c r="I42" s="1" t="s">
        <v>187</v>
      </c>
      <c r="J42" s="1" t="s">
        <v>29</v>
      </c>
      <c r="K42" s="1" t="s">
        <v>187</v>
      </c>
      <c r="L42" s="1" t="s">
        <v>448</v>
      </c>
      <c r="M42" s="1" t="s">
        <v>449</v>
      </c>
      <c r="N42" s="1" t="s">
        <v>450</v>
      </c>
      <c r="O42" s="1" t="s">
        <v>187</v>
      </c>
      <c r="P42" s="1" t="s">
        <v>188</v>
      </c>
      <c r="Q42" s="1" t="s">
        <v>451</v>
      </c>
      <c r="R42" s="1" t="s">
        <v>190</v>
      </c>
      <c r="S42" s="1" t="s">
        <v>191</v>
      </c>
      <c r="T42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2021-08-23T02:23:07Z</dcterms:created>
  <dcterms:modified xsi:type="dcterms:W3CDTF">2021-08-23T02:37:00Z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E2D9CC5F497D4E108E14F195DADD9042</vt:lpwstr>
  </property>
  <property fmtid="{D5CDD505-2E9C-101B-9397-08002B2CF9AE}" pid="3" name="KSOProductBuildVer">
    <vt:lpwstr>2052-11.1.0.10503</vt:lpwstr>
  </property>
</Properties>
</file>