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对账!$A$1:$X$125</definedName>
  </definedNames>
  <calcPr calcId="144525"/>
</workbook>
</file>

<file path=xl/sharedStrings.xml><?xml version="1.0" encoding="utf-8"?>
<sst xmlns="http://schemas.openxmlformats.org/spreadsheetml/2006/main" count="3385" uniqueCount="711">
  <si>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</si>
  <si>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</si>
  <si>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</si>
  <si>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</si>
  <si>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</si>
  <si>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</si>
  <si>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</si>
  <si>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</si>
  <si>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</si>
  <si>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</si>
  <si>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</si>
  <si>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</si>
  <si>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</si>
  <si>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</si>
  <si>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</si>
  <si>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</si>
  <si>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</si>
  <si>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</si>
  <si>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</si>
  <si>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</si>
  <si>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</si>
  <si>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</si>
  <si>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</si>
  <si>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</si>
  <si>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</si>
  <si>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</si>
  <si>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</si>
  <si>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[长春]汉庭酒店(长春净月大街店)(72921913)</t>
  </si>
  <si>
    <t>高级双床房&lt;双人入住&gt;&lt;内宾&gt;&lt;预付&gt;&lt;无早&gt;</t>
  </si>
  <si>
    <t>CNY</t>
  </si>
  <si>
    <t>李佳珏</t>
  </si>
  <si>
    <t>CA11323210821CNY</t>
  </si>
  <si>
    <t>未提现</t>
  </si>
  <si>
    <t>携程开票</t>
  </si>
  <si>
    <t>取消</t>
  </si>
  <si>
    <t>[天津]海友良品酒店(天津科技广场店)(72815212)</t>
  </si>
  <si>
    <t>李文佳</t>
  </si>
  <si>
    <t>[深圳]名悦商务酒店(深圳华强北地铁站店)(71450049)</t>
  </si>
  <si>
    <t>雅致舒适单人房&lt;双人入住&gt;&lt;内宾&gt;&lt;预付&gt;&lt;无早&gt;</t>
  </si>
  <si>
    <t>龙鸿鑫</t>
  </si>
  <si>
    <t>[上海]维也纳国际酒店(上海虹桥国展中心天山西路店)(71452424)</t>
  </si>
  <si>
    <t>标准大床房&lt;双人入住&gt;&lt;内宾&gt;&lt;预付&gt;&lt;无早&gt;</t>
  </si>
  <si>
    <t>姚德峰</t>
  </si>
  <si>
    <t>[兰州]尚客优品酒店(兰州西关十字店)(73295593)</t>
  </si>
  <si>
    <t>优悦三人房&lt;双人入住&gt;&lt;内宾&gt;&lt;预付&gt;&lt;无早&gt;</t>
  </si>
  <si>
    <t>何强栋</t>
  </si>
  <si>
    <t>[湛江]湛江君豪酒店(77362158)</t>
  </si>
  <si>
    <t>高级大床房&lt;双人入住&gt;&lt;内宾&gt;&lt;预付&gt;&lt;无早&gt;</t>
  </si>
  <si>
    <t>朱俊</t>
  </si>
  <si>
    <t>芮孟芸,戴方尧</t>
  </si>
  <si>
    <t>[泉州]泉州湖美大酒店(71632078)</t>
  </si>
  <si>
    <t>行政大床房&lt;双人入住&gt;&lt;内宾&gt;&lt;预付&gt;&lt;无早&gt;</t>
  </si>
  <si>
    <t>陈晓明</t>
  </si>
  <si>
    <t>[保定]悦为智酒店(保定高新区保百购物广场店)(71638183)</t>
  </si>
  <si>
    <t>雅致大床房&lt;双人入住&gt;&lt;内宾&gt;&lt;预付&gt;&lt;双早&gt;</t>
  </si>
  <si>
    <t>程晋</t>
  </si>
  <si>
    <t>[广州]城市便捷酒店(广州嘉禾望岗长红店)(71579646)</t>
  </si>
  <si>
    <t>商务双床房&lt;双人入住&gt;&lt;内宾&gt;&lt;预付&gt;&lt;无早&gt;</t>
  </si>
  <si>
    <t>苏玉良</t>
  </si>
  <si>
    <t>[侯马]尚客优精选酒店(侯马新田广场中心街店)(74988699)</t>
  </si>
  <si>
    <t>李子康</t>
  </si>
  <si>
    <t>[广州]广州爱群大酒店(54889343)</t>
  </si>
  <si>
    <t>梁嘉莹</t>
  </si>
  <si>
    <t>[南昌]城市便捷酒店(南昌滕王阁地铁站店)(71586507)</t>
  </si>
  <si>
    <t>标准双床房&lt;双人入住&gt;&lt;内宾&gt;&lt;预付&gt;&lt;无早&gt;</t>
  </si>
  <si>
    <t>卓玛才仁</t>
  </si>
  <si>
    <t>[昆山]贝壳酒店(昆山黄浦家园店)(77382323)</t>
  </si>
  <si>
    <t>商务大床房&lt;双人入住&gt;&lt;内宾&gt;&lt;预付&gt;&lt;无早&gt;</t>
  </si>
  <si>
    <t>叶绍针</t>
  </si>
  <si>
    <t>[银川]尚客优酒店(银川西夏区怀远夜市宁阳广场店)(77244146)</t>
  </si>
  <si>
    <t>观景大床房&lt;双人入住&gt;&lt;内宾&gt;&lt;预付&gt;&lt;无早&gt;</t>
  </si>
  <si>
    <t>陈月玲</t>
  </si>
  <si>
    <t>[珠海]格林豪泰酒店(珠海金湾机场吉林大学店)(75219891)</t>
  </si>
  <si>
    <t>安安</t>
  </si>
  <si>
    <t>[靖西]尚客优酒店(靖西靖宇汽车站店)(73267618)</t>
  </si>
  <si>
    <t>汪智飞</t>
  </si>
  <si>
    <t>[张家口]张家口下花园蓝鲸丽呈酒店(78981528)</t>
  </si>
  <si>
    <t>商务大床&lt;双人入住&gt;&lt;内宾&gt;&lt;预付&gt;&lt;无早&gt;</t>
  </si>
  <si>
    <t>冯凌杰</t>
  </si>
  <si>
    <t>[惠州]城市便捷酒店(惠州花边岭广场店)(71584348)</t>
  </si>
  <si>
    <t>特惠大床房&lt;双人入住&gt;&lt;内宾&gt;&lt;预付&gt;&lt;无早&gt;</t>
  </si>
  <si>
    <t>邓玉岚</t>
  </si>
  <si>
    <t>[三亚]三亚保利瑰丽酒店(60983821)</t>
  </si>
  <si>
    <t>至尊海景泳池大床房&lt;双人入住&gt;&lt;内宾&gt;&lt;预付&gt;&lt;双早&gt;</t>
  </si>
  <si>
    <t>凌超</t>
  </si>
  <si>
    <t>吴忻</t>
  </si>
  <si>
    <t>[玉林]维也纳酒店(玉林金城振林店)(78981388)</t>
  </si>
  <si>
    <t>王平</t>
  </si>
  <si>
    <t>[兰州]IU酒店(兰州西客站中天健广场店)(73283804)</t>
  </si>
  <si>
    <t>小U·超级双床房&lt;双人入住&gt;&lt;内宾&gt;&lt;预付&gt;&lt;无早&gt;</t>
  </si>
  <si>
    <t>刘锦荣</t>
  </si>
  <si>
    <t>影视大床房&lt;双人入住&gt;&lt;内宾&gt;&lt;预付&gt;&lt;无早&gt;</t>
  </si>
  <si>
    <t>欧阳景楠</t>
  </si>
  <si>
    <t>[陇南]格林联盟酒店(陇南市火车站油橄榄基地店)(70400650)</t>
  </si>
  <si>
    <t>罗利媛</t>
  </si>
  <si>
    <t>[宁阳]7天连锁酒店(宁阳亿丰时代广场店)(71450433)</t>
  </si>
  <si>
    <t>单士雷</t>
  </si>
  <si>
    <t>[博兴]骏怡连锁酒店(博兴县汽车站店)(78099369)</t>
  </si>
  <si>
    <t>精选大床房&lt;双人入住&gt;&lt;内宾&gt;&lt;预付&gt;&lt;无早&gt;</t>
  </si>
  <si>
    <t>孙禹</t>
  </si>
  <si>
    <t>漫享百合大床房&lt;双人入住&gt;&lt;内宾&gt;&lt;预付&gt;&lt;双早&gt;</t>
  </si>
  <si>
    <t>马威</t>
  </si>
  <si>
    <t>[乌鲁木齐]尚客优连锁酒店(乌鲁木齐店)(75017377)</t>
  </si>
  <si>
    <t>潘丐雷</t>
  </si>
  <si>
    <t>[丽江]维也纳国际酒店(丽江玉雪大道店)(78981421)</t>
  </si>
  <si>
    <t>和小高</t>
  </si>
  <si>
    <t>[上海]上海裕景大饭店(54938727)</t>
  </si>
  <si>
    <t>豪华双床房&lt;双人入住&gt;&lt;内宾&gt;&lt;预付&gt;&lt;双早&gt;</t>
  </si>
  <si>
    <t>姚雪生</t>
  </si>
  <si>
    <t>李轶</t>
  </si>
  <si>
    <t>孙泉江</t>
  </si>
  <si>
    <t>田耀辉</t>
  </si>
  <si>
    <t>[宁波]丽呈睿轩宁波天一广场火车站酒店(78981496)</t>
  </si>
  <si>
    <t>陆进士</t>
  </si>
  <si>
    <t>[北京]IU酒店(北京西客站六里桥东地铁站店)(66107591)</t>
  </si>
  <si>
    <t>小U精致大床房&lt;内宾&gt;&lt;双人入住&gt;&lt;预付&gt;&lt;无早&gt;</t>
  </si>
  <si>
    <t>周业如</t>
  </si>
  <si>
    <t>董银锋</t>
  </si>
  <si>
    <t>[西安]西安hc精品酒店(77170839)</t>
  </si>
  <si>
    <t>豪华大床房&lt;双人入住&gt;&lt;内宾&gt;&lt;预付&gt;&lt;无早&gt;</t>
  </si>
  <si>
    <t>张随亮</t>
  </si>
  <si>
    <t>[西昌]西昌中心智选假日酒店(60988538)</t>
  </si>
  <si>
    <t>高级双床房&lt;双人入住&gt;&lt;内宾&gt;&lt;预付&gt;&lt;双早&gt;</t>
  </si>
  <si>
    <t>顾文伟</t>
  </si>
  <si>
    <t>[宁波]格美酒店(宁波洪塘海德广场店)(69048346)</t>
  </si>
  <si>
    <t>特惠商务房&lt;双人入住&gt;&lt;内宾&gt;&lt;预付&gt;&lt;双早&gt;</t>
  </si>
  <si>
    <t>叶翔宇</t>
  </si>
  <si>
    <t>[福州]福州泰禾智选假日酒店(46097819)</t>
  </si>
  <si>
    <t>张正丰</t>
  </si>
  <si>
    <t>[香港]香港九龙海湾酒店(Kowloon Harbourfront Hotel)(43086789)</t>
  </si>
  <si>
    <t>双卧室城景套房&lt;双人入住&gt;&lt;内宾&gt;&lt;预付&gt;&lt;无早&gt;</t>
  </si>
  <si>
    <t>HUNG/chukpo,HUNG/chukpo</t>
  </si>
  <si>
    <t>[麻城]骏怡连锁酒店(麻城步行街店)(73273090)</t>
  </si>
  <si>
    <t>豪华麻将房&lt;双人入住&gt;&lt;内宾&gt;&lt;预付&gt;&lt;无早&gt;</t>
  </si>
  <si>
    <t>涂永峰</t>
  </si>
  <si>
    <t>王洁</t>
  </si>
  <si>
    <t>退单</t>
  </si>
  <si>
    <t>[平塘]IU酒店(平塘迎宾大道店)(71450232)</t>
  </si>
  <si>
    <t>小U·舒适大床房&lt;内宾&gt;&lt;双人入住&gt;&lt;预付&gt;&lt;无早&gt;</t>
  </si>
  <si>
    <t>孔令沙</t>
  </si>
  <si>
    <t>[香港]香港湾景国际(The Harbourview)(64184553)</t>
  </si>
  <si>
    <t>行政客房&lt;双人入住&gt;&lt;内宾&gt;&lt;预付&gt;&lt;无早&gt;</t>
  </si>
  <si>
    <t>Yang/Vincent,Chen/YiHsuan</t>
  </si>
  <si>
    <t>CA11323210822CNY</t>
  </si>
  <si>
    <t>[佛山]佛山百盛达君玉丽呈酒店(60982977)</t>
  </si>
  <si>
    <t>王丽萍</t>
  </si>
  <si>
    <t>路文焕</t>
  </si>
  <si>
    <t>[北京]锦江之星(北京西钓鱼台地铁站店)(60988638)</t>
  </si>
  <si>
    <t>商务标准房A&lt;双人入住&gt;&lt;内宾&gt;&lt;预付&gt;&lt;双早&gt;</t>
  </si>
  <si>
    <t>赵国臣</t>
  </si>
  <si>
    <t>[上海]上海皇廷国际大酒店(60982148)</t>
  </si>
  <si>
    <t>行政套房&lt;双人入住&gt;&lt;内宾&gt;&lt;预付&gt;&lt;双早&gt;</t>
  </si>
  <si>
    <t>孙正涛</t>
  </si>
  <si>
    <t>[徐州]尚客优快捷酒店(徐州师范大学店)(73258305)</t>
  </si>
  <si>
    <t>豪华标准间&lt;双人入住&gt;&lt;内宾&gt;&lt;预付&gt;&lt;无早&gt;</t>
  </si>
  <si>
    <t>荣茹</t>
  </si>
  <si>
    <t>[眉山]ZMAX HOTELS(眉山东坡里店)(73267506)</t>
  </si>
  <si>
    <t>两张床L&lt;双人入住&gt;&lt;内宾&gt;&lt;预付&gt;&lt;无早&gt;</t>
  </si>
  <si>
    <t>曾万春,涂鹏,胡志强</t>
  </si>
  <si>
    <t>[英德]英德徐家庄旅游度假村(78401694)</t>
  </si>
  <si>
    <t>亲子阁楼木屋&lt;双人入住&gt;&lt;双早&gt;&lt;新酒店礼盒&gt;</t>
  </si>
  <si>
    <t>蔡小丽</t>
  </si>
  <si>
    <t>[桐乡]花筑·乌镇悦厢人文艺术客栈(69068740)</t>
  </si>
  <si>
    <t>清雅独立庭院房&lt;双人入住&gt;&lt;内宾&gt;&lt;预付&gt;&lt;双早&gt;</t>
  </si>
  <si>
    <t>罗义华</t>
  </si>
  <si>
    <t>智享轻奢房&lt;双人入住&gt;&lt;内宾&gt;&lt;预付&gt;&lt;双早&gt;</t>
  </si>
  <si>
    <t>奚之航</t>
  </si>
  <si>
    <t>[义乌]义乌之江华美达广场酒店(54947775)</t>
  </si>
  <si>
    <t>陈琳</t>
  </si>
  <si>
    <t>[宁波]南苑e家(宁波奉化万达广场店)(77173807)</t>
  </si>
  <si>
    <t>温馨双床房&lt;双人入住&gt;&lt;内宾&gt;&lt;预付&gt;&lt;无早&gt;</t>
  </si>
  <si>
    <t>何乾</t>
  </si>
  <si>
    <t>杜薇亚</t>
  </si>
  <si>
    <t>[惠州]城市便捷酒店(惠州湖溪大道店)(71584317)</t>
  </si>
  <si>
    <t>钟文俊</t>
  </si>
  <si>
    <t>[西安]锦江之星(西安阎良前进路城市广场店)(62631136)</t>
  </si>
  <si>
    <t>商务间A&lt;双人入住&gt;&lt;内宾&gt;&lt;预付&gt;&lt;无早&gt;</t>
  </si>
  <si>
    <t>董朝栋</t>
  </si>
  <si>
    <t>[广州]汉庭酒店(广州天河客运站店)(72922546)</t>
  </si>
  <si>
    <t>零压-豪华大床房&lt;双人入住&gt;&lt;内宾&gt;&lt;预付&gt;&lt;无早&gt;</t>
  </si>
  <si>
    <t>杨春华</t>
  </si>
  <si>
    <t>[西安]西安泽兰雅家酒店(77170414)</t>
  </si>
  <si>
    <t>舒适大床房&lt;双人入住&gt;&lt;内宾&gt;&lt;预付&gt;&lt;无早&gt;</t>
  </si>
  <si>
    <t>赵磊</t>
  </si>
  <si>
    <t>[温岭]温岭国际大酒店(69043654)</t>
  </si>
  <si>
    <t>铂尊楼行政大床城景房&lt;双人入住&gt;&lt;内宾&gt;&lt;预付&gt;&lt;双早&gt;</t>
  </si>
  <si>
    <t>李扬</t>
  </si>
  <si>
    <t>[乌鲁木齐]7天酒店·乌鲁木齐小西沟地铁站店(71450637)</t>
  </si>
  <si>
    <t>杨翠霞</t>
  </si>
  <si>
    <t>[如皋]维也纳酒店(如皋正翔广场店)(75035017)</t>
  </si>
  <si>
    <t>董凯</t>
  </si>
  <si>
    <t>[漳州]漳州万达嘉华酒店(71451749)</t>
  </si>
  <si>
    <t>豪华双床房&lt;内宾&gt;&lt;双人入住&gt;&lt;预付&gt;&lt;无早&gt;</t>
  </si>
  <si>
    <t>许巡嵘</t>
  </si>
  <si>
    <t>[银川]99号假日酒店(银川世和天玺店)(77191306)</t>
  </si>
  <si>
    <t>张博</t>
  </si>
  <si>
    <t>卢家生</t>
  </si>
  <si>
    <t>孙俊</t>
  </si>
  <si>
    <t>张伟</t>
  </si>
  <si>
    <t>[无棣]尚客优精选酒店(无棣县人民医院店)(69143335)</t>
  </si>
  <si>
    <t>胡瑜洁</t>
  </si>
  <si>
    <t>[成都]喆啡酒店(成都建设路东郊记忆广场店)(65822561)</t>
  </si>
  <si>
    <t>啡凡大床房&lt;双人入住&gt;&lt;内宾&gt;&lt;预付&gt;&lt;无早&gt;</t>
  </si>
  <si>
    <t>冯立刚</t>
  </si>
  <si>
    <t>[济南]尚客优连锁酒店(济南趵突泉店)(71989837)</t>
  </si>
  <si>
    <t>靳婷</t>
  </si>
  <si>
    <t>魏绍华</t>
  </si>
  <si>
    <t>袁东</t>
  </si>
  <si>
    <t>[香港]香港都会海逸酒店(Harbour Plaza Metropolis)(43086787)</t>
  </si>
  <si>
    <t>高级房&lt;内宾&gt;&lt;双人入住&gt;&lt;预付&gt;&lt;无早&gt;</t>
  </si>
  <si>
    <t>YANG/YAFEI</t>
  </si>
  <si>
    <t>CA11323210823CNY</t>
  </si>
  <si>
    <t>[徐州]锦江都城(徐州彭城广场地铁站金盾店)(71989794)</t>
  </si>
  <si>
    <t>温馨家庭房&lt;双人入住&gt;&lt;内宾&gt;&lt;预付&gt;&lt;无早&gt;</t>
  </si>
  <si>
    <t>曹佳珂</t>
  </si>
  <si>
    <t>[丰宁]尚客优精选酒店(丰宁新丰北路店)(69143085)</t>
  </si>
  <si>
    <t>特惠大床间&lt;双人入住&gt;&lt;内宾&gt;&lt;预付&gt;&lt;无早&gt;</t>
  </si>
  <si>
    <t>孙淑慧</t>
  </si>
  <si>
    <t>[广州]汉庭酒店(广州西门口光孝店)(66070882)</t>
  </si>
  <si>
    <t>套房&lt;双人入住&gt;&lt;内宾&gt;&lt;预付&gt;&lt;无早&gt;</t>
  </si>
  <si>
    <t>黄梓旻</t>
  </si>
  <si>
    <t>孔林</t>
  </si>
  <si>
    <t>[上海]海友酒店(上海西藏南路店)(71451006)</t>
  </si>
  <si>
    <t>缤纷糖果大床房（无窗）&lt;双人入住&gt;&lt;内宾&gt;&lt;预付&gt;&lt;无早&gt;</t>
  </si>
  <si>
    <t>叶希春</t>
  </si>
  <si>
    <t>田小英</t>
  </si>
  <si>
    <t>胡杜鹃</t>
  </si>
  <si>
    <t>张晓蒙</t>
  </si>
  <si>
    <t>[邯郸]尚客优连锁酒店(邯郸高铁站店)(73280791)</t>
  </si>
  <si>
    <t>邓升旭</t>
  </si>
  <si>
    <t>[兰州]全季酒店(兰州东方红广场店)(72919328)</t>
  </si>
  <si>
    <t>双床房&lt;内宾&gt;&lt;双人入住&gt;&lt;预付&gt;&lt;无早&gt;</t>
  </si>
  <si>
    <t>王永彭</t>
  </si>
  <si>
    <t>[北京]北京天伦松鹤大饭店(60984564)</t>
  </si>
  <si>
    <t>周总,马家铭</t>
  </si>
  <si>
    <t>[上海]全季酒店(上海世博耀华路店)(72919901)</t>
  </si>
  <si>
    <t>大床房&lt;双人入住&gt;&lt;内宾&gt;&lt;预付&gt;&lt;双早&gt;</t>
  </si>
  <si>
    <t>邵跃峰</t>
  </si>
  <si>
    <t>[上海]星程酒店(上海五角场长海医院店)(69040713)</t>
  </si>
  <si>
    <t>大床房&lt;双人入住&gt;&lt;内宾&gt;&lt;预付&gt;&lt;无早&gt;</t>
  </si>
  <si>
    <t>王鸣</t>
  </si>
  <si>
    <t>[拉萨]尚客优连锁酒店(拉萨布达拉宫东店)(73258420)</t>
  </si>
  <si>
    <t>特价大床房&lt;双人入住&gt;&lt;内宾&gt;&lt;预付&gt;&lt;无早&gt;</t>
  </si>
  <si>
    <t>格桑德吉</t>
  </si>
  <si>
    <t>[洪湖]骏怡连锁酒店(湖北荆州洪湖宝安商业广场店)(79024613)</t>
  </si>
  <si>
    <t>王波</t>
  </si>
  <si>
    <t>[长沙]丽呈地球仓(长沙洋湖湿地公园店)(78982461)</t>
  </si>
  <si>
    <t>临湖水居&lt;双人入住&gt;&lt;内宾&gt;&lt;预付&gt;&lt;无早&gt;</t>
  </si>
  <si>
    <t>熊杨</t>
  </si>
  <si>
    <t>[北京]喆啡酒店(北京中关村人民大学地铁站店)(64223441)</t>
  </si>
  <si>
    <t>啡凡豪华大床房&lt;内宾&gt;&lt;双人入住&gt;&lt;预付&gt;&lt;无早&gt;</t>
  </si>
  <si>
    <t>李成博</t>
  </si>
  <si>
    <t>[兴义]7天优品酒店(兴义坪东大道店)(73267837)</t>
  </si>
  <si>
    <t>精选特优房&lt;双人入住&gt;&lt;内宾&gt;&lt;预付&gt;&lt;无早&gt;</t>
  </si>
  <si>
    <t>黄维辉</t>
  </si>
  <si>
    <t>彭超</t>
  </si>
  <si>
    <t>[贵港]维也纳国际酒店(广西贵港体育中心万达店)(78981353)</t>
  </si>
  <si>
    <t>棋牌套房&lt;双人入住&gt;&lt;内宾&gt;&lt;预付&gt;&lt;无早&gt;</t>
  </si>
  <si>
    <t>曹慧</t>
  </si>
  <si>
    <t>李桂敏</t>
  </si>
  <si>
    <t>[黄骅]尚客优精选酒店(沧州渤海新区店)(73295865)</t>
  </si>
  <si>
    <t>优享双床房&lt;双人入住&gt;&lt;内宾&gt;&lt;预付&gt;&lt;无早&gt;</t>
  </si>
  <si>
    <t>郑达</t>
  </si>
  <si>
    <t>零压大床房&lt;双人入住&gt;&lt;内宾&gt;&lt;预付&gt;&lt;无早&gt;</t>
  </si>
  <si>
    <t>张占林</t>
  </si>
  <si>
    <t>[南宁]格林豪泰酒店(南宁秀峰路地铁站店)(72916920)</t>
  </si>
  <si>
    <t>朱汉青</t>
  </si>
  <si>
    <t>叶斌</t>
  </si>
  <si>
    <t>闫伟</t>
  </si>
  <si>
    <t>啡凡商旅套房&lt;双人入住&gt;&lt;内宾&gt;&lt;预付&gt;&lt;无早&gt;</t>
  </si>
  <si>
    <t>吴小海</t>
  </si>
  <si>
    <t>封萍</t>
  </si>
  <si>
    <t>李军</t>
  </si>
  <si>
    <t>张晓建</t>
  </si>
  <si>
    <t>王宝华</t>
  </si>
  <si>
    <t>刘承洪</t>
  </si>
  <si>
    <t>刘明星,朱紫萱,余冰瑾</t>
  </si>
  <si>
    <t>[新余]贝壳酒店(新余火车站广场店)(77368109)</t>
  </si>
  <si>
    <t>双床房&lt;双人入住&gt;&lt;内宾&gt;&lt;预付&gt;&lt;双早&gt;</t>
  </si>
  <si>
    <t>何敏</t>
  </si>
  <si>
    <t>谢敏霞</t>
  </si>
  <si>
    <t>[苏州]锦江之星(苏州宝带路地铁站店)(69030740)</t>
  </si>
  <si>
    <t>标准房B&lt;双人入住&gt;&lt;内宾&gt;&lt;预付&gt;&lt;无早&gt;</t>
  </si>
  <si>
    <t>徐铭</t>
  </si>
  <si>
    <t>，</t>
  </si>
  <si>
    <t>8.16 可退132.42</t>
  </si>
  <si>
    <t>A210823100116481</t>
  </si>
  <si>
    <t>A210823100700481</t>
  </si>
  <si>
    <t>CNY / HKD 当前参考汇率: 1.198886346</t>
  </si>
  <si>
    <t>总计：40782.16 CNY/
48914.78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</si>
  <si>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</si>
  <si>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</si>
  <si>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</si>
  <si>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</si>
  <si>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</si>
  <si>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</si>
  <si>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</si>
  <si>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</si>
  <si>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</si>
  <si>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</si>
  <si>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</si>
  <si>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</si>
  <si>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</si>
  <si>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</si>
  <si>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</si>
  <si>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</si>
  <si>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</si>
  <si>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2021-08-19</t>
  </si>
  <si>
    <t>2227729</t>
  </si>
  <si>
    <t>锦江之星(苏州宝带路地铁站店)</t>
  </si>
  <si>
    <t>2021-08-20</t>
  </si>
  <si>
    <t>退房日月结</t>
  </si>
  <si>
    <t>180.62</t>
  </si>
  <si>
    <t>RMB</t>
  </si>
  <si>
    <t>0</t>
  </si>
  <si>
    <t>0.00</t>
  </si>
  <si>
    <t>携程汇智国内直连</t>
  </si>
  <si>
    <t>2021-08-19 23:28:25</t>
  </si>
  <si>
    <t>否</t>
  </si>
  <si>
    <t>汇智国际旅游发展有限公司</t>
  </si>
  <si>
    <t>直连</t>
  </si>
  <si>
    <t>2227728</t>
  </si>
  <si>
    <t>湛江君豪酒店</t>
  </si>
  <si>
    <t>578.52</t>
  </si>
  <si>
    <t>2021-08-19 23:27:28</t>
  </si>
  <si>
    <t>2227716</t>
  </si>
  <si>
    <t>1429.29</t>
  </si>
  <si>
    <t>2021-08-19 23:03:05</t>
  </si>
  <si>
    <t>2227701</t>
  </si>
  <si>
    <t>南苑e家(宁波奉化万达广场店)</t>
  </si>
  <si>
    <t>124.85</t>
  </si>
  <si>
    <t>2021-08-19 22:44:32</t>
  </si>
  <si>
    <t>2227685</t>
  </si>
  <si>
    <t>尚客优酒店（侯马中心街新田广场店）</t>
  </si>
  <si>
    <t>122.17</t>
  </si>
  <si>
    <t>2021-08-19 22:28:19</t>
  </si>
  <si>
    <t>2227638</t>
  </si>
  <si>
    <t>2021-08-19 21:52:47</t>
  </si>
  <si>
    <t>2227637</t>
  </si>
  <si>
    <t>维也纳酒店(玉林金城振林店)</t>
  </si>
  <si>
    <t>194.54</t>
  </si>
  <si>
    <t>2021-08-19 21:49:39</t>
  </si>
  <si>
    <t>2227596</t>
  </si>
  <si>
    <t>2021-08-19 20:53:16</t>
  </si>
  <si>
    <t>2227565</t>
  </si>
  <si>
    <t>喆啡酒店(北京中关村人民大学地铁站店)</t>
  </si>
  <si>
    <t>413.13</t>
  </si>
  <si>
    <t>2021-08-19 20:00:38</t>
  </si>
  <si>
    <t>2227530</t>
  </si>
  <si>
    <t>格林豪泰酒店(南宁秀峰路地铁站店)</t>
  </si>
  <si>
    <t>148.38</t>
  </si>
  <si>
    <t>2021-08-19 19:17:48</t>
  </si>
  <si>
    <t>2227468</t>
  </si>
  <si>
    <t>148.12</t>
  </si>
  <si>
    <t>2021-08-19 18:24:34</t>
  </si>
  <si>
    <t>2227463</t>
  </si>
  <si>
    <t>2021-08-19 18:22:00</t>
  </si>
  <si>
    <t>2227439</t>
  </si>
  <si>
    <t>尚客优快捷酒店（沧州渤海新区店）</t>
  </si>
  <si>
    <t>151.24</t>
  </si>
  <si>
    <t>2021-08-19 17:52:23</t>
  </si>
  <si>
    <t>2227438</t>
  </si>
  <si>
    <t>159.36</t>
  </si>
  <si>
    <t>2021-08-19 17:51:21</t>
  </si>
  <si>
    <t>2227436</t>
  </si>
  <si>
    <t>蓝鲸泛海商务酒店(张家口下花园店)</t>
  </si>
  <si>
    <t>142.10</t>
  </si>
  <si>
    <t>2021-08-19 17:48:36</t>
  </si>
  <si>
    <t>2227270</t>
  </si>
  <si>
    <t>维也纳酒店(如皋正翔广场店)</t>
  </si>
  <si>
    <t>179.95</t>
  </si>
  <si>
    <t>2021-08-19 14:18:35</t>
  </si>
  <si>
    <t>2227201</t>
  </si>
  <si>
    <t>7天优品酒店(兴义坪东大道店)</t>
  </si>
  <si>
    <t>105.26</t>
  </si>
  <si>
    <t>2021-08-19 13:13:53</t>
  </si>
  <si>
    <t>2227200</t>
  </si>
  <si>
    <t>382.51</t>
  </si>
  <si>
    <t>2021-08-19 13:13:38</t>
  </si>
  <si>
    <t>2227184</t>
  </si>
  <si>
    <t>地球仓酒店(长沙洋湖湿地公园店)</t>
  </si>
  <si>
    <t>627.27</t>
  </si>
  <si>
    <t>2021-08-19 13:02:43</t>
  </si>
  <si>
    <t>2227179</t>
  </si>
  <si>
    <t>骏怡连锁酒店(湖北荆州洪湖宝安商业广场店)</t>
  </si>
  <si>
    <t>2021-08-19 12:56:50</t>
  </si>
  <si>
    <t>2227110</t>
  </si>
  <si>
    <t>尚客优连锁酒店（布达拉宫东店）</t>
  </si>
  <si>
    <t>125.86</t>
  </si>
  <si>
    <t>2021-08-19 11:30:59</t>
  </si>
  <si>
    <t>2227061</t>
  </si>
  <si>
    <t>星程酒店(上海五角场长海医院店)</t>
  </si>
  <si>
    <t>269.10</t>
  </si>
  <si>
    <t>2021-08-19 10:20:39</t>
  </si>
  <si>
    <t>2227042</t>
  </si>
  <si>
    <t>全季酒店(上海世博耀华路店)</t>
  </si>
  <si>
    <t>410.41</t>
  </si>
  <si>
    <t>2021-08-19 09:46:14</t>
  </si>
  <si>
    <t>2227040</t>
  </si>
  <si>
    <t>北京天伦松鹤大饭店</t>
  </si>
  <si>
    <t>885.00</t>
  </si>
  <si>
    <t>2021-08-19 09:39:43</t>
  </si>
  <si>
    <t>2227019</t>
  </si>
  <si>
    <t>全季酒店(兰州东方红广场店)</t>
  </si>
  <si>
    <t>285.81</t>
  </si>
  <si>
    <t>2021-08-19 08:28:05</t>
  </si>
  <si>
    <t>2227017</t>
  </si>
  <si>
    <t>锦江之星(北京西钓鱼台地铁站店)</t>
  </si>
  <si>
    <t>432.12</t>
  </si>
  <si>
    <t>2021-08-19 08:16:43</t>
  </si>
  <si>
    <t>2226999</t>
  </si>
  <si>
    <t>城市便捷酒店(南昌滕王阁地铁站店)</t>
  </si>
  <si>
    <t>122.73</t>
  </si>
  <si>
    <t>2021-08-19 07:30:01</t>
  </si>
  <si>
    <t>2226978</t>
  </si>
  <si>
    <t>尚客优连锁酒店（邯郸开发区高铁站店）</t>
  </si>
  <si>
    <t>2021-08-19 06:19:53</t>
  </si>
  <si>
    <t>2021-08-18</t>
  </si>
  <si>
    <t>2226856</t>
  </si>
  <si>
    <t>476.03</t>
  </si>
  <si>
    <t>2021-08-18 23:26:09</t>
  </si>
  <si>
    <t>2226827</t>
  </si>
  <si>
    <t>131.91</t>
  </si>
  <si>
    <t>2021-08-18 22:39:20</t>
  </si>
  <si>
    <t>2226826</t>
  </si>
  <si>
    <t>尚客优连锁酒店(济南趵突泉店)</t>
  </si>
  <si>
    <t>94.34</t>
  </si>
  <si>
    <t>2021-08-18 22:39:48</t>
  </si>
  <si>
    <t>2226804</t>
  </si>
  <si>
    <t>上海皇廷国际大酒店</t>
  </si>
  <si>
    <t>917.16</t>
  </si>
  <si>
    <t>2021-08-18 22:14:54</t>
  </si>
  <si>
    <t>2226783</t>
  </si>
  <si>
    <t>喆啡酒店(成都建设路东郊记忆广场店)</t>
  </si>
  <si>
    <t>246.64</t>
  </si>
  <si>
    <t>2021-08-18 21:43:11</t>
  </si>
  <si>
    <t>2226733</t>
  </si>
  <si>
    <t>尚客优精选酒店(无棣县人民医院店)</t>
  </si>
  <si>
    <t>133.98</t>
  </si>
  <si>
    <t>2021-08-18 20:27:03</t>
  </si>
  <si>
    <t>2226700</t>
  </si>
  <si>
    <t>179.76</t>
  </si>
  <si>
    <t>2021-08-18 19:47:15</t>
  </si>
  <si>
    <t>2226651</t>
  </si>
  <si>
    <t>119.77</t>
  </si>
  <si>
    <t>2021-08-18 18:52:37</t>
  </si>
  <si>
    <t>2226534</t>
  </si>
  <si>
    <t>195.44</t>
  </si>
  <si>
    <t>2021-08-18 17:07:01</t>
  </si>
  <si>
    <t>2226529</t>
  </si>
  <si>
    <t>99号假日酒店(银川世和天玺店)</t>
  </si>
  <si>
    <t>160.37</t>
  </si>
  <si>
    <t>2021-08-18 17:01:34</t>
  </si>
  <si>
    <t>2226478</t>
  </si>
  <si>
    <t>漳州万达嘉华酒店</t>
  </si>
  <si>
    <t>401.60</t>
  </si>
  <si>
    <t>-401</t>
  </si>
  <si>
    <t>2021-08-18 15:57:07</t>
  </si>
  <si>
    <t>2226453</t>
  </si>
  <si>
    <t>2021-08-18 15:19:35</t>
  </si>
  <si>
    <t>2226426</t>
  </si>
  <si>
    <t>骏怡连锁酒店(博兴县汽车站店)</t>
  </si>
  <si>
    <t>104.55</t>
  </si>
  <si>
    <t>2021-08-18 14:34:27</t>
  </si>
  <si>
    <t>2226423</t>
  </si>
  <si>
    <t>7天连锁酒店(乌鲁木齐小西沟店)</t>
  </si>
  <si>
    <t>153.09</t>
  </si>
  <si>
    <t>2021-08-18 14:25:59</t>
  </si>
  <si>
    <t>2226408</t>
  </si>
  <si>
    <t>温岭国际大酒店</t>
  </si>
  <si>
    <t>695.28</t>
  </si>
  <si>
    <t>2021-08-18 14:07:04</t>
  </si>
  <si>
    <t>2226400</t>
  </si>
  <si>
    <t>西安泽兰雅家酒店</t>
  </si>
  <si>
    <t>130.94</t>
  </si>
  <si>
    <t>2021-08-18 13:58:54</t>
  </si>
  <si>
    <t>2226377</t>
  </si>
  <si>
    <t>汉庭酒店(广州天河客运站店)</t>
  </si>
  <si>
    <t>202.02</t>
  </si>
  <si>
    <t>2021-08-18 13:29:10</t>
  </si>
  <si>
    <t>2226357</t>
  </si>
  <si>
    <t>锦江之星（阎良前进路城市广场店）</t>
  </si>
  <si>
    <t>206.33</t>
  </si>
  <si>
    <t>2021-08-18 13:04:25</t>
  </si>
  <si>
    <t>2226349</t>
  </si>
  <si>
    <t>城市便捷酒店(惠州湖溪大道店)</t>
  </si>
  <si>
    <t>166.82</t>
  </si>
  <si>
    <t>2021-08-18 12:54:48</t>
  </si>
  <si>
    <t>2226341</t>
  </si>
  <si>
    <t>尚客优连锁酒店（乌鲁木齐沙依巴克宝山路和枫雅居店 ）</t>
  </si>
  <si>
    <t>176.10</t>
  </si>
  <si>
    <t>2021-08-18 12:48:39</t>
  </si>
  <si>
    <t>2226330</t>
  </si>
  <si>
    <t>城市便捷酒店(广州嘉禾望岗长红店)</t>
  </si>
  <si>
    <t>189.09</t>
  </si>
  <si>
    <t>2021-08-18 12:40:24</t>
  </si>
  <si>
    <t>2226292</t>
  </si>
  <si>
    <t>城市便捷酒店(惠州花边岭广场店)</t>
  </si>
  <si>
    <t>163.30</t>
  </si>
  <si>
    <t>2021-08-18 10:53:06</t>
  </si>
  <si>
    <t>2226254</t>
  </si>
  <si>
    <t>贝壳酒店(昆山黄浦家园店)</t>
  </si>
  <si>
    <t>247.54</t>
  </si>
  <si>
    <t>2021-08-18 09:40:22</t>
  </si>
  <si>
    <t>2226241</t>
  </si>
  <si>
    <t>悦为智酒店(保定高新区保百购物广场店)</t>
  </si>
  <si>
    <t>320.66</t>
  </si>
  <si>
    <t>2021-08-18 09:12:12</t>
  </si>
  <si>
    <t>2226220</t>
  </si>
  <si>
    <t>127.89</t>
  </si>
  <si>
    <t>2021-08-18 08:34:38</t>
  </si>
  <si>
    <t>2226212</t>
  </si>
  <si>
    <t>义乌之江华美达广场酒店</t>
  </si>
  <si>
    <t>151.63</t>
  </si>
  <si>
    <t>2021-08-18 08:20:37</t>
  </si>
  <si>
    <t>2226180</t>
  </si>
  <si>
    <t>花筑·乌镇悦厢人文艺术客栈</t>
  </si>
  <si>
    <t>239.72</t>
  </si>
  <si>
    <t>2021-08-18 06:28:54</t>
  </si>
  <si>
    <t>2226135</t>
  </si>
  <si>
    <t>英德徐家庄旅游度假村</t>
  </si>
  <si>
    <t>506.00</t>
  </si>
  <si>
    <t>2021-08-18 09:40:50</t>
  </si>
  <si>
    <t>直采</t>
  </si>
  <si>
    <t>2021-08-17</t>
  </si>
  <si>
    <t>2226120</t>
  </si>
  <si>
    <t>ZMAX HOTELS(眉山东坡里店)</t>
  </si>
  <si>
    <t>1112.70</t>
  </si>
  <si>
    <t>2021-08-17 23:35:53</t>
  </si>
  <si>
    <t>2226109</t>
  </si>
  <si>
    <t>123.75</t>
  </si>
  <si>
    <t>2021-08-17 23:02:56</t>
  </si>
  <si>
    <t>2226050</t>
  </si>
  <si>
    <t>香港九龙海湾酒店</t>
  </si>
  <si>
    <t>HUNG chukpo,HUNG chukpo</t>
  </si>
  <si>
    <t>582.10</t>
  </si>
  <si>
    <t>2021-08-17 21:59:24</t>
  </si>
  <si>
    <t>2226043</t>
  </si>
  <si>
    <t>福州泰禾智选假日酒店</t>
  </si>
  <si>
    <t>325.95</t>
  </si>
  <si>
    <t>2021-08-17 21:50:48</t>
  </si>
  <si>
    <t>2226018</t>
  </si>
  <si>
    <t>格美酒店(宁波洪塘海德广场店)</t>
  </si>
  <si>
    <t>271.17</t>
  </si>
  <si>
    <t>2021-08-17 21:25:12</t>
  </si>
  <si>
    <t>2225989</t>
  </si>
  <si>
    <t>西昌中心智选假日酒店</t>
  </si>
  <si>
    <t>438.03</t>
  </si>
  <si>
    <t>2021-08-17 20:40:42</t>
  </si>
  <si>
    <t>2225945</t>
  </si>
  <si>
    <t>IU酒店(北京西客站六里桥东地铁站店)</t>
  </si>
  <si>
    <t>190.21</t>
  </si>
  <si>
    <t>2021-08-17 19:44:23</t>
  </si>
  <si>
    <t>2225944</t>
  </si>
  <si>
    <t>1428.09</t>
  </si>
  <si>
    <t>2021-08-17 19:44:13</t>
  </si>
  <si>
    <t>2225941</t>
  </si>
  <si>
    <t>2021-08-17 19:43:27</t>
  </si>
  <si>
    <t>2225892</t>
  </si>
  <si>
    <t>海怡大酒店(宁波站店)</t>
  </si>
  <si>
    <t>181.69</t>
  </si>
  <si>
    <t>2021-08-17 18:43:12</t>
  </si>
  <si>
    <t>2225869</t>
  </si>
  <si>
    <t>163.42</t>
  </si>
  <si>
    <t>2021-08-17 18:10:19</t>
  </si>
  <si>
    <t>2225867</t>
  </si>
  <si>
    <t>2021-08-17 18:08:32</t>
  </si>
  <si>
    <t>2225857</t>
  </si>
  <si>
    <t>维也纳国际酒店(丽江玉雪大道店)</t>
  </si>
  <si>
    <t>187.57</t>
  </si>
  <si>
    <t>2021-08-17 17:51:00</t>
  </si>
  <si>
    <t>2225839</t>
  </si>
  <si>
    <t>943.20</t>
  </si>
  <si>
    <t>2021-08-17 17:24:31</t>
  </si>
  <si>
    <t>2225835</t>
  </si>
  <si>
    <t>471.60</t>
  </si>
  <si>
    <t>2021-08-17 17:21:27</t>
  </si>
  <si>
    <t>2225822</t>
  </si>
  <si>
    <t>上海裕景大饭店</t>
  </si>
  <si>
    <t>457.85</t>
  </si>
  <si>
    <t>2021-08-17 17:06:07</t>
  </si>
  <si>
    <t>2225818</t>
  </si>
  <si>
    <t>261.88</t>
  </si>
  <si>
    <t>2021-08-17 17:05:28</t>
  </si>
  <si>
    <t>2225812</t>
  </si>
  <si>
    <t>176.05</t>
  </si>
  <si>
    <t>2021-08-17 16:57:53</t>
  </si>
  <si>
    <t>2225799</t>
  </si>
  <si>
    <t>海友酒店(上海西藏南路店)</t>
  </si>
  <si>
    <t>145.41</t>
  </si>
  <si>
    <t>2021-08-17 16:46:21</t>
  </si>
  <si>
    <t>2225794</t>
  </si>
  <si>
    <t>尚客优快捷酒店（徐州铜山师范大学店）</t>
  </si>
  <si>
    <t>116.22</t>
  </si>
  <si>
    <t>2021-08-17 16:36:03</t>
  </si>
  <si>
    <t>2225782</t>
  </si>
  <si>
    <t>320.85</t>
  </si>
  <si>
    <t>2021-08-17 16:19:37</t>
  </si>
  <si>
    <t>2225746</t>
  </si>
  <si>
    <t>2021-08-17 15:22:38</t>
  </si>
  <si>
    <t>2225705</t>
  </si>
  <si>
    <t>188.53</t>
  </si>
  <si>
    <t>2021-08-17 14:10:14</t>
  </si>
  <si>
    <t>2225680</t>
  </si>
  <si>
    <t>IU酒店(兰州西客站中天健广场店)</t>
  </si>
  <si>
    <t>304.78</t>
  </si>
  <si>
    <t>2021-08-17 13:30:19</t>
  </si>
  <si>
    <t>2225674</t>
  </si>
  <si>
    <t>194.53</t>
  </si>
  <si>
    <t>2021-08-17 13:26:15</t>
  </si>
  <si>
    <t>2225663</t>
  </si>
  <si>
    <t>维也纳国际酒店(上海虹桥国展中心天山西路店)</t>
  </si>
  <si>
    <t>253.62</t>
  </si>
  <si>
    <t>2021-08-17 13:05:55</t>
  </si>
  <si>
    <t>2225659</t>
  </si>
  <si>
    <t>三亚保利瑰丽酒店</t>
  </si>
  <si>
    <t>5275.58</t>
  </si>
  <si>
    <t>2021-08-17 12:54:16</t>
  </si>
  <si>
    <t>2225653</t>
  </si>
  <si>
    <t>163.34</t>
  </si>
  <si>
    <t>2021-08-17 12:51:00</t>
  </si>
  <si>
    <t>2225619</t>
  </si>
  <si>
    <t>2021-08-17 12:08:43</t>
  </si>
  <si>
    <t>2225513</t>
  </si>
  <si>
    <t>2021-08-17 08:54:12</t>
  </si>
  <si>
    <t>2225476</t>
  </si>
  <si>
    <t>122.69</t>
  </si>
  <si>
    <t>2021-08-17 07:14:02</t>
  </si>
  <si>
    <t>2021-08-16</t>
  </si>
  <si>
    <t>2225367</t>
  </si>
  <si>
    <t>广州爱群大酒店</t>
  </si>
  <si>
    <t>391.70</t>
  </si>
  <si>
    <t>2021-08-16 22:35:39</t>
  </si>
  <si>
    <t>2225246</t>
  </si>
  <si>
    <t>252.64</t>
  </si>
  <si>
    <t>2021-08-16 19:56:11</t>
  </si>
  <si>
    <t>2225180</t>
  </si>
  <si>
    <t>378.06</t>
  </si>
  <si>
    <t>2021-08-16 18:10:52</t>
  </si>
  <si>
    <t>2225130</t>
  </si>
  <si>
    <t>938.20</t>
  </si>
  <si>
    <t>2021-08-16 16:42:44</t>
  </si>
  <si>
    <t>2225078</t>
  </si>
  <si>
    <t>210.53</t>
  </si>
  <si>
    <t>2021-08-16 14:33:03</t>
  </si>
  <si>
    <t>2225028</t>
  </si>
  <si>
    <t>864.04</t>
  </si>
  <si>
    <t>2021-08-16 12:49:01</t>
  </si>
  <si>
    <t>2224880</t>
  </si>
  <si>
    <t>1841.44</t>
  </si>
  <si>
    <t>2021-08-16 04:13:37</t>
  </si>
  <si>
    <t>2021-08-15</t>
  </si>
  <si>
    <t>2224804</t>
  </si>
  <si>
    <t>183.40</t>
  </si>
  <si>
    <t>2021-08-15 22:15:42</t>
  </si>
  <si>
    <t>2224748</t>
  </si>
  <si>
    <t>汉庭酒店(广州西门口光孝店)</t>
  </si>
  <si>
    <t>179.83</t>
  </si>
  <si>
    <t>2021-08-15 20:30:13</t>
  </si>
  <si>
    <t>2224466</t>
  </si>
  <si>
    <t>泉州湖美大酒店</t>
  </si>
  <si>
    <t>344.43</t>
  </si>
  <si>
    <t>2021-08-15 11:59:44</t>
  </si>
  <si>
    <t>2224464</t>
  </si>
  <si>
    <t>2021-08-15 11:58:01</t>
  </si>
  <si>
    <t>2224455</t>
  </si>
  <si>
    <t>1886.40</t>
  </si>
  <si>
    <t>2021-08-15 11:47:31</t>
  </si>
  <si>
    <t>2224453</t>
  </si>
  <si>
    <t>2021-08-15 11:45:47</t>
  </si>
  <si>
    <t>2021-08-14</t>
  </si>
  <si>
    <t>2223386</t>
  </si>
  <si>
    <t>尚客优品酒店(兰州西关十字店)</t>
  </si>
  <si>
    <t>503.44</t>
  </si>
  <si>
    <t>2021-08-14 09:59:42</t>
  </si>
  <si>
    <t>2021-08-13</t>
  </si>
  <si>
    <t>2222875</t>
  </si>
  <si>
    <t>253.60</t>
  </si>
  <si>
    <t>2021-08-13 18:26:48</t>
  </si>
  <si>
    <t>2021-08-12</t>
  </si>
  <si>
    <t>2221391</t>
  </si>
  <si>
    <t>尚客优精选酒店(丰宁新丰北路店)</t>
  </si>
  <si>
    <t>416.73</t>
  </si>
  <si>
    <t>2021-08-12 06:17:20</t>
  </si>
  <si>
    <t>2021-08-10</t>
  </si>
  <si>
    <t>2220584</t>
  </si>
  <si>
    <t>深圳名悦商务酒店</t>
  </si>
  <si>
    <t>167.28</t>
  </si>
  <si>
    <t>2021-08-10 20:54:30</t>
  </si>
  <si>
    <t>2021-08-07</t>
  </si>
  <si>
    <t>2218775</t>
  </si>
  <si>
    <t>海友良品酒店（天津科技广场店）</t>
  </si>
  <si>
    <t>374.54</t>
  </si>
  <si>
    <t>2021-08-07 14:39:09</t>
  </si>
  <si>
    <t>2021-08-05</t>
  </si>
  <si>
    <t>2217502</t>
  </si>
  <si>
    <t>香港湾景国际</t>
  </si>
  <si>
    <t>Yang Vincent,Chen YiHsuan</t>
  </si>
  <si>
    <t>9247.70</t>
  </si>
  <si>
    <t>-9247</t>
  </si>
  <si>
    <t>2021-08-05 13:39:35</t>
  </si>
  <si>
    <t>2021-08-04</t>
  </si>
  <si>
    <t>2217003</t>
  </si>
  <si>
    <t>汉庭（长春净月大街店）</t>
  </si>
  <si>
    <t>2021-08-04 17:45:38</t>
  </si>
  <si>
    <t>2021-07-23</t>
  </si>
  <si>
    <t>2206129</t>
  </si>
  <si>
    <t>香港都会海逸酒店</t>
  </si>
  <si>
    <t>YANG YAFEI</t>
  </si>
  <si>
    <t>328.03</t>
  </si>
  <si>
    <t>2021-07-23 11:42:16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</si>
</sst>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5" borderId="5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20" fillId="10" borderId="2" applyNumberFormat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3"/>
  <sheetViews>
    <sheetView topLeftCell="A78" workbookViewId="0">
      <selection activeCell="A78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16014559129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44425</v>
      </c>
      <c r="G2" s="5">
        <v>44426</v>
      </c>
      <c r="H2" s="4">
        <v>1</v>
      </c>
      <c r="I2" s="4">
        <v>1</v>
      </c>
      <c r="J2" s="4">
        <v>1</v>
      </c>
      <c r="K2" s="4" t="s">
        <v>29</v>
      </c>
      <c r="L2" s="4">
        <v>367.67</v>
      </c>
      <c r="M2" s="4">
        <v>367.67</v>
      </c>
      <c r="N2" s="4" t="s">
        <v>30</v>
      </c>
      <c r="O2" s="4" t="s">
        <v>31</v>
      </c>
      <c r="P2" s="4" t="s">
        <v>32</v>
      </c>
      <c r="Q2" s="4">
        <v>0</v>
      </c>
      <c r="R2" s="6">
        <v>44412</v>
      </c>
      <c r="S2" s="5">
        <v>44429</v>
      </c>
      <c r="T2" s="4" t="s">
        <v>33</v>
      </c>
      <c r="U2" s="4">
        <v>367.67</v>
      </c>
      <c r="V2" s="4">
        <v>0</v>
      </c>
      <c r="W2" s="4">
        <v>0</v>
      </c>
      <c r="X2" s="4">
        <v>2217003</v>
      </c>
    </row>
    <row r="3" s="4" customFormat="1" spans="1:24">
      <c r="A3" s="4">
        <v>16014559129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44425</v>
      </c>
      <c r="G3" s="5">
        <v>44426</v>
      </c>
      <c r="H3" s="4">
        <v>1</v>
      </c>
      <c r="I3" s="4">
        <v>1</v>
      </c>
      <c r="J3" s="4">
        <v>1</v>
      </c>
      <c r="K3" s="4" t="s">
        <v>29</v>
      </c>
      <c r="L3" s="4">
        <v>-367.67</v>
      </c>
      <c r="M3" s="4">
        <v>-367.67</v>
      </c>
      <c r="N3" s="4" t="s">
        <v>30</v>
      </c>
      <c r="O3" s="4" t="s">
        <v>31</v>
      </c>
      <c r="P3" s="4" t="s">
        <v>32</v>
      </c>
      <c r="Q3" s="4">
        <v>0</v>
      </c>
      <c r="R3" s="6">
        <v>44412</v>
      </c>
      <c r="S3" s="5">
        <v>44429</v>
      </c>
      <c r="T3" s="4" t="s">
        <v>33</v>
      </c>
      <c r="U3" s="4">
        <v>-367.67</v>
      </c>
      <c r="V3" s="4">
        <v>0</v>
      </c>
      <c r="W3" s="4">
        <v>0</v>
      </c>
      <c r="X3" s="4">
        <v>2217003</v>
      </c>
    </row>
    <row r="4" s="4" customFormat="1" spans="1:24">
      <c r="A4" s="4">
        <v>16028643947</v>
      </c>
      <c r="B4" s="4" t="s">
        <v>25</v>
      </c>
      <c r="C4" s="4" t="s">
        <v>26</v>
      </c>
      <c r="D4" s="4" t="s">
        <v>35</v>
      </c>
      <c r="E4" s="4" t="s">
        <v>28</v>
      </c>
      <c r="F4" s="5">
        <v>44424</v>
      </c>
      <c r="G4" s="5">
        <v>44426</v>
      </c>
      <c r="H4" s="4">
        <v>1</v>
      </c>
      <c r="I4" s="4">
        <v>2</v>
      </c>
      <c r="J4" s="4">
        <v>2</v>
      </c>
      <c r="K4" s="4" t="s">
        <v>29</v>
      </c>
      <c r="L4" s="4">
        <v>374.54</v>
      </c>
      <c r="M4" s="4">
        <v>374.54</v>
      </c>
      <c r="N4" s="4" t="s">
        <v>36</v>
      </c>
      <c r="O4" s="4" t="s">
        <v>31</v>
      </c>
      <c r="P4" s="4" t="s">
        <v>32</v>
      </c>
      <c r="Q4" s="4">
        <v>0</v>
      </c>
      <c r="R4" s="6">
        <v>44415</v>
      </c>
      <c r="S4" s="5">
        <v>44429</v>
      </c>
      <c r="T4" s="4" t="s">
        <v>33</v>
      </c>
      <c r="U4" s="4">
        <v>374.54</v>
      </c>
      <c r="V4" s="4">
        <v>0</v>
      </c>
      <c r="W4" s="4">
        <v>0</v>
      </c>
      <c r="X4" s="4">
        <v>2218775</v>
      </c>
    </row>
    <row r="5" s="4" customFormat="1" spans="1:24">
      <c r="A5" s="4">
        <v>16047566586</v>
      </c>
      <c r="B5" s="4" t="s">
        <v>25</v>
      </c>
      <c r="C5" s="4" t="s">
        <v>26</v>
      </c>
      <c r="D5" s="4" t="s">
        <v>37</v>
      </c>
      <c r="E5" s="4" t="s">
        <v>38</v>
      </c>
      <c r="F5" s="5">
        <v>44425</v>
      </c>
      <c r="G5" s="5">
        <v>44426</v>
      </c>
      <c r="H5" s="4">
        <v>1</v>
      </c>
      <c r="I5" s="4">
        <v>1</v>
      </c>
      <c r="J5" s="4">
        <v>1</v>
      </c>
      <c r="K5" s="4" t="s">
        <v>29</v>
      </c>
      <c r="L5" s="4">
        <v>167.28</v>
      </c>
      <c r="M5" s="4">
        <v>167.28</v>
      </c>
      <c r="N5" s="4" t="s">
        <v>39</v>
      </c>
      <c r="O5" s="4" t="s">
        <v>31</v>
      </c>
      <c r="P5" s="4" t="s">
        <v>32</v>
      </c>
      <c r="Q5" s="4">
        <v>0</v>
      </c>
      <c r="R5" s="6">
        <v>44418</v>
      </c>
      <c r="S5" s="5">
        <v>44429</v>
      </c>
      <c r="T5" s="4" t="s">
        <v>33</v>
      </c>
      <c r="U5" s="4">
        <v>167.28</v>
      </c>
      <c r="V5" s="4">
        <v>0</v>
      </c>
      <c r="W5" s="4">
        <v>0</v>
      </c>
      <c r="X5" s="4">
        <v>2220584</v>
      </c>
    </row>
    <row r="6" s="4" customFormat="1" spans="1:24">
      <c r="A6" s="4">
        <v>16065056844</v>
      </c>
      <c r="B6" s="4" t="s">
        <v>25</v>
      </c>
      <c r="C6" s="4" t="s">
        <v>26</v>
      </c>
      <c r="D6" s="4" t="s">
        <v>40</v>
      </c>
      <c r="E6" s="4" t="s">
        <v>41</v>
      </c>
      <c r="F6" s="5">
        <v>44425</v>
      </c>
      <c r="G6" s="5">
        <v>44426</v>
      </c>
      <c r="H6" s="4">
        <v>1</v>
      </c>
      <c r="I6" s="4">
        <v>1</v>
      </c>
      <c r="J6" s="4">
        <v>1</v>
      </c>
      <c r="K6" s="4" t="s">
        <v>29</v>
      </c>
      <c r="L6" s="4">
        <v>253.6</v>
      </c>
      <c r="M6" s="4">
        <v>253.6</v>
      </c>
      <c r="N6" s="4" t="s">
        <v>42</v>
      </c>
      <c r="O6" s="4" t="s">
        <v>31</v>
      </c>
      <c r="P6" s="4" t="s">
        <v>32</v>
      </c>
      <c r="Q6" s="4">
        <v>0</v>
      </c>
      <c r="R6" s="6">
        <v>44421</v>
      </c>
      <c r="S6" s="5">
        <v>44429</v>
      </c>
      <c r="T6" s="4" t="s">
        <v>33</v>
      </c>
      <c r="U6" s="4">
        <v>253.6</v>
      </c>
      <c r="V6" s="4">
        <v>0</v>
      </c>
      <c r="W6" s="4">
        <v>0</v>
      </c>
      <c r="X6" s="4">
        <v>2222875</v>
      </c>
    </row>
    <row r="7" s="4" customFormat="1" spans="1:24">
      <c r="A7" s="4">
        <v>16067102955</v>
      </c>
      <c r="B7" s="4" t="s">
        <v>25</v>
      </c>
      <c r="C7" s="4" t="s">
        <v>26</v>
      </c>
      <c r="D7" s="4" t="s">
        <v>43</v>
      </c>
      <c r="E7" s="4" t="s">
        <v>44</v>
      </c>
      <c r="F7" s="5">
        <v>44424</v>
      </c>
      <c r="G7" s="5">
        <v>44426</v>
      </c>
      <c r="H7" s="4">
        <v>1</v>
      </c>
      <c r="I7" s="4">
        <v>2</v>
      </c>
      <c r="J7" s="4">
        <v>2</v>
      </c>
      <c r="K7" s="4" t="s">
        <v>29</v>
      </c>
      <c r="L7" s="4">
        <v>503.44</v>
      </c>
      <c r="M7" s="4">
        <v>503.44</v>
      </c>
      <c r="N7" s="4" t="s">
        <v>45</v>
      </c>
      <c r="O7" s="4" t="s">
        <v>31</v>
      </c>
      <c r="P7" s="4" t="s">
        <v>32</v>
      </c>
      <c r="Q7" s="4">
        <v>0</v>
      </c>
      <c r="R7" s="6">
        <v>44422</v>
      </c>
      <c r="S7" s="5">
        <v>44429</v>
      </c>
      <c r="T7" s="4" t="s">
        <v>33</v>
      </c>
      <c r="U7" s="4">
        <v>503.44</v>
      </c>
      <c r="V7" s="4">
        <v>0</v>
      </c>
      <c r="W7" s="4">
        <v>0</v>
      </c>
      <c r="X7" s="4">
        <v>2223386</v>
      </c>
    </row>
    <row r="8" s="4" customFormat="1" spans="1:24">
      <c r="A8" s="4">
        <v>16074085161</v>
      </c>
      <c r="B8" s="4" t="s">
        <v>25</v>
      </c>
      <c r="C8" s="4" t="s">
        <v>26</v>
      </c>
      <c r="D8" s="4" t="s">
        <v>46</v>
      </c>
      <c r="E8" s="4" t="s">
        <v>47</v>
      </c>
      <c r="F8" s="5">
        <v>44424</v>
      </c>
      <c r="G8" s="5">
        <v>44426</v>
      </c>
      <c r="H8" s="4">
        <v>1</v>
      </c>
      <c r="I8" s="4">
        <v>2</v>
      </c>
      <c r="J8" s="4">
        <v>2</v>
      </c>
      <c r="K8" s="4" t="s">
        <v>29</v>
      </c>
      <c r="L8" s="4">
        <v>943.2</v>
      </c>
      <c r="M8" s="4">
        <v>943.2</v>
      </c>
      <c r="N8" s="4" t="s">
        <v>48</v>
      </c>
      <c r="O8" s="4" t="s">
        <v>31</v>
      </c>
      <c r="P8" s="4" t="s">
        <v>32</v>
      </c>
      <c r="Q8" s="4">
        <v>0</v>
      </c>
      <c r="R8" s="6">
        <v>44423</v>
      </c>
      <c r="S8" s="5">
        <v>44429</v>
      </c>
      <c r="T8" s="4" t="s">
        <v>33</v>
      </c>
      <c r="U8" s="4">
        <v>943.2</v>
      </c>
      <c r="V8" s="4">
        <v>0</v>
      </c>
      <c r="W8" s="4">
        <v>0</v>
      </c>
      <c r="X8" s="4">
        <v>2224453</v>
      </c>
    </row>
    <row r="9" s="4" customFormat="1" spans="1:23">
      <c r="A9" s="4">
        <v>16074099494</v>
      </c>
      <c r="B9" s="4" t="s">
        <v>25</v>
      </c>
      <c r="C9" s="4" t="s">
        <v>26</v>
      </c>
      <c r="D9" s="4" t="s">
        <v>46</v>
      </c>
      <c r="E9" s="4" t="s">
        <v>47</v>
      </c>
      <c r="F9" s="5">
        <v>44424</v>
      </c>
      <c r="G9" s="5">
        <v>44426</v>
      </c>
      <c r="H9" s="4">
        <v>2</v>
      </c>
      <c r="I9" s="4">
        <v>2</v>
      </c>
      <c r="J9" s="4">
        <v>4</v>
      </c>
      <c r="K9" s="4" t="s">
        <v>29</v>
      </c>
      <c r="L9" s="4">
        <v>1886.4</v>
      </c>
      <c r="M9" s="4">
        <v>1886.4</v>
      </c>
      <c r="N9" s="4" t="s">
        <v>49</v>
      </c>
      <c r="O9" s="4" t="s">
        <v>31</v>
      </c>
      <c r="P9" s="4" t="s">
        <v>32</v>
      </c>
      <c r="Q9" s="4">
        <v>0</v>
      </c>
      <c r="R9" s="6">
        <v>44423</v>
      </c>
      <c r="S9" s="5">
        <v>44429</v>
      </c>
      <c r="T9" s="4" t="s">
        <v>33</v>
      </c>
      <c r="U9" s="4">
        <v>1886.4</v>
      </c>
      <c r="V9" s="4">
        <v>0</v>
      </c>
      <c r="W9" s="4">
        <v>0</v>
      </c>
    </row>
    <row r="10" s="4" customFormat="1" spans="1:24">
      <c r="A10" s="4">
        <v>16074184242</v>
      </c>
      <c r="B10" s="4" t="s">
        <v>25</v>
      </c>
      <c r="C10" s="4" t="s">
        <v>26</v>
      </c>
      <c r="D10" s="4" t="s">
        <v>50</v>
      </c>
      <c r="E10" s="4" t="s">
        <v>51</v>
      </c>
      <c r="F10" s="5">
        <v>44425</v>
      </c>
      <c r="G10" s="5">
        <v>44426</v>
      </c>
      <c r="H10" s="4">
        <v>1</v>
      </c>
      <c r="I10" s="4">
        <v>1</v>
      </c>
      <c r="J10" s="4">
        <v>1</v>
      </c>
      <c r="K10" s="4" t="s">
        <v>29</v>
      </c>
      <c r="L10" s="4">
        <v>344.43</v>
      </c>
      <c r="M10" s="4">
        <v>344.43</v>
      </c>
      <c r="N10" s="4" t="s">
        <v>52</v>
      </c>
      <c r="O10" s="4" t="s">
        <v>31</v>
      </c>
      <c r="P10" s="4" t="s">
        <v>32</v>
      </c>
      <c r="Q10" s="4">
        <v>0</v>
      </c>
      <c r="R10" s="6">
        <v>44423</v>
      </c>
      <c r="S10" s="5">
        <v>44429</v>
      </c>
      <c r="T10" s="4" t="s">
        <v>33</v>
      </c>
      <c r="U10" s="4">
        <v>344.43</v>
      </c>
      <c r="V10" s="4">
        <v>0</v>
      </c>
      <c r="W10" s="4">
        <v>0</v>
      </c>
      <c r="X10" s="4">
        <v>2224464</v>
      </c>
    </row>
    <row r="11" s="4" customFormat="1" spans="1:24">
      <c r="A11" s="4">
        <v>16078423038</v>
      </c>
      <c r="B11" s="4" t="s">
        <v>25</v>
      </c>
      <c r="C11" s="4" t="s">
        <v>26</v>
      </c>
      <c r="D11" s="4" t="s">
        <v>53</v>
      </c>
      <c r="E11" s="4" t="s">
        <v>54</v>
      </c>
      <c r="F11" s="5">
        <v>44425</v>
      </c>
      <c r="G11" s="5">
        <v>44426</v>
      </c>
      <c r="H11" s="4">
        <v>1</v>
      </c>
      <c r="I11" s="4">
        <v>1</v>
      </c>
      <c r="J11" s="4">
        <v>1</v>
      </c>
      <c r="K11" s="4" t="s">
        <v>29</v>
      </c>
      <c r="L11" s="4">
        <v>210.53</v>
      </c>
      <c r="M11" s="4">
        <v>210.53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44424</v>
      </c>
      <c r="S11" s="5">
        <v>44429</v>
      </c>
      <c r="T11" s="4" t="s">
        <v>33</v>
      </c>
      <c r="U11" s="4">
        <v>210.53</v>
      </c>
      <c r="V11" s="4">
        <v>0</v>
      </c>
      <c r="W11" s="4">
        <v>0</v>
      </c>
      <c r="X11" s="4">
        <v>2225078</v>
      </c>
    </row>
    <row r="12" s="4" customFormat="1" spans="1:24">
      <c r="A12" s="4">
        <v>16079162433</v>
      </c>
      <c r="B12" s="4" t="s">
        <v>25</v>
      </c>
      <c r="C12" s="4" t="s">
        <v>26</v>
      </c>
      <c r="D12" s="4" t="s">
        <v>56</v>
      </c>
      <c r="E12" s="4" t="s">
        <v>57</v>
      </c>
      <c r="F12" s="5">
        <v>44424</v>
      </c>
      <c r="G12" s="5">
        <v>44426</v>
      </c>
      <c r="H12" s="4">
        <v>1</v>
      </c>
      <c r="I12" s="4">
        <v>2</v>
      </c>
      <c r="J12" s="4">
        <v>2</v>
      </c>
      <c r="K12" s="4" t="s">
        <v>29</v>
      </c>
      <c r="L12" s="4">
        <v>378.06</v>
      </c>
      <c r="M12" s="4">
        <v>378.06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44424</v>
      </c>
      <c r="S12" s="5">
        <v>44429</v>
      </c>
      <c r="T12" s="4" t="s">
        <v>33</v>
      </c>
      <c r="U12" s="4">
        <v>378.06</v>
      </c>
      <c r="V12" s="4">
        <v>0</v>
      </c>
      <c r="W12" s="4">
        <v>0</v>
      </c>
      <c r="X12" s="4">
        <v>2225180</v>
      </c>
    </row>
    <row r="13" s="4" customFormat="1" spans="1:24">
      <c r="A13" s="4">
        <v>16079542901</v>
      </c>
      <c r="B13" s="4" t="s">
        <v>25</v>
      </c>
      <c r="C13" s="4" t="s">
        <v>26</v>
      </c>
      <c r="D13" s="4" t="s">
        <v>59</v>
      </c>
      <c r="E13" s="4" t="s">
        <v>41</v>
      </c>
      <c r="F13" s="5">
        <v>44424</v>
      </c>
      <c r="G13" s="5">
        <v>44426</v>
      </c>
      <c r="H13" s="4">
        <v>1</v>
      </c>
      <c r="I13" s="4">
        <v>2</v>
      </c>
      <c r="J13" s="4">
        <v>2</v>
      </c>
      <c r="K13" s="4" t="s">
        <v>29</v>
      </c>
      <c r="L13" s="4">
        <v>252.64</v>
      </c>
      <c r="M13" s="4">
        <v>252.64</v>
      </c>
      <c r="N13" s="4" t="s">
        <v>60</v>
      </c>
      <c r="O13" s="4" t="s">
        <v>31</v>
      </c>
      <c r="P13" s="4" t="s">
        <v>32</v>
      </c>
      <c r="Q13" s="4">
        <v>0</v>
      </c>
      <c r="R13" s="6">
        <v>44424</v>
      </c>
      <c r="S13" s="5">
        <v>44429</v>
      </c>
      <c r="T13" s="4" t="s">
        <v>33</v>
      </c>
      <c r="U13" s="4">
        <v>252.64</v>
      </c>
      <c r="V13" s="4">
        <v>0</v>
      </c>
      <c r="W13" s="4">
        <v>0</v>
      </c>
      <c r="X13" s="4">
        <v>2225246</v>
      </c>
    </row>
    <row r="14" s="4" customFormat="1" spans="1:24">
      <c r="A14" s="4">
        <v>16080123085</v>
      </c>
      <c r="B14" s="4" t="s">
        <v>25</v>
      </c>
      <c r="C14" s="4" t="s">
        <v>26</v>
      </c>
      <c r="D14" s="4" t="s">
        <v>61</v>
      </c>
      <c r="E14" s="4" t="s">
        <v>41</v>
      </c>
      <c r="F14" s="5">
        <v>44424</v>
      </c>
      <c r="G14" s="5">
        <v>44426</v>
      </c>
      <c r="H14" s="4">
        <v>1</v>
      </c>
      <c r="I14" s="4">
        <v>2</v>
      </c>
      <c r="J14" s="4">
        <v>2</v>
      </c>
      <c r="K14" s="4" t="s">
        <v>29</v>
      </c>
      <c r="L14" s="4">
        <v>391.7</v>
      </c>
      <c r="M14" s="4">
        <v>391.7</v>
      </c>
      <c r="N14" s="4" t="s">
        <v>62</v>
      </c>
      <c r="O14" s="4" t="s">
        <v>31</v>
      </c>
      <c r="P14" s="4" t="s">
        <v>32</v>
      </c>
      <c r="Q14" s="4">
        <v>0</v>
      </c>
      <c r="R14" s="6">
        <v>44424</v>
      </c>
      <c r="S14" s="5">
        <v>44429</v>
      </c>
      <c r="T14" s="4" t="s">
        <v>33</v>
      </c>
      <c r="U14" s="4">
        <v>391.7</v>
      </c>
      <c r="V14" s="4">
        <v>0</v>
      </c>
      <c r="W14" s="4">
        <v>0</v>
      </c>
      <c r="X14" s="4">
        <v>2225367</v>
      </c>
    </row>
    <row r="15" s="4" customFormat="1" spans="1:24">
      <c r="A15" s="4">
        <v>16080589521</v>
      </c>
      <c r="B15" s="4" t="s">
        <v>25</v>
      </c>
      <c r="C15" s="4" t="s">
        <v>26</v>
      </c>
      <c r="D15" s="4" t="s">
        <v>63</v>
      </c>
      <c r="E15" s="4" t="s">
        <v>64</v>
      </c>
      <c r="F15" s="5">
        <v>44425</v>
      </c>
      <c r="G15" s="5">
        <v>44426</v>
      </c>
      <c r="H15" s="4">
        <v>1</v>
      </c>
      <c r="I15" s="4">
        <v>1</v>
      </c>
      <c r="J15" s="4">
        <v>1</v>
      </c>
      <c r="K15" s="4" t="s">
        <v>29</v>
      </c>
      <c r="L15" s="4">
        <v>122.69</v>
      </c>
      <c r="M15" s="4">
        <v>122.69</v>
      </c>
      <c r="N15" s="4" t="s">
        <v>65</v>
      </c>
      <c r="O15" s="4" t="s">
        <v>31</v>
      </c>
      <c r="P15" s="4" t="s">
        <v>32</v>
      </c>
      <c r="Q15" s="4">
        <v>0</v>
      </c>
      <c r="R15" s="6">
        <v>44425</v>
      </c>
      <c r="S15" s="5">
        <v>44429</v>
      </c>
      <c r="T15" s="4" t="s">
        <v>33</v>
      </c>
      <c r="U15" s="4">
        <v>122.69</v>
      </c>
      <c r="V15" s="4">
        <v>0</v>
      </c>
      <c r="W15" s="4">
        <v>0</v>
      </c>
      <c r="X15" s="4">
        <v>2225476</v>
      </c>
    </row>
    <row r="16" s="4" customFormat="1" spans="1:24">
      <c r="A16" s="4">
        <v>16080680267</v>
      </c>
      <c r="B16" s="4" t="s">
        <v>25</v>
      </c>
      <c r="C16" s="4" t="s">
        <v>26</v>
      </c>
      <c r="D16" s="4" t="s">
        <v>66</v>
      </c>
      <c r="E16" s="4" t="s">
        <v>67</v>
      </c>
      <c r="F16" s="5">
        <v>44425</v>
      </c>
      <c r="G16" s="5">
        <v>44426</v>
      </c>
      <c r="H16" s="4">
        <v>1</v>
      </c>
      <c r="I16" s="4">
        <v>1</v>
      </c>
      <c r="J16" s="4">
        <v>1</v>
      </c>
      <c r="K16" s="4" t="s">
        <v>29</v>
      </c>
      <c r="L16" s="4">
        <v>123.75</v>
      </c>
      <c r="M16" s="4">
        <v>123.75</v>
      </c>
      <c r="N16" s="4" t="s">
        <v>68</v>
      </c>
      <c r="O16" s="4" t="s">
        <v>31</v>
      </c>
      <c r="P16" s="4" t="s">
        <v>32</v>
      </c>
      <c r="Q16" s="4">
        <v>0</v>
      </c>
      <c r="R16" s="6">
        <v>44425</v>
      </c>
      <c r="S16" s="5">
        <v>44429</v>
      </c>
      <c r="T16" s="4" t="s">
        <v>33</v>
      </c>
      <c r="U16" s="4">
        <v>123.75</v>
      </c>
      <c r="V16" s="4">
        <v>0</v>
      </c>
      <c r="W16" s="4">
        <v>0</v>
      </c>
      <c r="X16" s="4">
        <v>2225513</v>
      </c>
    </row>
    <row r="17" s="4" customFormat="1" spans="1:24">
      <c r="A17" s="4">
        <v>16080743822</v>
      </c>
      <c r="B17" s="4" t="s">
        <v>25</v>
      </c>
      <c r="C17" s="4" t="s">
        <v>26</v>
      </c>
      <c r="D17" s="4" t="s">
        <v>69</v>
      </c>
      <c r="E17" s="4" t="s">
        <v>70</v>
      </c>
      <c r="F17" s="5">
        <v>44425</v>
      </c>
      <c r="G17" s="5">
        <v>44426</v>
      </c>
      <c r="H17" s="4">
        <v>1</v>
      </c>
      <c r="I17" s="4">
        <v>1</v>
      </c>
      <c r="J17" s="4">
        <v>1</v>
      </c>
      <c r="K17" s="4" t="s">
        <v>29</v>
      </c>
      <c r="L17" s="4">
        <v>130.94</v>
      </c>
      <c r="M17" s="4">
        <v>130.94</v>
      </c>
      <c r="N17" s="4" t="s">
        <v>71</v>
      </c>
      <c r="O17" s="4" t="s">
        <v>31</v>
      </c>
      <c r="P17" s="4" t="s">
        <v>32</v>
      </c>
      <c r="Q17" s="4">
        <v>0</v>
      </c>
      <c r="R17" s="6">
        <v>44425</v>
      </c>
      <c r="S17" s="5">
        <v>44429</v>
      </c>
      <c r="T17" s="4" t="s">
        <v>33</v>
      </c>
      <c r="U17" s="4">
        <v>130.94</v>
      </c>
      <c r="V17" s="4">
        <v>0</v>
      </c>
      <c r="W17" s="4">
        <v>0</v>
      </c>
      <c r="X17" s="4">
        <v>2225528</v>
      </c>
    </row>
    <row r="18" s="4" customFormat="1" spans="1:24">
      <c r="A18" s="4">
        <v>16080743822</v>
      </c>
      <c r="B18" s="4" t="s">
        <v>25</v>
      </c>
      <c r="C18" s="4" t="s">
        <v>34</v>
      </c>
      <c r="D18" s="4" t="s">
        <v>69</v>
      </c>
      <c r="E18" s="4" t="s">
        <v>70</v>
      </c>
      <c r="F18" s="5">
        <v>44425</v>
      </c>
      <c r="G18" s="5">
        <v>44426</v>
      </c>
      <c r="H18" s="4">
        <v>1</v>
      </c>
      <c r="I18" s="4">
        <v>1</v>
      </c>
      <c r="J18" s="4">
        <v>1</v>
      </c>
      <c r="K18" s="4" t="s">
        <v>29</v>
      </c>
      <c r="L18" s="4">
        <v>-130.94</v>
      </c>
      <c r="M18" s="4">
        <v>-130.94</v>
      </c>
      <c r="N18" s="4" t="s">
        <v>71</v>
      </c>
      <c r="O18" s="4" t="s">
        <v>31</v>
      </c>
      <c r="P18" s="4" t="s">
        <v>32</v>
      </c>
      <c r="Q18" s="4">
        <v>0</v>
      </c>
      <c r="R18" s="6">
        <v>44425</v>
      </c>
      <c r="S18" s="5">
        <v>44429</v>
      </c>
      <c r="T18" s="4" t="s">
        <v>33</v>
      </c>
      <c r="U18" s="4">
        <v>-130.94</v>
      </c>
      <c r="V18" s="4">
        <v>0</v>
      </c>
      <c r="W18" s="4">
        <v>0</v>
      </c>
      <c r="X18" s="4">
        <v>2225528</v>
      </c>
    </row>
    <row r="19" s="4" customFormat="1" spans="1:24">
      <c r="A19" s="4">
        <v>16084032457</v>
      </c>
      <c r="B19" s="4" t="s">
        <v>25</v>
      </c>
      <c r="C19" s="4" t="s">
        <v>26</v>
      </c>
      <c r="D19" s="4" t="s">
        <v>72</v>
      </c>
      <c r="E19" s="4" t="s">
        <v>28</v>
      </c>
      <c r="F19" s="5">
        <v>44425</v>
      </c>
      <c r="G19" s="5">
        <v>44426</v>
      </c>
      <c r="H19" s="4">
        <v>1</v>
      </c>
      <c r="I19" s="4">
        <v>1</v>
      </c>
      <c r="J19" s="4">
        <v>1</v>
      </c>
      <c r="K19" s="4" t="s">
        <v>29</v>
      </c>
      <c r="L19" s="4">
        <v>251.8</v>
      </c>
      <c r="M19" s="4">
        <v>251.8</v>
      </c>
      <c r="N19" s="4" t="s">
        <v>73</v>
      </c>
      <c r="O19" s="4" t="s">
        <v>31</v>
      </c>
      <c r="P19" s="4" t="s">
        <v>32</v>
      </c>
      <c r="Q19" s="4">
        <v>0</v>
      </c>
      <c r="R19" s="6">
        <v>44425</v>
      </c>
      <c r="S19" s="5">
        <v>44429</v>
      </c>
      <c r="T19" s="4" t="s">
        <v>33</v>
      </c>
      <c r="U19" s="4">
        <v>251.8</v>
      </c>
      <c r="V19" s="4">
        <v>0</v>
      </c>
      <c r="W19" s="4">
        <v>0</v>
      </c>
      <c r="X19" s="4">
        <v>2225594</v>
      </c>
    </row>
    <row r="20" s="4" customFormat="1" spans="1:24">
      <c r="A20" s="4">
        <v>16084032457</v>
      </c>
      <c r="B20" s="4" t="s">
        <v>25</v>
      </c>
      <c r="C20" s="4" t="s">
        <v>34</v>
      </c>
      <c r="D20" s="4" t="s">
        <v>72</v>
      </c>
      <c r="E20" s="4" t="s">
        <v>28</v>
      </c>
      <c r="F20" s="5">
        <v>44425</v>
      </c>
      <c r="G20" s="5">
        <v>44426</v>
      </c>
      <c r="H20" s="4">
        <v>1</v>
      </c>
      <c r="I20" s="4">
        <v>1</v>
      </c>
      <c r="J20" s="4">
        <v>1</v>
      </c>
      <c r="K20" s="4" t="s">
        <v>29</v>
      </c>
      <c r="L20" s="4">
        <v>-251.8</v>
      </c>
      <c r="M20" s="4">
        <v>-251.8</v>
      </c>
      <c r="N20" s="4" t="s">
        <v>73</v>
      </c>
      <c r="O20" s="4" t="s">
        <v>31</v>
      </c>
      <c r="P20" s="4" t="s">
        <v>32</v>
      </c>
      <c r="Q20" s="4">
        <v>0</v>
      </c>
      <c r="R20" s="6">
        <v>44425</v>
      </c>
      <c r="S20" s="5">
        <v>44429</v>
      </c>
      <c r="T20" s="4" t="s">
        <v>33</v>
      </c>
      <c r="U20" s="4">
        <v>-251.8</v>
      </c>
      <c r="V20" s="4">
        <v>0</v>
      </c>
      <c r="W20" s="4">
        <v>0</v>
      </c>
      <c r="X20" s="4">
        <v>2225594</v>
      </c>
    </row>
    <row r="21" s="4" customFormat="1" spans="1:24">
      <c r="A21" s="4">
        <v>16084099908</v>
      </c>
      <c r="B21" s="4" t="s">
        <v>25</v>
      </c>
      <c r="C21" s="4" t="s">
        <v>26</v>
      </c>
      <c r="D21" s="4" t="s">
        <v>74</v>
      </c>
      <c r="E21" s="4" t="s">
        <v>47</v>
      </c>
      <c r="F21" s="5">
        <v>44425</v>
      </c>
      <c r="G21" s="5">
        <v>44426</v>
      </c>
      <c r="H21" s="4">
        <v>1</v>
      </c>
      <c r="I21" s="4">
        <v>1</v>
      </c>
      <c r="J21" s="4">
        <v>1</v>
      </c>
      <c r="K21" s="4" t="s">
        <v>29</v>
      </c>
      <c r="L21" s="4">
        <v>117.74</v>
      </c>
      <c r="M21" s="4">
        <v>117.74</v>
      </c>
      <c r="N21" s="4" t="s">
        <v>75</v>
      </c>
      <c r="O21" s="4" t="s">
        <v>31</v>
      </c>
      <c r="P21" s="4" t="s">
        <v>32</v>
      </c>
      <c r="Q21" s="4">
        <v>0</v>
      </c>
      <c r="R21" s="6">
        <v>44425</v>
      </c>
      <c r="S21" s="5">
        <v>44429</v>
      </c>
      <c r="T21" s="4" t="s">
        <v>33</v>
      </c>
      <c r="U21" s="4">
        <v>117.74</v>
      </c>
      <c r="V21" s="4">
        <v>0</v>
      </c>
      <c r="W21" s="4">
        <v>0</v>
      </c>
      <c r="X21" s="4">
        <v>2225597</v>
      </c>
    </row>
    <row r="22" s="4" customFormat="1" spans="1:24">
      <c r="A22" s="4">
        <v>16084099908</v>
      </c>
      <c r="B22" s="4" t="s">
        <v>25</v>
      </c>
      <c r="C22" s="4" t="s">
        <v>34</v>
      </c>
      <c r="D22" s="4" t="s">
        <v>74</v>
      </c>
      <c r="E22" s="4" t="s">
        <v>47</v>
      </c>
      <c r="F22" s="5">
        <v>44425</v>
      </c>
      <c r="G22" s="5">
        <v>44426</v>
      </c>
      <c r="H22" s="4">
        <v>1</v>
      </c>
      <c r="I22" s="4">
        <v>1</v>
      </c>
      <c r="J22" s="4">
        <v>1</v>
      </c>
      <c r="K22" s="4" t="s">
        <v>29</v>
      </c>
      <c r="L22" s="4">
        <v>-117.74</v>
      </c>
      <c r="M22" s="4">
        <v>-117.74</v>
      </c>
      <c r="N22" s="4" t="s">
        <v>75</v>
      </c>
      <c r="O22" s="4" t="s">
        <v>31</v>
      </c>
      <c r="P22" s="4" t="s">
        <v>32</v>
      </c>
      <c r="Q22" s="4">
        <v>0</v>
      </c>
      <c r="R22" s="6">
        <v>44425</v>
      </c>
      <c r="S22" s="5">
        <v>44429</v>
      </c>
      <c r="T22" s="4" t="s">
        <v>33</v>
      </c>
      <c r="U22" s="4">
        <v>-117.74</v>
      </c>
      <c r="V22" s="4">
        <v>0</v>
      </c>
      <c r="W22" s="4">
        <v>0</v>
      </c>
      <c r="X22" s="4">
        <v>2225597</v>
      </c>
    </row>
    <row r="23" s="4" customFormat="1" spans="1:24">
      <c r="A23" s="4">
        <v>16084418656</v>
      </c>
      <c r="B23" s="4" t="s">
        <v>25</v>
      </c>
      <c r="C23" s="4" t="s">
        <v>26</v>
      </c>
      <c r="D23" s="4" t="s">
        <v>76</v>
      </c>
      <c r="E23" s="4" t="s">
        <v>77</v>
      </c>
      <c r="F23" s="5">
        <v>44425</v>
      </c>
      <c r="G23" s="5">
        <v>44426</v>
      </c>
      <c r="H23" s="4">
        <v>1</v>
      </c>
      <c r="I23" s="4">
        <v>1</v>
      </c>
      <c r="J23" s="4">
        <v>1</v>
      </c>
      <c r="K23" s="4" t="s">
        <v>29</v>
      </c>
      <c r="L23" s="4">
        <v>163.42</v>
      </c>
      <c r="M23" s="4">
        <v>163.42</v>
      </c>
      <c r="N23" s="4" t="s">
        <v>78</v>
      </c>
      <c r="O23" s="4" t="s">
        <v>31</v>
      </c>
      <c r="P23" s="4" t="s">
        <v>32</v>
      </c>
      <c r="Q23" s="4">
        <v>0</v>
      </c>
      <c r="R23" s="6">
        <v>44425</v>
      </c>
      <c r="S23" s="5">
        <v>44429</v>
      </c>
      <c r="T23" s="4" t="s">
        <v>33</v>
      </c>
      <c r="U23" s="4">
        <v>163.42</v>
      </c>
      <c r="V23" s="4">
        <v>0</v>
      </c>
      <c r="W23" s="4">
        <v>0</v>
      </c>
      <c r="X23" s="4">
        <v>2225619</v>
      </c>
    </row>
    <row r="24" s="4" customFormat="1" spans="1:24">
      <c r="A24" s="4">
        <v>16084802846</v>
      </c>
      <c r="B24" s="4" t="s">
        <v>25</v>
      </c>
      <c r="C24" s="4" t="s">
        <v>26</v>
      </c>
      <c r="D24" s="4" t="s">
        <v>79</v>
      </c>
      <c r="E24" s="4" t="s">
        <v>80</v>
      </c>
      <c r="F24" s="5">
        <v>44425</v>
      </c>
      <c r="G24" s="5">
        <v>44426</v>
      </c>
      <c r="H24" s="4">
        <v>1</v>
      </c>
      <c r="I24" s="4">
        <v>1</v>
      </c>
      <c r="J24" s="4">
        <v>1</v>
      </c>
      <c r="K24" s="4" t="s">
        <v>29</v>
      </c>
      <c r="L24" s="4">
        <v>163.34</v>
      </c>
      <c r="M24" s="4">
        <v>163.34</v>
      </c>
      <c r="N24" s="4" t="s">
        <v>81</v>
      </c>
      <c r="O24" s="4" t="s">
        <v>31</v>
      </c>
      <c r="P24" s="4" t="s">
        <v>32</v>
      </c>
      <c r="Q24" s="4">
        <v>0</v>
      </c>
      <c r="R24" s="6">
        <v>44425</v>
      </c>
      <c r="S24" s="5">
        <v>44429</v>
      </c>
      <c r="T24" s="4" t="s">
        <v>33</v>
      </c>
      <c r="U24" s="4">
        <v>163.34</v>
      </c>
      <c r="V24" s="4">
        <v>0</v>
      </c>
      <c r="W24" s="4">
        <v>0</v>
      </c>
      <c r="X24" s="4">
        <v>2225653</v>
      </c>
    </row>
    <row r="25" s="4" customFormat="1" spans="1:24">
      <c r="A25" s="4">
        <v>16084828563</v>
      </c>
      <c r="B25" s="4" t="s">
        <v>25</v>
      </c>
      <c r="C25" s="4" t="s">
        <v>26</v>
      </c>
      <c r="D25" s="4" t="s">
        <v>82</v>
      </c>
      <c r="E25" s="4" t="s">
        <v>83</v>
      </c>
      <c r="F25" s="5">
        <v>44425</v>
      </c>
      <c r="G25" s="5">
        <v>44426</v>
      </c>
      <c r="H25" s="4">
        <v>1</v>
      </c>
      <c r="I25" s="4">
        <v>1</v>
      </c>
      <c r="J25" s="4">
        <v>1</v>
      </c>
      <c r="K25" s="4" t="s">
        <v>29</v>
      </c>
      <c r="L25" s="4">
        <v>5275.58</v>
      </c>
      <c r="M25" s="4">
        <v>5275.58</v>
      </c>
      <c r="N25" s="4" t="s">
        <v>84</v>
      </c>
      <c r="O25" s="4" t="s">
        <v>31</v>
      </c>
      <c r="P25" s="4" t="s">
        <v>32</v>
      </c>
      <c r="Q25" s="4">
        <v>0</v>
      </c>
      <c r="R25" s="6">
        <v>44425</v>
      </c>
      <c r="S25" s="5">
        <v>44429</v>
      </c>
      <c r="T25" s="4" t="s">
        <v>33</v>
      </c>
      <c r="U25" s="4">
        <v>5275.58</v>
      </c>
      <c r="V25" s="4">
        <v>0</v>
      </c>
      <c r="W25" s="4">
        <v>0</v>
      </c>
      <c r="X25" s="4">
        <v>2225659</v>
      </c>
    </row>
    <row r="26" s="4" customFormat="1" spans="1:23">
      <c r="A26" s="4">
        <v>16084934435</v>
      </c>
      <c r="B26" s="4" t="s">
        <v>25</v>
      </c>
      <c r="C26" s="4" t="s">
        <v>26</v>
      </c>
      <c r="D26" s="4" t="s">
        <v>40</v>
      </c>
      <c r="E26" s="4" t="s">
        <v>41</v>
      </c>
      <c r="F26" s="5">
        <v>44425</v>
      </c>
      <c r="G26" s="5">
        <v>44426</v>
      </c>
      <c r="H26" s="4">
        <v>1</v>
      </c>
      <c r="I26" s="4">
        <v>1</v>
      </c>
      <c r="J26" s="4">
        <v>1</v>
      </c>
      <c r="K26" s="4" t="s">
        <v>29</v>
      </c>
      <c r="L26" s="4">
        <v>253.62</v>
      </c>
      <c r="M26" s="4">
        <v>253.62</v>
      </c>
      <c r="N26" s="4" t="s">
        <v>85</v>
      </c>
      <c r="O26" s="4" t="s">
        <v>31</v>
      </c>
      <c r="P26" s="4" t="s">
        <v>32</v>
      </c>
      <c r="Q26" s="4">
        <v>0</v>
      </c>
      <c r="R26" s="6">
        <v>44425</v>
      </c>
      <c r="S26" s="5">
        <v>44429</v>
      </c>
      <c r="T26" s="4" t="s">
        <v>33</v>
      </c>
      <c r="U26" s="4">
        <v>253.62</v>
      </c>
      <c r="V26" s="4">
        <v>0</v>
      </c>
      <c r="W26" s="4">
        <v>0</v>
      </c>
    </row>
    <row r="27" s="4" customFormat="1" spans="1:24">
      <c r="A27" s="4">
        <v>16085108756</v>
      </c>
      <c r="B27" s="4" t="s">
        <v>25</v>
      </c>
      <c r="C27" s="4" t="s">
        <v>26</v>
      </c>
      <c r="D27" s="4" t="s">
        <v>86</v>
      </c>
      <c r="E27" s="4" t="s">
        <v>41</v>
      </c>
      <c r="F27" s="5">
        <v>44425</v>
      </c>
      <c r="G27" s="5">
        <v>44426</v>
      </c>
      <c r="H27" s="4">
        <v>1</v>
      </c>
      <c r="I27" s="4">
        <v>1</v>
      </c>
      <c r="J27" s="4">
        <v>1</v>
      </c>
      <c r="K27" s="4" t="s">
        <v>29</v>
      </c>
      <c r="L27" s="4">
        <v>194.53</v>
      </c>
      <c r="M27" s="4">
        <v>194.53</v>
      </c>
      <c r="N27" s="4" t="s">
        <v>87</v>
      </c>
      <c r="O27" s="4" t="s">
        <v>31</v>
      </c>
      <c r="P27" s="4" t="s">
        <v>32</v>
      </c>
      <c r="Q27" s="4">
        <v>0</v>
      </c>
      <c r="R27" s="6">
        <v>44425</v>
      </c>
      <c r="S27" s="5">
        <v>44429</v>
      </c>
      <c r="T27" s="4" t="s">
        <v>33</v>
      </c>
      <c r="U27" s="4">
        <v>194.53</v>
      </c>
      <c r="V27" s="4">
        <v>0</v>
      </c>
      <c r="W27" s="4">
        <v>0</v>
      </c>
      <c r="X27" s="4">
        <v>2225674</v>
      </c>
    </row>
    <row r="28" s="4" customFormat="1" spans="1:24">
      <c r="A28" s="4">
        <v>16085144469</v>
      </c>
      <c r="B28" s="4" t="s">
        <v>25</v>
      </c>
      <c r="C28" s="4" t="s">
        <v>26</v>
      </c>
      <c r="D28" s="4" t="s">
        <v>88</v>
      </c>
      <c r="E28" s="4" t="s">
        <v>89</v>
      </c>
      <c r="F28" s="5">
        <v>44425</v>
      </c>
      <c r="G28" s="5">
        <v>44426</v>
      </c>
      <c r="H28" s="4">
        <v>1</v>
      </c>
      <c r="I28" s="4">
        <v>1</v>
      </c>
      <c r="J28" s="4">
        <v>1</v>
      </c>
      <c r="K28" s="4" t="s">
        <v>29</v>
      </c>
      <c r="L28" s="4">
        <v>304.78</v>
      </c>
      <c r="M28" s="4">
        <v>304.78</v>
      </c>
      <c r="N28" s="4" t="s">
        <v>90</v>
      </c>
      <c r="O28" s="4" t="s">
        <v>31</v>
      </c>
      <c r="P28" s="4" t="s">
        <v>32</v>
      </c>
      <c r="Q28" s="4">
        <v>0</v>
      </c>
      <c r="R28" s="6">
        <v>44425</v>
      </c>
      <c r="S28" s="5">
        <v>44429</v>
      </c>
      <c r="T28" s="4" t="s">
        <v>33</v>
      </c>
      <c r="U28" s="4">
        <v>304.78</v>
      </c>
      <c r="V28" s="4">
        <v>0</v>
      </c>
      <c r="W28" s="4">
        <v>0</v>
      </c>
      <c r="X28" s="4">
        <v>2225680</v>
      </c>
    </row>
    <row r="29" s="4" customFormat="1" spans="1:24">
      <c r="A29" s="4">
        <v>16085429525</v>
      </c>
      <c r="B29" s="4" t="s">
        <v>25</v>
      </c>
      <c r="C29" s="4" t="s">
        <v>26</v>
      </c>
      <c r="D29" s="4" t="s">
        <v>59</v>
      </c>
      <c r="E29" s="4" t="s">
        <v>91</v>
      </c>
      <c r="F29" s="5">
        <v>44425</v>
      </c>
      <c r="G29" s="5">
        <v>44426</v>
      </c>
      <c r="H29" s="4">
        <v>1</v>
      </c>
      <c r="I29" s="4">
        <v>1</v>
      </c>
      <c r="J29" s="4">
        <v>1</v>
      </c>
      <c r="K29" s="4" t="s">
        <v>29</v>
      </c>
      <c r="L29" s="4">
        <v>188.53</v>
      </c>
      <c r="M29" s="4">
        <v>188.53</v>
      </c>
      <c r="N29" s="4" t="s">
        <v>92</v>
      </c>
      <c r="O29" s="4" t="s">
        <v>31</v>
      </c>
      <c r="P29" s="4" t="s">
        <v>32</v>
      </c>
      <c r="Q29" s="4">
        <v>0</v>
      </c>
      <c r="R29" s="6">
        <v>44425</v>
      </c>
      <c r="S29" s="5">
        <v>44429</v>
      </c>
      <c r="T29" s="4" t="s">
        <v>33</v>
      </c>
      <c r="U29" s="4">
        <v>188.53</v>
      </c>
      <c r="V29" s="4">
        <v>0</v>
      </c>
      <c r="W29" s="4">
        <v>0</v>
      </c>
      <c r="X29" s="4">
        <v>2225705</v>
      </c>
    </row>
    <row r="30" s="4" customFormat="1" spans="1:24">
      <c r="A30" s="4">
        <v>16085740823</v>
      </c>
      <c r="B30" s="4" t="s">
        <v>25</v>
      </c>
      <c r="C30" s="4" t="s">
        <v>26</v>
      </c>
      <c r="D30" s="4" t="s">
        <v>93</v>
      </c>
      <c r="E30" s="4" t="s">
        <v>57</v>
      </c>
      <c r="F30" s="5">
        <v>44425</v>
      </c>
      <c r="G30" s="5">
        <v>44426</v>
      </c>
      <c r="H30" s="4">
        <v>1</v>
      </c>
      <c r="I30" s="4">
        <v>1</v>
      </c>
      <c r="J30" s="4">
        <v>1</v>
      </c>
      <c r="K30" s="4" t="s">
        <v>29</v>
      </c>
      <c r="L30" s="4">
        <v>146.87</v>
      </c>
      <c r="M30" s="4">
        <v>146.87</v>
      </c>
      <c r="N30" s="4" t="s">
        <v>94</v>
      </c>
      <c r="O30" s="4" t="s">
        <v>31</v>
      </c>
      <c r="P30" s="4" t="s">
        <v>32</v>
      </c>
      <c r="Q30" s="4">
        <v>0</v>
      </c>
      <c r="R30" s="6">
        <v>44425</v>
      </c>
      <c r="S30" s="5">
        <v>44429</v>
      </c>
      <c r="T30" s="4" t="s">
        <v>33</v>
      </c>
      <c r="U30" s="4">
        <v>146.87</v>
      </c>
      <c r="V30" s="4">
        <v>0</v>
      </c>
      <c r="W30" s="4">
        <v>0</v>
      </c>
      <c r="X30" s="4">
        <v>2225736</v>
      </c>
    </row>
    <row r="31" s="4" customFormat="1" spans="1:24">
      <c r="A31" s="4">
        <v>16085808401</v>
      </c>
      <c r="B31" s="4" t="s">
        <v>25</v>
      </c>
      <c r="C31" s="4" t="s">
        <v>26</v>
      </c>
      <c r="D31" s="4" t="s">
        <v>95</v>
      </c>
      <c r="E31" s="4" t="s">
        <v>47</v>
      </c>
      <c r="F31" s="5">
        <v>44425</v>
      </c>
      <c r="G31" s="5">
        <v>44426</v>
      </c>
      <c r="H31" s="4">
        <v>1</v>
      </c>
      <c r="I31" s="4">
        <v>1</v>
      </c>
      <c r="J31" s="4">
        <v>1</v>
      </c>
      <c r="K31" s="4" t="s">
        <v>29</v>
      </c>
      <c r="L31" s="4">
        <v>117.21</v>
      </c>
      <c r="M31" s="4">
        <v>117.21</v>
      </c>
      <c r="N31" s="4" t="s">
        <v>96</v>
      </c>
      <c r="O31" s="4" t="s">
        <v>31</v>
      </c>
      <c r="P31" s="4" t="s">
        <v>32</v>
      </c>
      <c r="Q31" s="4">
        <v>0</v>
      </c>
      <c r="R31" s="6">
        <v>44425</v>
      </c>
      <c r="S31" s="5">
        <v>44429</v>
      </c>
      <c r="T31" s="4" t="s">
        <v>33</v>
      </c>
      <c r="U31" s="4">
        <v>117.21</v>
      </c>
      <c r="V31" s="4">
        <v>0</v>
      </c>
      <c r="W31" s="4">
        <v>0</v>
      </c>
      <c r="X31" s="4">
        <v>2225743</v>
      </c>
    </row>
    <row r="32" s="4" customFormat="1" spans="1:24">
      <c r="A32" s="4">
        <v>16085808401</v>
      </c>
      <c r="B32" s="4" t="s">
        <v>25</v>
      </c>
      <c r="C32" s="4" t="s">
        <v>34</v>
      </c>
      <c r="D32" s="4" t="s">
        <v>95</v>
      </c>
      <c r="E32" s="4" t="s">
        <v>47</v>
      </c>
      <c r="F32" s="5">
        <v>44425</v>
      </c>
      <c r="G32" s="5">
        <v>44426</v>
      </c>
      <c r="H32" s="4">
        <v>1</v>
      </c>
      <c r="I32" s="4">
        <v>1</v>
      </c>
      <c r="J32" s="4">
        <v>1</v>
      </c>
      <c r="K32" s="4" t="s">
        <v>29</v>
      </c>
      <c r="L32" s="4">
        <v>-117.21</v>
      </c>
      <c r="M32" s="4">
        <v>-117.21</v>
      </c>
      <c r="N32" s="4" t="s">
        <v>96</v>
      </c>
      <c r="O32" s="4" t="s">
        <v>31</v>
      </c>
      <c r="P32" s="4" t="s">
        <v>32</v>
      </c>
      <c r="Q32" s="4">
        <v>0</v>
      </c>
      <c r="R32" s="6">
        <v>44425</v>
      </c>
      <c r="S32" s="5">
        <v>44429</v>
      </c>
      <c r="T32" s="4" t="s">
        <v>33</v>
      </c>
      <c r="U32" s="4">
        <v>-117.21</v>
      </c>
      <c r="V32" s="4">
        <v>0</v>
      </c>
      <c r="W32" s="4">
        <v>0</v>
      </c>
      <c r="X32" s="4">
        <v>2225743</v>
      </c>
    </row>
    <row r="33" s="4" customFormat="1" spans="1:24">
      <c r="A33" s="4">
        <v>16085740823</v>
      </c>
      <c r="B33" s="4" t="s">
        <v>25</v>
      </c>
      <c r="C33" s="4" t="s">
        <v>34</v>
      </c>
      <c r="D33" s="4" t="s">
        <v>93</v>
      </c>
      <c r="E33" s="4" t="s">
        <v>57</v>
      </c>
      <c r="F33" s="5">
        <v>44425</v>
      </c>
      <c r="G33" s="5">
        <v>44426</v>
      </c>
      <c r="H33" s="4">
        <v>1</v>
      </c>
      <c r="I33" s="4">
        <v>1</v>
      </c>
      <c r="J33" s="4">
        <v>1</v>
      </c>
      <c r="K33" s="4" t="s">
        <v>29</v>
      </c>
      <c r="L33" s="4">
        <v>-146.87</v>
      </c>
      <c r="M33" s="4">
        <v>-146.87</v>
      </c>
      <c r="N33" s="4" t="s">
        <v>94</v>
      </c>
      <c r="O33" s="4" t="s">
        <v>31</v>
      </c>
      <c r="P33" s="4" t="s">
        <v>32</v>
      </c>
      <c r="Q33" s="4">
        <v>0</v>
      </c>
      <c r="R33" s="6">
        <v>44425</v>
      </c>
      <c r="S33" s="5">
        <v>44429</v>
      </c>
      <c r="T33" s="4" t="s">
        <v>33</v>
      </c>
      <c r="U33" s="4">
        <v>-146.87</v>
      </c>
      <c r="V33" s="4">
        <v>0</v>
      </c>
      <c r="W33" s="4">
        <v>0</v>
      </c>
      <c r="X33" s="4">
        <v>2225736</v>
      </c>
    </row>
    <row r="34" s="4" customFormat="1" spans="1:24">
      <c r="A34" s="4">
        <v>16085871426</v>
      </c>
      <c r="B34" s="4" t="s">
        <v>25</v>
      </c>
      <c r="C34" s="4" t="s">
        <v>26</v>
      </c>
      <c r="D34" s="4" t="s">
        <v>97</v>
      </c>
      <c r="E34" s="4" t="s">
        <v>98</v>
      </c>
      <c r="F34" s="5">
        <v>44425</v>
      </c>
      <c r="G34" s="5">
        <v>44426</v>
      </c>
      <c r="H34" s="4">
        <v>1</v>
      </c>
      <c r="I34" s="4">
        <v>1</v>
      </c>
      <c r="J34" s="4">
        <v>1</v>
      </c>
      <c r="K34" s="4" t="s">
        <v>29</v>
      </c>
      <c r="L34" s="4">
        <v>104.55</v>
      </c>
      <c r="M34" s="4">
        <v>104.55</v>
      </c>
      <c r="N34" s="4" t="s">
        <v>99</v>
      </c>
      <c r="O34" s="4" t="s">
        <v>31</v>
      </c>
      <c r="P34" s="4" t="s">
        <v>32</v>
      </c>
      <c r="Q34" s="4">
        <v>0</v>
      </c>
      <c r="R34" s="6">
        <v>44425</v>
      </c>
      <c r="S34" s="5">
        <v>44429</v>
      </c>
      <c r="T34" s="4" t="s">
        <v>33</v>
      </c>
      <c r="U34" s="4">
        <v>104.55</v>
      </c>
      <c r="V34" s="4">
        <v>0</v>
      </c>
      <c r="W34" s="4">
        <v>0</v>
      </c>
      <c r="X34" s="4">
        <v>2225746</v>
      </c>
    </row>
    <row r="35" s="4" customFormat="1" spans="1:24">
      <c r="A35" s="4">
        <v>16086096761</v>
      </c>
      <c r="B35" s="4" t="s">
        <v>25</v>
      </c>
      <c r="C35" s="4" t="s">
        <v>26</v>
      </c>
      <c r="D35" s="4" t="s">
        <v>53</v>
      </c>
      <c r="E35" s="4" t="s">
        <v>100</v>
      </c>
      <c r="F35" s="5">
        <v>44425</v>
      </c>
      <c r="G35" s="5">
        <v>44426</v>
      </c>
      <c r="H35" s="4">
        <v>1</v>
      </c>
      <c r="I35" s="4">
        <v>1</v>
      </c>
      <c r="J35" s="4">
        <v>1</v>
      </c>
      <c r="K35" s="4" t="s">
        <v>29</v>
      </c>
      <c r="L35" s="4">
        <v>320.85</v>
      </c>
      <c r="M35" s="4">
        <v>320.85</v>
      </c>
      <c r="N35" s="4" t="s">
        <v>101</v>
      </c>
      <c r="O35" s="4" t="s">
        <v>31</v>
      </c>
      <c r="P35" s="4" t="s">
        <v>32</v>
      </c>
      <c r="Q35" s="4">
        <v>0</v>
      </c>
      <c r="R35" s="6">
        <v>44425</v>
      </c>
      <c r="S35" s="5">
        <v>44429</v>
      </c>
      <c r="T35" s="4" t="s">
        <v>33</v>
      </c>
      <c r="U35" s="4">
        <v>320.85</v>
      </c>
      <c r="V35" s="4">
        <v>0</v>
      </c>
      <c r="W35" s="4">
        <v>0</v>
      </c>
      <c r="X35" s="4">
        <v>2225782</v>
      </c>
    </row>
    <row r="36" s="4" customFormat="1" spans="1:24">
      <c r="A36" s="4">
        <v>16086239798</v>
      </c>
      <c r="B36" s="4" t="s">
        <v>25</v>
      </c>
      <c r="C36" s="4" t="s">
        <v>26</v>
      </c>
      <c r="D36" s="4" t="s">
        <v>102</v>
      </c>
      <c r="E36" s="4" t="s">
        <v>64</v>
      </c>
      <c r="F36" s="5">
        <v>44425</v>
      </c>
      <c r="G36" s="5">
        <v>44426</v>
      </c>
      <c r="H36" s="4">
        <v>1</v>
      </c>
      <c r="I36" s="4">
        <v>1</v>
      </c>
      <c r="J36" s="4">
        <v>1</v>
      </c>
      <c r="K36" s="4" t="s">
        <v>29</v>
      </c>
      <c r="L36" s="4">
        <v>176.05</v>
      </c>
      <c r="M36" s="4">
        <v>176.05</v>
      </c>
      <c r="N36" s="4" t="s">
        <v>103</v>
      </c>
      <c r="O36" s="4" t="s">
        <v>31</v>
      </c>
      <c r="P36" s="4" t="s">
        <v>32</v>
      </c>
      <c r="Q36" s="4">
        <v>0</v>
      </c>
      <c r="R36" s="6">
        <v>44425</v>
      </c>
      <c r="S36" s="5">
        <v>44429</v>
      </c>
      <c r="T36" s="4" t="s">
        <v>33</v>
      </c>
      <c r="U36" s="4">
        <v>176.05</v>
      </c>
      <c r="V36" s="4">
        <v>0</v>
      </c>
      <c r="W36" s="4">
        <v>0</v>
      </c>
      <c r="X36" s="4">
        <v>2225812</v>
      </c>
    </row>
    <row r="37" s="4" customFormat="1" spans="1:24">
      <c r="A37" s="4">
        <v>16086246462</v>
      </c>
      <c r="B37" s="4" t="s">
        <v>25</v>
      </c>
      <c r="C37" s="4" t="s">
        <v>26</v>
      </c>
      <c r="D37" s="4" t="s">
        <v>104</v>
      </c>
      <c r="E37" s="4" t="s">
        <v>41</v>
      </c>
      <c r="F37" s="5">
        <v>44425</v>
      </c>
      <c r="G37" s="5">
        <v>44426</v>
      </c>
      <c r="H37" s="4">
        <v>1</v>
      </c>
      <c r="I37" s="4">
        <v>1</v>
      </c>
      <c r="J37" s="4">
        <v>1</v>
      </c>
      <c r="K37" s="4" t="s">
        <v>29</v>
      </c>
      <c r="L37" s="4">
        <v>187.57</v>
      </c>
      <c r="M37" s="4">
        <v>187.57</v>
      </c>
      <c r="N37" s="4" t="s">
        <v>105</v>
      </c>
      <c r="O37" s="4" t="s">
        <v>31</v>
      </c>
      <c r="P37" s="4" t="s">
        <v>32</v>
      </c>
      <c r="Q37" s="4">
        <v>0</v>
      </c>
      <c r="R37" s="6">
        <v>44425</v>
      </c>
      <c r="S37" s="5">
        <v>44429</v>
      </c>
      <c r="T37" s="4" t="s">
        <v>33</v>
      </c>
      <c r="U37" s="4">
        <v>187.57</v>
      </c>
      <c r="V37" s="4">
        <v>0</v>
      </c>
      <c r="W37" s="4">
        <v>0</v>
      </c>
      <c r="X37" s="4">
        <v>2225815</v>
      </c>
    </row>
    <row r="38" s="4" customFormat="1" spans="1:24">
      <c r="A38" s="4">
        <v>16086267972</v>
      </c>
      <c r="B38" s="4" t="s">
        <v>25</v>
      </c>
      <c r="C38" s="4" t="s">
        <v>26</v>
      </c>
      <c r="D38" s="4" t="s">
        <v>102</v>
      </c>
      <c r="E38" s="4" t="s">
        <v>64</v>
      </c>
      <c r="F38" s="5">
        <v>44425</v>
      </c>
      <c r="G38" s="5">
        <v>44426</v>
      </c>
      <c r="H38" s="4">
        <v>1</v>
      </c>
      <c r="I38" s="4">
        <v>1</v>
      </c>
      <c r="J38" s="4">
        <v>1</v>
      </c>
      <c r="K38" s="4" t="s">
        <v>29</v>
      </c>
      <c r="L38" s="4">
        <v>176.05</v>
      </c>
      <c r="M38" s="4">
        <v>176.05</v>
      </c>
      <c r="N38" s="4" t="s">
        <v>103</v>
      </c>
      <c r="O38" s="4" t="s">
        <v>31</v>
      </c>
      <c r="P38" s="4" t="s">
        <v>32</v>
      </c>
      <c r="Q38" s="4">
        <v>0</v>
      </c>
      <c r="R38" s="6">
        <v>44425</v>
      </c>
      <c r="S38" s="5">
        <v>44429</v>
      </c>
      <c r="T38" s="4" t="s">
        <v>33</v>
      </c>
      <c r="U38" s="4">
        <v>176.05</v>
      </c>
      <c r="V38" s="4">
        <v>0</v>
      </c>
      <c r="W38" s="4">
        <v>0</v>
      </c>
      <c r="X38" s="4">
        <v>2225819</v>
      </c>
    </row>
    <row r="39" s="4" customFormat="1" spans="1:24">
      <c r="A39" s="4">
        <v>16086270217</v>
      </c>
      <c r="B39" s="4" t="s">
        <v>25</v>
      </c>
      <c r="C39" s="4" t="s">
        <v>26</v>
      </c>
      <c r="D39" s="4" t="s">
        <v>106</v>
      </c>
      <c r="E39" s="4" t="s">
        <v>107</v>
      </c>
      <c r="F39" s="5">
        <v>44425</v>
      </c>
      <c r="G39" s="5">
        <v>44426</v>
      </c>
      <c r="H39" s="4">
        <v>1</v>
      </c>
      <c r="I39" s="4">
        <v>1</v>
      </c>
      <c r="J39" s="4">
        <v>1</v>
      </c>
      <c r="K39" s="4" t="s">
        <v>29</v>
      </c>
      <c r="L39" s="4">
        <v>457.85</v>
      </c>
      <c r="M39" s="4">
        <v>457.85</v>
      </c>
      <c r="N39" s="4" t="s">
        <v>108</v>
      </c>
      <c r="O39" s="4" t="s">
        <v>31</v>
      </c>
      <c r="P39" s="4" t="s">
        <v>32</v>
      </c>
      <c r="Q39" s="4">
        <v>0</v>
      </c>
      <c r="R39" s="6">
        <v>44425</v>
      </c>
      <c r="S39" s="5">
        <v>44429</v>
      </c>
      <c r="T39" s="4" t="s">
        <v>33</v>
      </c>
      <c r="U39" s="4">
        <v>457.85</v>
      </c>
      <c r="V39" s="4">
        <v>0</v>
      </c>
      <c r="W39" s="4">
        <v>0</v>
      </c>
      <c r="X39" s="4">
        <v>2225822</v>
      </c>
    </row>
    <row r="40" s="4" customFormat="1" spans="1:24">
      <c r="A40" s="4">
        <v>16086246462</v>
      </c>
      <c r="B40" s="4" t="s">
        <v>25</v>
      </c>
      <c r="C40" s="4" t="s">
        <v>34</v>
      </c>
      <c r="D40" s="4" t="s">
        <v>104</v>
      </c>
      <c r="E40" s="4" t="s">
        <v>41</v>
      </c>
      <c r="F40" s="5">
        <v>44425</v>
      </c>
      <c r="G40" s="5">
        <v>44426</v>
      </c>
      <c r="H40" s="4">
        <v>1</v>
      </c>
      <c r="I40" s="4">
        <v>1</v>
      </c>
      <c r="J40" s="4">
        <v>1</v>
      </c>
      <c r="K40" s="4" t="s">
        <v>29</v>
      </c>
      <c r="L40" s="4">
        <v>-187.57</v>
      </c>
      <c r="M40" s="4">
        <v>-187.57</v>
      </c>
      <c r="N40" s="4" t="s">
        <v>105</v>
      </c>
      <c r="O40" s="4" t="s">
        <v>31</v>
      </c>
      <c r="P40" s="4" t="s">
        <v>32</v>
      </c>
      <c r="Q40" s="4">
        <v>0</v>
      </c>
      <c r="R40" s="6">
        <v>44425</v>
      </c>
      <c r="S40" s="5">
        <v>44429</v>
      </c>
      <c r="T40" s="4" t="s">
        <v>33</v>
      </c>
      <c r="U40" s="4">
        <v>-187.57</v>
      </c>
      <c r="V40" s="4">
        <v>0</v>
      </c>
      <c r="W40" s="4">
        <v>0</v>
      </c>
      <c r="X40" s="4">
        <v>2225815</v>
      </c>
    </row>
    <row r="41" s="4" customFormat="1" spans="1:24">
      <c r="A41" s="4">
        <v>16086267972</v>
      </c>
      <c r="B41" s="4" t="s">
        <v>25</v>
      </c>
      <c r="C41" s="4" t="s">
        <v>34</v>
      </c>
      <c r="D41" s="4" t="s">
        <v>102</v>
      </c>
      <c r="E41" s="4" t="s">
        <v>64</v>
      </c>
      <c r="F41" s="5">
        <v>44425</v>
      </c>
      <c r="G41" s="5">
        <v>44426</v>
      </c>
      <c r="H41" s="4">
        <v>1</v>
      </c>
      <c r="I41" s="4">
        <v>1</v>
      </c>
      <c r="J41" s="4">
        <v>1</v>
      </c>
      <c r="K41" s="4" t="s">
        <v>29</v>
      </c>
      <c r="L41" s="4">
        <v>-176.05</v>
      </c>
      <c r="M41" s="4">
        <v>-176.05</v>
      </c>
      <c r="N41" s="4" t="s">
        <v>103</v>
      </c>
      <c r="O41" s="4" t="s">
        <v>31</v>
      </c>
      <c r="P41" s="4" t="s">
        <v>32</v>
      </c>
      <c r="Q41" s="4">
        <v>0</v>
      </c>
      <c r="R41" s="6">
        <v>44425</v>
      </c>
      <c r="S41" s="5">
        <v>44429</v>
      </c>
      <c r="T41" s="4" t="s">
        <v>33</v>
      </c>
      <c r="U41" s="4">
        <v>-176.05</v>
      </c>
      <c r="V41" s="4">
        <v>0</v>
      </c>
      <c r="W41" s="4">
        <v>0</v>
      </c>
      <c r="X41" s="4">
        <v>2225819</v>
      </c>
    </row>
    <row r="42" s="4" customFormat="1" spans="1:24">
      <c r="A42" s="4">
        <v>16086445793</v>
      </c>
      <c r="B42" s="4" t="s">
        <v>25</v>
      </c>
      <c r="C42" s="4" t="s">
        <v>26</v>
      </c>
      <c r="D42" s="4" t="s">
        <v>104</v>
      </c>
      <c r="E42" s="4" t="s">
        <v>41</v>
      </c>
      <c r="F42" s="5">
        <v>44425</v>
      </c>
      <c r="G42" s="5">
        <v>44426</v>
      </c>
      <c r="H42" s="4">
        <v>1</v>
      </c>
      <c r="I42" s="4">
        <v>1</v>
      </c>
      <c r="J42" s="4">
        <v>1</v>
      </c>
      <c r="K42" s="4" t="s">
        <v>29</v>
      </c>
      <c r="L42" s="4">
        <v>187.57</v>
      </c>
      <c r="M42" s="4">
        <v>187.57</v>
      </c>
      <c r="N42" s="4" t="s">
        <v>109</v>
      </c>
      <c r="O42" s="4" t="s">
        <v>31</v>
      </c>
      <c r="P42" s="4" t="s">
        <v>32</v>
      </c>
      <c r="Q42" s="4">
        <v>0</v>
      </c>
      <c r="R42" s="6">
        <v>44425</v>
      </c>
      <c r="S42" s="5">
        <v>44429</v>
      </c>
      <c r="T42" s="4" t="s">
        <v>33</v>
      </c>
      <c r="U42" s="4">
        <v>187.57</v>
      </c>
      <c r="V42" s="4">
        <v>0</v>
      </c>
      <c r="W42" s="4">
        <v>0</v>
      </c>
      <c r="X42" s="4">
        <v>2225857</v>
      </c>
    </row>
    <row r="43" s="4" customFormat="1" spans="1:24">
      <c r="A43" s="4">
        <v>16086515888</v>
      </c>
      <c r="B43" s="4" t="s">
        <v>25</v>
      </c>
      <c r="C43" s="4" t="s">
        <v>26</v>
      </c>
      <c r="D43" s="4" t="s">
        <v>76</v>
      </c>
      <c r="E43" s="4" t="s">
        <v>77</v>
      </c>
      <c r="F43" s="5">
        <v>44425</v>
      </c>
      <c r="G43" s="5">
        <v>44426</v>
      </c>
      <c r="H43" s="4">
        <v>1</v>
      </c>
      <c r="I43" s="4">
        <v>1</v>
      </c>
      <c r="J43" s="4">
        <v>1</v>
      </c>
      <c r="K43" s="4" t="s">
        <v>29</v>
      </c>
      <c r="L43" s="4">
        <v>163.42</v>
      </c>
      <c r="M43" s="4">
        <v>163.42</v>
      </c>
      <c r="N43" s="4" t="s">
        <v>110</v>
      </c>
      <c r="O43" s="4" t="s">
        <v>31</v>
      </c>
      <c r="P43" s="4" t="s">
        <v>32</v>
      </c>
      <c r="Q43" s="4">
        <v>0</v>
      </c>
      <c r="R43" s="6">
        <v>44425</v>
      </c>
      <c r="S43" s="5">
        <v>44429</v>
      </c>
      <c r="T43" s="4" t="s">
        <v>33</v>
      </c>
      <c r="U43" s="4">
        <v>163.42</v>
      </c>
      <c r="V43" s="4">
        <v>0</v>
      </c>
      <c r="W43" s="4">
        <v>0</v>
      </c>
      <c r="X43" s="4">
        <v>2225867</v>
      </c>
    </row>
    <row r="44" s="4" customFormat="1" spans="1:24">
      <c r="A44" s="4">
        <v>16086522976</v>
      </c>
      <c r="B44" s="4" t="s">
        <v>25</v>
      </c>
      <c r="C44" s="4" t="s">
        <v>26</v>
      </c>
      <c r="D44" s="4" t="s">
        <v>76</v>
      </c>
      <c r="E44" s="4" t="s">
        <v>77</v>
      </c>
      <c r="F44" s="5">
        <v>44425</v>
      </c>
      <c r="G44" s="5">
        <v>44426</v>
      </c>
      <c r="H44" s="4">
        <v>1</v>
      </c>
      <c r="I44" s="4">
        <v>1</v>
      </c>
      <c r="J44" s="4">
        <v>1</v>
      </c>
      <c r="K44" s="4" t="s">
        <v>29</v>
      </c>
      <c r="L44" s="4">
        <v>163.42</v>
      </c>
      <c r="M44" s="4">
        <v>163.42</v>
      </c>
      <c r="N44" s="4" t="s">
        <v>111</v>
      </c>
      <c r="O44" s="4" t="s">
        <v>31</v>
      </c>
      <c r="P44" s="4" t="s">
        <v>32</v>
      </c>
      <c r="Q44" s="4">
        <v>0</v>
      </c>
      <c r="R44" s="6">
        <v>44425</v>
      </c>
      <c r="S44" s="5">
        <v>44429</v>
      </c>
      <c r="T44" s="4" t="s">
        <v>33</v>
      </c>
      <c r="U44" s="4">
        <v>163.42</v>
      </c>
      <c r="V44" s="4">
        <v>0</v>
      </c>
      <c r="W44" s="4">
        <v>0</v>
      </c>
      <c r="X44" s="4">
        <v>2225869</v>
      </c>
    </row>
    <row r="45" s="4" customFormat="1" spans="1:24">
      <c r="A45" s="4">
        <v>16086649156</v>
      </c>
      <c r="B45" s="4" t="s">
        <v>25</v>
      </c>
      <c r="C45" s="4" t="s">
        <v>26</v>
      </c>
      <c r="D45" s="4" t="s">
        <v>112</v>
      </c>
      <c r="E45" s="4" t="s">
        <v>80</v>
      </c>
      <c r="F45" s="5">
        <v>44425</v>
      </c>
      <c r="G45" s="5">
        <v>44426</v>
      </c>
      <c r="H45" s="4">
        <v>1</v>
      </c>
      <c r="I45" s="4">
        <v>1</v>
      </c>
      <c r="J45" s="4">
        <v>1</v>
      </c>
      <c r="K45" s="4" t="s">
        <v>29</v>
      </c>
      <c r="L45" s="4">
        <v>181.69</v>
      </c>
      <c r="M45" s="4">
        <v>181.69</v>
      </c>
      <c r="N45" s="4" t="s">
        <v>113</v>
      </c>
      <c r="O45" s="4" t="s">
        <v>31</v>
      </c>
      <c r="P45" s="4" t="s">
        <v>32</v>
      </c>
      <c r="Q45" s="4">
        <v>0</v>
      </c>
      <c r="R45" s="6">
        <v>44425</v>
      </c>
      <c r="S45" s="5">
        <v>44429</v>
      </c>
      <c r="T45" s="4" t="s">
        <v>33</v>
      </c>
      <c r="U45" s="4">
        <v>181.69</v>
      </c>
      <c r="V45" s="4">
        <v>0</v>
      </c>
      <c r="W45" s="4">
        <v>0</v>
      </c>
      <c r="X45" s="4">
        <v>2225892</v>
      </c>
    </row>
    <row r="46" s="4" customFormat="1" spans="1:24">
      <c r="A46" s="4">
        <v>16086874858</v>
      </c>
      <c r="B46" s="4" t="s">
        <v>25</v>
      </c>
      <c r="C46" s="4" t="s">
        <v>26</v>
      </c>
      <c r="D46" s="4" t="s">
        <v>114</v>
      </c>
      <c r="E46" s="4" t="s">
        <v>115</v>
      </c>
      <c r="F46" s="5">
        <v>44425</v>
      </c>
      <c r="G46" s="5">
        <v>44426</v>
      </c>
      <c r="H46" s="4">
        <v>1</v>
      </c>
      <c r="I46" s="4">
        <v>1</v>
      </c>
      <c r="J46" s="4">
        <v>1</v>
      </c>
      <c r="K46" s="4" t="s">
        <v>29</v>
      </c>
      <c r="L46" s="4">
        <v>190.21</v>
      </c>
      <c r="M46" s="4">
        <v>190.21</v>
      </c>
      <c r="N46" s="4" t="s">
        <v>116</v>
      </c>
      <c r="O46" s="4" t="s">
        <v>31</v>
      </c>
      <c r="P46" s="4" t="s">
        <v>32</v>
      </c>
      <c r="Q46" s="4">
        <v>0</v>
      </c>
      <c r="R46" s="6">
        <v>44425</v>
      </c>
      <c r="S46" s="5">
        <v>44429</v>
      </c>
      <c r="T46" s="4" t="s">
        <v>33</v>
      </c>
      <c r="U46" s="4">
        <v>190.21</v>
      </c>
      <c r="V46" s="4">
        <v>0</v>
      </c>
      <c r="W46" s="4">
        <v>0</v>
      </c>
      <c r="X46" s="4">
        <v>2225941</v>
      </c>
    </row>
    <row r="47" s="4" customFormat="1" spans="1:24">
      <c r="A47" s="4">
        <v>16086880523</v>
      </c>
      <c r="B47" s="4" t="s">
        <v>25</v>
      </c>
      <c r="C47" s="4" t="s">
        <v>26</v>
      </c>
      <c r="D47" s="4" t="s">
        <v>114</v>
      </c>
      <c r="E47" s="4" t="s">
        <v>115</v>
      </c>
      <c r="F47" s="5">
        <v>44425</v>
      </c>
      <c r="G47" s="5">
        <v>44426</v>
      </c>
      <c r="H47" s="4">
        <v>1</v>
      </c>
      <c r="I47" s="4">
        <v>1</v>
      </c>
      <c r="J47" s="4">
        <v>1</v>
      </c>
      <c r="K47" s="4" t="s">
        <v>29</v>
      </c>
      <c r="L47" s="4">
        <v>190.21</v>
      </c>
      <c r="M47" s="4">
        <v>190.21</v>
      </c>
      <c r="N47" s="4" t="s">
        <v>117</v>
      </c>
      <c r="O47" s="4" t="s">
        <v>31</v>
      </c>
      <c r="P47" s="4" t="s">
        <v>32</v>
      </c>
      <c r="Q47" s="4">
        <v>0</v>
      </c>
      <c r="R47" s="6">
        <v>44425</v>
      </c>
      <c r="S47" s="5">
        <v>44429</v>
      </c>
      <c r="T47" s="4" t="s">
        <v>33</v>
      </c>
      <c r="U47" s="4">
        <v>190.21</v>
      </c>
      <c r="V47" s="4">
        <v>0</v>
      </c>
      <c r="W47" s="4">
        <v>0</v>
      </c>
      <c r="X47" s="4">
        <v>2225945</v>
      </c>
    </row>
    <row r="48" s="4" customFormat="1" spans="1:23">
      <c r="A48" s="4">
        <v>16086978084</v>
      </c>
      <c r="B48" s="4" t="s">
        <v>25</v>
      </c>
      <c r="C48" s="4" t="s">
        <v>26</v>
      </c>
      <c r="D48" s="4" t="s">
        <v>118</v>
      </c>
      <c r="E48" s="4" t="s">
        <v>119</v>
      </c>
      <c r="F48" s="5">
        <v>44425</v>
      </c>
      <c r="G48" s="5">
        <v>44426</v>
      </c>
      <c r="H48" s="4">
        <v>1</v>
      </c>
      <c r="I48" s="4">
        <v>1</v>
      </c>
      <c r="J48" s="4">
        <v>1</v>
      </c>
      <c r="K48" s="4" t="s">
        <v>29</v>
      </c>
      <c r="L48" s="4">
        <v>132.97</v>
      </c>
      <c r="M48" s="4">
        <v>132.97</v>
      </c>
      <c r="N48" s="4" t="s">
        <v>120</v>
      </c>
      <c r="O48" s="4" t="s">
        <v>31</v>
      </c>
      <c r="P48" s="4" t="s">
        <v>32</v>
      </c>
      <c r="Q48" s="4">
        <v>0</v>
      </c>
      <c r="R48" s="6">
        <v>44425</v>
      </c>
      <c r="S48" s="5">
        <v>44429</v>
      </c>
      <c r="T48" s="4" t="s">
        <v>33</v>
      </c>
      <c r="U48" s="4">
        <v>132.97</v>
      </c>
      <c r="V48" s="4">
        <v>0</v>
      </c>
      <c r="W48" s="4">
        <v>0</v>
      </c>
    </row>
    <row r="49" s="4" customFormat="1" spans="1:23">
      <c r="A49" s="4">
        <v>16086978084</v>
      </c>
      <c r="B49" s="4" t="s">
        <v>25</v>
      </c>
      <c r="C49" s="4" t="s">
        <v>34</v>
      </c>
      <c r="D49" s="4" t="s">
        <v>118</v>
      </c>
      <c r="E49" s="4" t="s">
        <v>119</v>
      </c>
      <c r="F49" s="5">
        <v>44425</v>
      </c>
      <c r="G49" s="5">
        <v>44426</v>
      </c>
      <c r="H49" s="4">
        <v>1</v>
      </c>
      <c r="I49" s="4">
        <v>1</v>
      </c>
      <c r="J49" s="4">
        <v>1</v>
      </c>
      <c r="K49" s="4" t="s">
        <v>29</v>
      </c>
      <c r="L49" s="4">
        <v>-132.97</v>
      </c>
      <c r="M49" s="4">
        <v>-132.97</v>
      </c>
      <c r="N49" s="4" t="s">
        <v>120</v>
      </c>
      <c r="O49" s="4" t="s">
        <v>31</v>
      </c>
      <c r="P49" s="4" t="s">
        <v>32</v>
      </c>
      <c r="Q49" s="4">
        <v>0</v>
      </c>
      <c r="R49" s="6">
        <v>44425</v>
      </c>
      <c r="S49" s="5">
        <v>44429</v>
      </c>
      <c r="T49" s="4" t="s">
        <v>33</v>
      </c>
      <c r="U49" s="4">
        <v>-132.97</v>
      </c>
      <c r="V49" s="4">
        <v>0</v>
      </c>
      <c r="W49" s="4">
        <v>0</v>
      </c>
    </row>
    <row r="50" s="4" customFormat="1" spans="1:24">
      <c r="A50" s="4">
        <v>16087096172</v>
      </c>
      <c r="B50" s="4" t="s">
        <v>25</v>
      </c>
      <c r="C50" s="4" t="s">
        <v>26</v>
      </c>
      <c r="D50" s="4" t="s">
        <v>121</v>
      </c>
      <c r="E50" s="4" t="s">
        <v>122</v>
      </c>
      <c r="F50" s="5">
        <v>44425</v>
      </c>
      <c r="G50" s="5">
        <v>44426</v>
      </c>
      <c r="H50" s="4">
        <v>1</v>
      </c>
      <c r="I50" s="4">
        <v>1</v>
      </c>
      <c r="J50" s="4">
        <v>1</v>
      </c>
      <c r="K50" s="4" t="s">
        <v>29</v>
      </c>
      <c r="L50" s="4">
        <v>438.03</v>
      </c>
      <c r="M50" s="4">
        <v>438.03</v>
      </c>
      <c r="N50" s="4" t="s">
        <v>123</v>
      </c>
      <c r="O50" s="4" t="s">
        <v>31</v>
      </c>
      <c r="P50" s="4" t="s">
        <v>32</v>
      </c>
      <c r="Q50" s="4">
        <v>0</v>
      </c>
      <c r="R50" s="6">
        <v>44425</v>
      </c>
      <c r="S50" s="5">
        <v>44429</v>
      </c>
      <c r="T50" s="4" t="s">
        <v>33</v>
      </c>
      <c r="U50" s="4">
        <v>438.03</v>
      </c>
      <c r="V50" s="4">
        <v>0</v>
      </c>
      <c r="W50" s="4">
        <v>0</v>
      </c>
      <c r="X50" s="4">
        <v>2225989</v>
      </c>
    </row>
    <row r="51" s="4" customFormat="1" spans="1:24">
      <c r="A51" s="4">
        <v>16087246399</v>
      </c>
      <c r="B51" s="4" t="s">
        <v>25</v>
      </c>
      <c r="C51" s="4" t="s">
        <v>26</v>
      </c>
      <c r="D51" s="4" t="s">
        <v>124</v>
      </c>
      <c r="E51" s="4" t="s">
        <v>125</v>
      </c>
      <c r="F51" s="5">
        <v>44425</v>
      </c>
      <c r="G51" s="5">
        <v>44426</v>
      </c>
      <c r="H51" s="4">
        <v>1</v>
      </c>
      <c r="I51" s="4">
        <v>1</v>
      </c>
      <c r="J51" s="4">
        <v>1</v>
      </c>
      <c r="K51" s="4" t="s">
        <v>29</v>
      </c>
      <c r="L51" s="4">
        <v>271.17</v>
      </c>
      <c r="M51" s="4">
        <v>271.17</v>
      </c>
      <c r="N51" s="4" t="s">
        <v>126</v>
      </c>
      <c r="O51" s="4" t="s">
        <v>31</v>
      </c>
      <c r="P51" s="4" t="s">
        <v>32</v>
      </c>
      <c r="Q51" s="4">
        <v>0</v>
      </c>
      <c r="R51" s="6">
        <v>44425</v>
      </c>
      <c r="S51" s="5">
        <v>44429</v>
      </c>
      <c r="T51" s="4" t="s">
        <v>33</v>
      </c>
      <c r="U51" s="4">
        <v>271.17</v>
      </c>
      <c r="V51" s="4">
        <v>0</v>
      </c>
      <c r="W51" s="4">
        <v>0</v>
      </c>
      <c r="X51" s="4">
        <v>2226018</v>
      </c>
    </row>
    <row r="52" s="4" customFormat="1" spans="1:24">
      <c r="A52" s="4">
        <v>16087361291</v>
      </c>
      <c r="B52" s="4" t="s">
        <v>25</v>
      </c>
      <c r="C52" s="4" t="s">
        <v>26</v>
      </c>
      <c r="D52" s="4" t="s">
        <v>127</v>
      </c>
      <c r="E52" s="4" t="s">
        <v>122</v>
      </c>
      <c r="F52" s="5">
        <v>44425</v>
      </c>
      <c r="G52" s="5">
        <v>44426</v>
      </c>
      <c r="H52" s="4">
        <v>1</v>
      </c>
      <c r="I52" s="4">
        <v>1</v>
      </c>
      <c r="J52" s="4">
        <v>1</v>
      </c>
      <c r="K52" s="4" t="s">
        <v>29</v>
      </c>
      <c r="L52" s="4">
        <v>325.95</v>
      </c>
      <c r="M52" s="4">
        <v>325.95</v>
      </c>
      <c r="N52" s="4" t="s">
        <v>128</v>
      </c>
      <c r="O52" s="4" t="s">
        <v>31</v>
      </c>
      <c r="P52" s="4" t="s">
        <v>32</v>
      </c>
      <c r="Q52" s="4">
        <v>0</v>
      </c>
      <c r="R52" s="6">
        <v>44425</v>
      </c>
      <c r="S52" s="5">
        <v>44429</v>
      </c>
      <c r="T52" s="4" t="s">
        <v>33</v>
      </c>
      <c r="U52" s="4">
        <v>325.95</v>
      </c>
      <c r="V52" s="4">
        <v>0</v>
      </c>
      <c r="W52" s="4">
        <v>0</v>
      </c>
      <c r="X52" s="4">
        <v>2226043</v>
      </c>
    </row>
    <row r="53" s="4" customFormat="1" spans="1:24">
      <c r="A53" s="4">
        <v>16087393164</v>
      </c>
      <c r="B53" s="4" t="s">
        <v>25</v>
      </c>
      <c r="C53" s="4" t="s">
        <v>26</v>
      </c>
      <c r="D53" s="4" t="s">
        <v>129</v>
      </c>
      <c r="E53" s="4" t="s">
        <v>130</v>
      </c>
      <c r="F53" s="5">
        <v>44425</v>
      </c>
      <c r="G53" s="5">
        <v>44426</v>
      </c>
      <c r="H53" s="4">
        <v>1</v>
      </c>
      <c r="I53" s="4">
        <v>1</v>
      </c>
      <c r="J53" s="4">
        <v>1</v>
      </c>
      <c r="K53" s="4" t="s">
        <v>29</v>
      </c>
      <c r="L53" s="4">
        <v>582.1</v>
      </c>
      <c r="M53" s="4">
        <v>582.1</v>
      </c>
      <c r="N53" s="4" t="s">
        <v>131</v>
      </c>
      <c r="O53" s="4" t="s">
        <v>31</v>
      </c>
      <c r="P53" s="4" t="s">
        <v>32</v>
      </c>
      <c r="Q53" s="4">
        <v>0</v>
      </c>
      <c r="R53" s="6">
        <v>44425</v>
      </c>
      <c r="S53" s="5">
        <v>44429</v>
      </c>
      <c r="T53" s="4" t="s">
        <v>33</v>
      </c>
      <c r="U53" s="4">
        <v>582.1</v>
      </c>
      <c r="V53" s="4">
        <v>0</v>
      </c>
      <c r="W53" s="4">
        <v>0</v>
      </c>
      <c r="X53" s="4">
        <v>2226050</v>
      </c>
    </row>
    <row r="54" s="4" customFormat="1" spans="1:24">
      <c r="A54" s="4">
        <v>16087403388</v>
      </c>
      <c r="B54" s="4" t="s">
        <v>25</v>
      </c>
      <c r="C54" s="4" t="s">
        <v>26</v>
      </c>
      <c r="D54" s="4" t="s">
        <v>132</v>
      </c>
      <c r="E54" s="4" t="s">
        <v>133</v>
      </c>
      <c r="F54" s="5">
        <v>44425</v>
      </c>
      <c r="G54" s="5">
        <v>44426</v>
      </c>
      <c r="H54" s="4">
        <v>1</v>
      </c>
      <c r="I54" s="4">
        <v>1</v>
      </c>
      <c r="J54" s="4">
        <v>1</v>
      </c>
      <c r="K54" s="4" t="s">
        <v>29</v>
      </c>
      <c r="L54" s="4">
        <v>153.27</v>
      </c>
      <c r="M54" s="4">
        <v>153.27</v>
      </c>
      <c r="N54" s="4" t="s">
        <v>134</v>
      </c>
      <c r="O54" s="4" t="s">
        <v>31</v>
      </c>
      <c r="P54" s="4" t="s">
        <v>32</v>
      </c>
      <c r="Q54" s="4">
        <v>0</v>
      </c>
      <c r="R54" s="6">
        <v>44425</v>
      </c>
      <c r="S54" s="5">
        <v>44429</v>
      </c>
      <c r="T54" s="4" t="s">
        <v>33</v>
      </c>
      <c r="U54" s="4">
        <v>153.27</v>
      </c>
      <c r="V54" s="4">
        <v>0</v>
      </c>
      <c r="W54" s="4">
        <v>0</v>
      </c>
      <c r="X54" s="4">
        <v>2226055</v>
      </c>
    </row>
    <row r="55" s="4" customFormat="1" spans="1:24">
      <c r="A55" s="4">
        <v>16087608756</v>
      </c>
      <c r="B55" s="4" t="s">
        <v>25</v>
      </c>
      <c r="C55" s="4" t="s">
        <v>26</v>
      </c>
      <c r="D55" s="4" t="s">
        <v>66</v>
      </c>
      <c r="E55" s="4" t="s">
        <v>67</v>
      </c>
      <c r="F55" s="5">
        <v>44425</v>
      </c>
      <c r="G55" s="5">
        <v>44426</v>
      </c>
      <c r="H55" s="4">
        <v>1</v>
      </c>
      <c r="I55" s="4">
        <v>1</v>
      </c>
      <c r="J55" s="4">
        <v>1</v>
      </c>
      <c r="K55" s="4" t="s">
        <v>29</v>
      </c>
      <c r="L55" s="4">
        <v>123.75</v>
      </c>
      <c r="M55" s="4">
        <v>123.75</v>
      </c>
      <c r="N55" s="4" t="s">
        <v>135</v>
      </c>
      <c r="O55" s="4" t="s">
        <v>31</v>
      </c>
      <c r="P55" s="4" t="s">
        <v>32</v>
      </c>
      <c r="Q55" s="4">
        <v>0</v>
      </c>
      <c r="R55" s="6">
        <v>44425</v>
      </c>
      <c r="S55" s="5">
        <v>44429</v>
      </c>
      <c r="T55" s="4" t="s">
        <v>33</v>
      </c>
      <c r="U55" s="4">
        <v>123.75</v>
      </c>
      <c r="V55" s="4">
        <v>0</v>
      </c>
      <c r="W55" s="4">
        <v>0</v>
      </c>
      <c r="X55" s="4">
        <v>2226109</v>
      </c>
    </row>
    <row r="56" s="4" customFormat="1" spans="1:24">
      <c r="A56" s="4">
        <v>15984595602</v>
      </c>
      <c r="B56" s="4" t="s">
        <v>25</v>
      </c>
      <c r="C56" s="4" t="s">
        <v>136</v>
      </c>
      <c r="D56" s="4" t="s">
        <v>137</v>
      </c>
      <c r="E56" s="4" t="s">
        <v>138</v>
      </c>
      <c r="F56" s="5">
        <v>44408</v>
      </c>
      <c r="G56" s="5">
        <v>44409</v>
      </c>
      <c r="H56" s="4">
        <v>1</v>
      </c>
      <c r="I56" s="4">
        <v>1</v>
      </c>
      <c r="J56" s="4">
        <v>1</v>
      </c>
      <c r="K56" s="4" t="s">
        <v>29</v>
      </c>
      <c r="L56" s="4">
        <v>-132.42</v>
      </c>
      <c r="M56" s="4">
        <v>-132.42</v>
      </c>
      <c r="N56" s="4" t="s">
        <v>139</v>
      </c>
      <c r="O56" s="4" t="s">
        <v>31</v>
      </c>
      <c r="P56" s="4" t="s">
        <v>32</v>
      </c>
      <c r="Q56" s="4">
        <v>0</v>
      </c>
      <c r="R56" s="6">
        <v>44408</v>
      </c>
      <c r="S56" s="5">
        <v>44429</v>
      </c>
      <c r="T56" s="4" t="s">
        <v>33</v>
      </c>
      <c r="U56" s="4">
        <v>-132.42</v>
      </c>
      <c r="V56" s="4">
        <v>0</v>
      </c>
      <c r="W56" s="4">
        <v>0</v>
      </c>
      <c r="X56" s="4">
        <v>2214213</v>
      </c>
    </row>
    <row r="57" s="4" customFormat="1" spans="1:24">
      <c r="A57" s="4">
        <v>16087403388</v>
      </c>
      <c r="B57" s="4" t="s">
        <v>25</v>
      </c>
      <c r="C57" s="4" t="s">
        <v>136</v>
      </c>
      <c r="D57" s="4" t="s">
        <v>132</v>
      </c>
      <c r="E57" s="4" t="s">
        <v>133</v>
      </c>
      <c r="F57" s="5">
        <v>44425</v>
      </c>
      <c r="G57" s="5">
        <v>44426</v>
      </c>
      <c r="H57" s="4">
        <v>1</v>
      </c>
      <c r="I57" s="4">
        <v>1</v>
      </c>
      <c r="J57" s="4">
        <v>1</v>
      </c>
      <c r="K57" s="4" t="s">
        <v>29</v>
      </c>
      <c r="L57" s="4">
        <v>-153.27</v>
      </c>
      <c r="M57" s="4">
        <v>-153.27</v>
      </c>
      <c r="N57" s="4" t="s">
        <v>134</v>
      </c>
      <c r="O57" s="4" t="s">
        <v>31</v>
      </c>
      <c r="P57" s="4" t="s">
        <v>32</v>
      </c>
      <c r="Q57" s="4">
        <v>0</v>
      </c>
      <c r="R57" s="6">
        <v>44425</v>
      </c>
      <c r="S57" s="5">
        <v>44429</v>
      </c>
      <c r="T57" s="4" t="s">
        <v>33</v>
      </c>
      <c r="U57" s="4">
        <v>-153.27</v>
      </c>
      <c r="V57" s="4">
        <v>0</v>
      </c>
      <c r="W57" s="4">
        <v>0</v>
      </c>
      <c r="X57" s="4">
        <v>2226055</v>
      </c>
    </row>
    <row r="58" s="4" customFormat="1" spans="1:24">
      <c r="A58" s="4">
        <v>16017142579</v>
      </c>
      <c r="B58" s="4" t="s">
        <v>25</v>
      </c>
      <c r="C58" s="4" t="s">
        <v>26</v>
      </c>
      <c r="D58" s="4" t="s">
        <v>140</v>
      </c>
      <c r="E58" s="4" t="s">
        <v>141</v>
      </c>
      <c r="F58" s="5">
        <v>44413</v>
      </c>
      <c r="G58" s="5">
        <v>44427</v>
      </c>
      <c r="H58" s="4">
        <v>1</v>
      </c>
      <c r="I58" s="4">
        <v>14</v>
      </c>
      <c r="J58" s="4">
        <v>14</v>
      </c>
      <c r="K58" s="4" t="s">
        <v>29</v>
      </c>
      <c r="L58" s="4">
        <v>9247.74</v>
      </c>
      <c r="M58" s="4">
        <v>9247.74</v>
      </c>
      <c r="N58" s="4" t="s">
        <v>142</v>
      </c>
      <c r="O58" s="4" t="s">
        <v>143</v>
      </c>
      <c r="P58" s="4" t="s">
        <v>32</v>
      </c>
      <c r="Q58" s="4">
        <v>0</v>
      </c>
      <c r="R58" s="6">
        <v>44413</v>
      </c>
      <c r="S58" s="5">
        <v>44430</v>
      </c>
      <c r="T58" s="4" t="s">
        <v>33</v>
      </c>
      <c r="U58" s="4">
        <v>9247.74</v>
      </c>
      <c r="V58" s="4">
        <v>0</v>
      </c>
      <c r="W58" s="4">
        <v>0</v>
      </c>
      <c r="X58" s="4">
        <v>2217502</v>
      </c>
    </row>
    <row r="59" s="4" customFormat="1" spans="1:24">
      <c r="A59" s="4">
        <v>16017142579</v>
      </c>
      <c r="B59" s="4" t="s">
        <v>25</v>
      </c>
      <c r="C59" s="4" t="s">
        <v>34</v>
      </c>
      <c r="D59" s="4" t="s">
        <v>140</v>
      </c>
      <c r="E59" s="4" t="s">
        <v>141</v>
      </c>
      <c r="F59" s="5">
        <v>44413</v>
      </c>
      <c r="G59" s="5">
        <v>44427</v>
      </c>
      <c r="H59" s="4">
        <v>1</v>
      </c>
      <c r="I59" s="4">
        <v>14</v>
      </c>
      <c r="J59" s="4">
        <v>14</v>
      </c>
      <c r="K59" s="4" t="s">
        <v>29</v>
      </c>
      <c r="L59" s="4">
        <v>-9247.74</v>
      </c>
      <c r="M59" s="4">
        <v>-9247.74</v>
      </c>
      <c r="N59" s="4" t="s">
        <v>142</v>
      </c>
      <c r="O59" s="4" t="s">
        <v>143</v>
      </c>
      <c r="P59" s="4" t="s">
        <v>32</v>
      </c>
      <c r="Q59" s="4">
        <v>0</v>
      </c>
      <c r="R59" s="6">
        <v>44413</v>
      </c>
      <c r="S59" s="5">
        <v>44430</v>
      </c>
      <c r="T59" s="4" t="s">
        <v>33</v>
      </c>
      <c r="U59" s="4">
        <v>-9247.74</v>
      </c>
      <c r="V59" s="4">
        <v>0</v>
      </c>
      <c r="W59" s="4">
        <v>0</v>
      </c>
      <c r="X59" s="4">
        <v>2217502</v>
      </c>
    </row>
    <row r="60" s="4" customFormat="1" spans="1:24">
      <c r="A60" s="4">
        <v>16056010918</v>
      </c>
      <c r="B60" s="4" t="s">
        <v>25</v>
      </c>
      <c r="C60" s="4" t="s">
        <v>26</v>
      </c>
      <c r="D60" s="4" t="s">
        <v>144</v>
      </c>
      <c r="E60" s="4" t="s">
        <v>98</v>
      </c>
      <c r="F60" s="5">
        <v>44426</v>
      </c>
      <c r="G60" s="5">
        <v>44427</v>
      </c>
      <c r="H60" s="4">
        <v>1</v>
      </c>
      <c r="I60" s="4">
        <v>1</v>
      </c>
      <c r="J60" s="4">
        <v>1</v>
      </c>
      <c r="K60" s="4" t="s">
        <v>29</v>
      </c>
      <c r="L60" s="4">
        <v>271.01</v>
      </c>
      <c r="M60" s="4">
        <v>271.01</v>
      </c>
      <c r="N60" s="4" t="s">
        <v>145</v>
      </c>
      <c r="O60" s="4" t="s">
        <v>143</v>
      </c>
      <c r="P60" s="4" t="s">
        <v>32</v>
      </c>
      <c r="Q60" s="4">
        <v>0</v>
      </c>
      <c r="R60" s="6">
        <v>44420</v>
      </c>
      <c r="S60" s="5">
        <v>44430</v>
      </c>
      <c r="T60" s="4" t="s">
        <v>33</v>
      </c>
      <c r="U60" s="4">
        <v>271.01</v>
      </c>
      <c r="V60" s="4">
        <v>0</v>
      </c>
      <c r="W60" s="4">
        <v>0</v>
      </c>
      <c r="X60" s="4">
        <v>2221498</v>
      </c>
    </row>
    <row r="61" s="4" customFormat="1" spans="1:24">
      <c r="A61" s="4">
        <v>16056010918</v>
      </c>
      <c r="B61" s="4" t="s">
        <v>25</v>
      </c>
      <c r="C61" s="4" t="s">
        <v>34</v>
      </c>
      <c r="D61" s="4" t="s">
        <v>144</v>
      </c>
      <c r="E61" s="4" t="s">
        <v>98</v>
      </c>
      <c r="F61" s="5">
        <v>44426</v>
      </c>
      <c r="G61" s="5">
        <v>44427</v>
      </c>
      <c r="H61" s="4">
        <v>1</v>
      </c>
      <c r="I61" s="4">
        <v>1</v>
      </c>
      <c r="J61" s="4">
        <v>1</v>
      </c>
      <c r="K61" s="4" t="s">
        <v>29</v>
      </c>
      <c r="L61" s="4">
        <v>-271.01</v>
      </c>
      <c r="M61" s="4">
        <v>-271.01</v>
      </c>
      <c r="N61" s="4" t="s">
        <v>145</v>
      </c>
      <c r="O61" s="4" t="s">
        <v>143</v>
      </c>
      <c r="P61" s="4" t="s">
        <v>32</v>
      </c>
      <c r="Q61" s="4">
        <v>0</v>
      </c>
      <c r="R61" s="6">
        <v>44420</v>
      </c>
      <c r="S61" s="5">
        <v>44430</v>
      </c>
      <c r="T61" s="4" t="s">
        <v>33</v>
      </c>
      <c r="U61" s="4">
        <v>-271.01</v>
      </c>
      <c r="V61" s="4">
        <v>0</v>
      </c>
      <c r="W61" s="4">
        <v>0</v>
      </c>
      <c r="X61" s="4">
        <v>2221498</v>
      </c>
    </row>
    <row r="62" s="4" customFormat="1" spans="1:24">
      <c r="A62" s="4">
        <v>16076701735</v>
      </c>
      <c r="B62" s="4" t="s">
        <v>25</v>
      </c>
      <c r="C62" s="4" t="s">
        <v>26</v>
      </c>
      <c r="D62" s="4" t="s">
        <v>102</v>
      </c>
      <c r="E62" s="4" t="s">
        <v>41</v>
      </c>
      <c r="F62" s="5">
        <v>44426</v>
      </c>
      <c r="G62" s="5">
        <v>44427</v>
      </c>
      <c r="H62" s="4">
        <v>1</v>
      </c>
      <c r="I62" s="4">
        <v>1</v>
      </c>
      <c r="J62" s="4">
        <v>1</v>
      </c>
      <c r="K62" s="4" t="s">
        <v>29</v>
      </c>
      <c r="L62" s="4">
        <v>183.4</v>
      </c>
      <c r="M62" s="4">
        <v>183.4</v>
      </c>
      <c r="N62" s="4" t="s">
        <v>146</v>
      </c>
      <c r="O62" s="4" t="s">
        <v>143</v>
      </c>
      <c r="P62" s="4" t="s">
        <v>32</v>
      </c>
      <c r="Q62" s="4">
        <v>0</v>
      </c>
      <c r="R62" s="6">
        <v>44423</v>
      </c>
      <c r="S62" s="5">
        <v>44430</v>
      </c>
      <c r="T62" s="4" t="s">
        <v>33</v>
      </c>
      <c r="U62" s="4">
        <v>183.4</v>
      </c>
      <c r="V62" s="4">
        <v>0</v>
      </c>
      <c r="W62" s="4">
        <v>0</v>
      </c>
      <c r="X62" s="4">
        <v>2224804</v>
      </c>
    </row>
    <row r="63" s="4" customFormat="1" spans="1:24">
      <c r="A63" s="4">
        <v>16078048408</v>
      </c>
      <c r="B63" s="4" t="s">
        <v>25</v>
      </c>
      <c r="C63" s="4" t="s">
        <v>26</v>
      </c>
      <c r="D63" s="4" t="s">
        <v>147</v>
      </c>
      <c r="E63" s="4" t="s">
        <v>148</v>
      </c>
      <c r="F63" s="5">
        <v>44425</v>
      </c>
      <c r="G63" s="5">
        <v>44427</v>
      </c>
      <c r="H63" s="4">
        <v>1</v>
      </c>
      <c r="I63" s="4">
        <v>2</v>
      </c>
      <c r="J63" s="4">
        <v>2</v>
      </c>
      <c r="K63" s="4" t="s">
        <v>29</v>
      </c>
      <c r="L63" s="4">
        <v>864.04</v>
      </c>
      <c r="M63" s="4">
        <v>864.04</v>
      </c>
      <c r="N63" s="4" t="s">
        <v>149</v>
      </c>
      <c r="O63" s="4" t="s">
        <v>143</v>
      </c>
      <c r="P63" s="4" t="s">
        <v>32</v>
      </c>
      <c r="Q63" s="4">
        <v>0</v>
      </c>
      <c r="R63" s="6">
        <v>44424</v>
      </c>
      <c r="S63" s="5">
        <v>44430</v>
      </c>
      <c r="T63" s="4" t="s">
        <v>33</v>
      </c>
      <c r="U63" s="4">
        <v>864.04</v>
      </c>
      <c r="V63" s="4">
        <v>0</v>
      </c>
      <c r="W63" s="4">
        <v>0</v>
      </c>
      <c r="X63" s="4">
        <v>2225028</v>
      </c>
    </row>
    <row r="64" s="4" customFormat="1" spans="1:24">
      <c r="A64" s="4">
        <v>16078838093</v>
      </c>
      <c r="B64" s="4" t="s">
        <v>25</v>
      </c>
      <c r="C64" s="4" t="s">
        <v>26</v>
      </c>
      <c r="D64" s="4" t="s">
        <v>150</v>
      </c>
      <c r="E64" s="4" t="s">
        <v>151</v>
      </c>
      <c r="F64" s="5">
        <v>44426</v>
      </c>
      <c r="G64" s="5">
        <v>44427</v>
      </c>
      <c r="H64" s="4">
        <v>1</v>
      </c>
      <c r="I64" s="4">
        <v>1</v>
      </c>
      <c r="J64" s="4">
        <v>1</v>
      </c>
      <c r="K64" s="4" t="s">
        <v>29</v>
      </c>
      <c r="L64" s="4">
        <v>938.2</v>
      </c>
      <c r="M64" s="4">
        <v>938.2</v>
      </c>
      <c r="N64" s="4" t="s">
        <v>152</v>
      </c>
      <c r="O64" s="4" t="s">
        <v>143</v>
      </c>
      <c r="P64" s="4" t="s">
        <v>32</v>
      </c>
      <c r="Q64" s="4">
        <v>0</v>
      </c>
      <c r="R64" s="6">
        <v>44424</v>
      </c>
      <c r="S64" s="5">
        <v>44430</v>
      </c>
      <c r="T64" s="4" t="s">
        <v>33</v>
      </c>
      <c r="U64" s="4">
        <v>938.2</v>
      </c>
      <c r="V64" s="4">
        <v>0</v>
      </c>
      <c r="W64" s="4">
        <v>0</v>
      </c>
      <c r="X64" s="4">
        <v>2225130</v>
      </c>
    </row>
    <row r="65" s="4" customFormat="1" spans="1:24">
      <c r="A65" s="4">
        <v>16086145901</v>
      </c>
      <c r="B65" s="4" t="s">
        <v>25</v>
      </c>
      <c r="C65" s="4" t="s">
        <v>26</v>
      </c>
      <c r="D65" s="4" t="s">
        <v>153</v>
      </c>
      <c r="E65" s="4" t="s">
        <v>154</v>
      </c>
      <c r="F65" s="5">
        <v>44426</v>
      </c>
      <c r="G65" s="5">
        <v>44427</v>
      </c>
      <c r="H65" s="4">
        <v>1</v>
      </c>
      <c r="I65" s="4">
        <v>1</v>
      </c>
      <c r="J65" s="4">
        <v>1</v>
      </c>
      <c r="K65" s="4" t="s">
        <v>29</v>
      </c>
      <c r="L65" s="4">
        <v>116.22</v>
      </c>
      <c r="M65" s="4">
        <v>116.22</v>
      </c>
      <c r="N65" s="4" t="s">
        <v>155</v>
      </c>
      <c r="O65" s="4" t="s">
        <v>143</v>
      </c>
      <c r="P65" s="4" t="s">
        <v>32</v>
      </c>
      <c r="Q65" s="4">
        <v>0</v>
      </c>
      <c r="R65" s="6">
        <v>44425</v>
      </c>
      <c r="S65" s="5">
        <v>44430</v>
      </c>
      <c r="T65" s="4" t="s">
        <v>33</v>
      </c>
      <c r="U65" s="4">
        <v>116.22</v>
      </c>
      <c r="V65" s="4">
        <v>0</v>
      </c>
      <c r="W65" s="4">
        <v>0</v>
      </c>
      <c r="X65" s="4">
        <v>2225794</v>
      </c>
    </row>
    <row r="66" s="4" customFormat="1" spans="1:24">
      <c r="A66" s="4">
        <v>16086330033</v>
      </c>
      <c r="B66" s="4" t="s">
        <v>25</v>
      </c>
      <c r="C66" s="4" t="s">
        <v>26</v>
      </c>
      <c r="D66" s="4" t="s">
        <v>46</v>
      </c>
      <c r="E66" s="4" t="s">
        <v>47</v>
      </c>
      <c r="F66" s="5">
        <v>44426</v>
      </c>
      <c r="G66" s="5">
        <v>44427</v>
      </c>
      <c r="H66" s="4">
        <v>1</v>
      </c>
      <c r="I66" s="4">
        <v>1</v>
      </c>
      <c r="J66" s="4">
        <v>1</v>
      </c>
      <c r="K66" s="4" t="s">
        <v>29</v>
      </c>
      <c r="L66" s="4">
        <v>471.6</v>
      </c>
      <c r="M66" s="4">
        <v>471.6</v>
      </c>
      <c r="N66" s="4" t="s">
        <v>48</v>
      </c>
      <c r="O66" s="4" t="s">
        <v>143</v>
      </c>
      <c r="P66" s="4" t="s">
        <v>32</v>
      </c>
      <c r="Q66" s="4">
        <v>0</v>
      </c>
      <c r="R66" s="6">
        <v>44425</v>
      </c>
      <c r="S66" s="5">
        <v>44430</v>
      </c>
      <c r="T66" s="4" t="s">
        <v>33</v>
      </c>
      <c r="U66" s="4">
        <v>471.6</v>
      </c>
      <c r="V66" s="4">
        <v>0</v>
      </c>
      <c r="W66" s="4">
        <v>0</v>
      </c>
      <c r="X66" s="4">
        <v>2225835</v>
      </c>
    </row>
    <row r="67" s="4" customFormat="1" spans="1:24">
      <c r="A67" s="4">
        <v>16086342441</v>
      </c>
      <c r="B67" s="4" t="s">
        <v>25</v>
      </c>
      <c r="C67" s="4" t="s">
        <v>26</v>
      </c>
      <c r="D67" s="4" t="s">
        <v>46</v>
      </c>
      <c r="E67" s="4" t="s">
        <v>28</v>
      </c>
      <c r="F67" s="5">
        <v>44426</v>
      </c>
      <c r="G67" s="5">
        <v>44427</v>
      </c>
      <c r="H67" s="4">
        <v>2</v>
      </c>
      <c r="I67" s="4">
        <v>1</v>
      </c>
      <c r="J67" s="4">
        <v>2</v>
      </c>
      <c r="K67" s="4" t="s">
        <v>29</v>
      </c>
      <c r="L67" s="4">
        <v>943.2</v>
      </c>
      <c r="M67" s="4">
        <v>943.2</v>
      </c>
      <c r="N67" s="4" t="s">
        <v>49</v>
      </c>
      <c r="O67" s="4" t="s">
        <v>143</v>
      </c>
      <c r="P67" s="4" t="s">
        <v>32</v>
      </c>
      <c r="Q67" s="4">
        <v>0</v>
      </c>
      <c r="R67" s="6">
        <v>44425</v>
      </c>
      <c r="S67" s="5">
        <v>44430</v>
      </c>
      <c r="T67" s="4" t="s">
        <v>33</v>
      </c>
      <c r="U67" s="4">
        <v>943.2</v>
      </c>
      <c r="V67" s="4">
        <v>0</v>
      </c>
      <c r="W67" s="4">
        <v>0</v>
      </c>
      <c r="X67" s="4">
        <v>2225839</v>
      </c>
    </row>
    <row r="68" s="4" customFormat="1" spans="1:24">
      <c r="A68" s="4">
        <v>16087703681</v>
      </c>
      <c r="B68" s="4" t="s">
        <v>25</v>
      </c>
      <c r="C68" s="4" t="s">
        <v>26</v>
      </c>
      <c r="D68" s="4" t="s">
        <v>156</v>
      </c>
      <c r="E68" s="4" t="s">
        <v>157</v>
      </c>
      <c r="F68" s="5">
        <v>44426</v>
      </c>
      <c r="G68" s="5">
        <v>44427</v>
      </c>
      <c r="H68" s="4">
        <v>3</v>
      </c>
      <c r="I68" s="4">
        <v>1</v>
      </c>
      <c r="J68" s="4">
        <v>3</v>
      </c>
      <c r="K68" s="4" t="s">
        <v>29</v>
      </c>
      <c r="L68" s="4">
        <v>1112.7</v>
      </c>
      <c r="M68" s="4">
        <v>1112.7</v>
      </c>
      <c r="N68" s="4" t="s">
        <v>158</v>
      </c>
      <c r="O68" s="4" t="s">
        <v>143</v>
      </c>
      <c r="P68" s="4" t="s">
        <v>32</v>
      </c>
      <c r="Q68" s="4">
        <v>0</v>
      </c>
      <c r="R68" s="6">
        <v>44425</v>
      </c>
      <c r="S68" s="5">
        <v>44430</v>
      </c>
      <c r="T68" s="4" t="s">
        <v>33</v>
      </c>
      <c r="U68" s="4">
        <v>1112.7</v>
      </c>
      <c r="V68" s="4">
        <v>0</v>
      </c>
      <c r="W68" s="4">
        <v>0</v>
      </c>
      <c r="X68" s="4">
        <v>2226120</v>
      </c>
    </row>
    <row r="69" s="4" customFormat="1" spans="1:24">
      <c r="A69" s="4">
        <v>16087852335</v>
      </c>
      <c r="B69" s="4" t="s">
        <v>25</v>
      </c>
      <c r="C69" s="4" t="s">
        <v>26</v>
      </c>
      <c r="D69" s="4" t="s">
        <v>159</v>
      </c>
      <c r="E69" s="4" t="s">
        <v>160</v>
      </c>
      <c r="F69" s="5">
        <v>44426</v>
      </c>
      <c r="G69" s="5">
        <v>44427</v>
      </c>
      <c r="H69" s="4">
        <v>1</v>
      </c>
      <c r="I69" s="4">
        <v>1</v>
      </c>
      <c r="J69" s="4">
        <v>1</v>
      </c>
      <c r="K69" s="4" t="s">
        <v>29</v>
      </c>
      <c r="L69" s="4">
        <v>506</v>
      </c>
      <c r="M69" s="4">
        <v>506</v>
      </c>
      <c r="N69" s="4" t="s">
        <v>161</v>
      </c>
      <c r="O69" s="4" t="s">
        <v>143</v>
      </c>
      <c r="P69" s="4" t="s">
        <v>32</v>
      </c>
      <c r="Q69" s="4">
        <v>0</v>
      </c>
      <c r="R69" s="6">
        <v>44426</v>
      </c>
      <c r="S69" s="5">
        <v>44430</v>
      </c>
      <c r="T69" s="4" t="s">
        <v>33</v>
      </c>
      <c r="U69" s="4">
        <v>506</v>
      </c>
      <c r="V69" s="4">
        <v>0</v>
      </c>
      <c r="W69" s="4">
        <v>0</v>
      </c>
      <c r="X69" s="4">
        <v>2226135</v>
      </c>
    </row>
    <row r="70" s="4" customFormat="1" spans="1:24">
      <c r="A70" s="4">
        <v>16088057095</v>
      </c>
      <c r="B70" s="4" t="s">
        <v>25</v>
      </c>
      <c r="C70" s="4" t="s">
        <v>26</v>
      </c>
      <c r="D70" s="4" t="s">
        <v>162</v>
      </c>
      <c r="E70" s="4" t="s">
        <v>163</v>
      </c>
      <c r="F70" s="5">
        <v>44426</v>
      </c>
      <c r="G70" s="5">
        <v>44427</v>
      </c>
      <c r="H70" s="4">
        <v>1</v>
      </c>
      <c r="I70" s="4">
        <v>1</v>
      </c>
      <c r="J70" s="4">
        <v>1</v>
      </c>
      <c r="K70" s="4" t="s">
        <v>29</v>
      </c>
      <c r="L70" s="4">
        <v>239.72</v>
      </c>
      <c r="M70" s="4">
        <v>239.72</v>
      </c>
      <c r="N70" s="4" t="s">
        <v>164</v>
      </c>
      <c r="O70" s="4" t="s">
        <v>143</v>
      </c>
      <c r="P70" s="4" t="s">
        <v>32</v>
      </c>
      <c r="Q70" s="4">
        <v>0</v>
      </c>
      <c r="R70" s="6">
        <v>44426</v>
      </c>
      <c r="S70" s="5">
        <v>44430</v>
      </c>
      <c r="T70" s="4" t="s">
        <v>33</v>
      </c>
      <c r="U70" s="4">
        <v>239.72</v>
      </c>
      <c r="V70" s="4">
        <v>0</v>
      </c>
      <c r="W70" s="4">
        <v>0</v>
      </c>
      <c r="X70" s="4">
        <v>2226180</v>
      </c>
    </row>
    <row r="71" s="4" customFormat="1" spans="1:23">
      <c r="A71" s="4">
        <v>16088128646</v>
      </c>
      <c r="B71" s="4" t="s">
        <v>25</v>
      </c>
      <c r="C71" s="4" t="s">
        <v>26</v>
      </c>
      <c r="D71" s="4" t="s">
        <v>53</v>
      </c>
      <c r="E71" s="4" t="s">
        <v>165</v>
      </c>
      <c r="F71" s="5">
        <v>44426</v>
      </c>
      <c r="G71" s="5">
        <v>44427</v>
      </c>
      <c r="H71" s="4">
        <v>1</v>
      </c>
      <c r="I71" s="4">
        <v>1</v>
      </c>
      <c r="J71" s="4">
        <v>1</v>
      </c>
      <c r="K71" s="4" t="s">
        <v>29</v>
      </c>
      <c r="L71" s="4">
        <v>227.24</v>
      </c>
      <c r="M71" s="4">
        <v>227.24</v>
      </c>
      <c r="N71" s="4" t="s">
        <v>166</v>
      </c>
      <c r="O71" s="4" t="s">
        <v>143</v>
      </c>
      <c r="P71" s="4" t="s">
        <v>32</v>
      </c>
      <c r="Q71" s="4">
        <v>0</v>
      </c>
      <c r="R71" s="6">
        <v>44426</v>
      </c>
      <c r="S71" s="5">
        <v>44430</v>
      </c>
      <c r="T71" s="4" t="s">
        <v>33</v>
      </c>
      <c r="U71" s="4">
        <v>227.24</v>
      </c>
      <c r="V71" s="4">
        <v>0</v>
      </c>
      <c r="W71" s="4">
        <v>0</v>
      </c>
    </row>
    <row r="72" s="4" customFormat="1" spans="1:24">
      <c r="A72" s="4">
        <v>16088152653</v>
      </c>
      <c r="B72" s="4" t="s">
        <v>25</v>
      </c>
      <c r="C72" s="4" t="s">
        <v>26</v>
      </c>
      <c r="D72" s="4" t="s">
        <v>167</v>
      </c>
      <c r="E72" s="4" t="s">
        <v>67</v>
      </c>
      <c r="F72" s="5">
        <v>44426</v>
      </c>
      <c r="G72" s="5">
        <v>44427</v>
      </c>
      <c r="H72" s="4">
        <v>1</v>
      </c>
      <c r="I72" s="4">
        <v>1</v>
      </c>
      <c r="J72" s="4">
        <v>1</v>
      </c>
      <c r="K72" s="4" t="s">
        <v>29</v>
      </c>
      <c r="L72" s="4">
        <v>151.63</v>
      </c>
      <c r="M72" s="4">
        <v>151.63</v>
      </c>
      <c r="N72" s="4" t="s">
        <v>168</v>
      </c>
      <c r="O72" s="4" t="s">
        <v>143</v>
      </c>
      <c r="P72" s="4" t="s">
        <v>32</v>
      </c>
      <c r="Q72" s="4">
        <v>0</v>
      </c>
      <c r="R72" s="6">
        <v>44426</v>
      </c>
      <c r="S72" s="5">
        <v>44430</v>
      </c>
      <c r="T72" s="4" t="s">
        <v>33</v>
      </c>
      <c r="U72" s="4">
        <v>151.63</v>
      </c>
      <c r="V72" s="4">
        <v>0</v>
      </c>
      <c r="W72" s="4">
        <v>0</v>
      </c>
      <c r="X72" s="4">
        <v>2226212</v>
      </c>
    </row>
    <row r="73" s="4" customFormat="1" spans="1:24">
      <c r="A73" s="4">
        <v>16088175409</v>
      </c>
      <c r="B73" s="4" t="s">
        <v>25</v>
      </c>
      <c r="C73" s="4" t="s">
        <v>26</v>
      </c>
      <c r="D73" s="4" t="s">
        <v>169</v>
      </c>
      <c r="E73" s="4" t="s">
        <v>170</v>
      </c>
      <c r="F73" s="5">
        <v>44426</v>
      </c>
      <c r="G73" s="5">
        <v>44427</v>
      </c>
      <c r="H73" s="4">
        <v>1</v>
      </c>
      <c r="I73" s="4">
        <v>1</v>
      </c>
      <c r="J73" s="4">
        <v>1</v>
      </c>
      <c r="K73" s="4" t="s">
        <v>29</v>
      </c>
      <c r="L73" s="4">
        <v>127.89</v>
      </c>
      <c r="M73" s="4">
        <v>127.89</v>
      </c>
      <c r="N73" s="4" t="s">
        <v>171</v>
      </c>
      <c r="O73" s="4" t="s">
        <v>143</v>
      </c>
      <c r="P73" s="4" t="s">
        <v>32</v>
      </c>
      <c r="Q73" s="4">
        <v>0</v>
      </c>
      <c r="R73" s="6">
        <v>44426</v>
      </c>
      <c r="S73" s="5">
        <v>44430</v>
      </c>
      <c r="T73" s="4" t="s">
        <v>33</v>
      </c>
      <c r="U73" s="4">
        <v>127.89</v>
      </c>
      <c r="V73" s="4">
        <v>0</v>
      </c>
      <c r="W73" s="4">
        <v>0</v>
      </c>
      <c r="X73" s="4">
        <v>2226220</v>
      </c>
    </row>
    <row r="74" s="4" customFormat="1" spans="1:23">
      <c r="A74" s="4">
        <v>16088128646</v>
      </c>
      <c r="B74" s="4" t="s">
        <v>25</v>
      </c>
      <c r="C74" s="4" t="s">
        <v>34</v>
      </c>
      <c r="D74" s="4" t="s">
        <v>53</v>
      </c>
      <c r="E74" s="4" t="s">
        <v>165</v>
      </c>
      <c r="F74" s="5">
        <v>44426</v>
      </c>
      <c r="G74" s="5">
        <v>44427</v>
      </c>
      <c r="H74" s="4">
        <v>1</v>
      </c>
      <c r="I74" s="4">
        <v>1</v>
      </c>
      <c r="J74" s="4">
        <v>1</v>
      </c>
      <c r="K74" s="4" t="s">
        <v>29</v>
      </c>
      <c r="L74" s="4">
        <v>-227.24</v>
      </c>
      <c r="M74" s="4">
        <v>-227.24</v>
      </c>
      <c r="N74" s="4" t="s">
        <v>166</v>
      </c>
      <c r="O74" s="4" t="s">
        <v>143</v>
      </c>
      <c r="P74" s="4" t="s">
        <v>32</v>
      </c>
      <c r="Q74" s="4">
        <v>0</v>
      </c>
      <c r="R74" s="6">
        <v>44426</v>
      </c>
      <c r="S74" s="5">
        <v>44430</v>
      </c>
      <c r="T74" s="4" t="s">
        <v>33</v>
      </c>
      <c r="U74" s="4">
        <v>-227.24</v>
      </c>
      <c r="V74" s="4">
        <v>0</v>
      </c>
      <c r="W74" s="4">
        <v>0</v>
      </c>
    </row>
    <row r="75" s="4" customFormat="1" spans="1:24">
      <c r="A75" s="4">
        <v>16088246697</v>
      </c>
      <c r="B75" s="4" t="s">
        <v>25</v>
      </c>
      <c r="C75" s="4" t="s">
        <v>26</v>
      </c>
      <c r="D75" s="4" t="s">
        <v>53</v>
      </c>
      <c r="E75" s="4" t="s">
        <v>100</v>
      </c>
      <c r="F75" s="5">
        <v>44426</v>
      </c>
      <c r="G75" s="5">
        <v>44427</v>
      </c>
      <c r="H75" s="4">
        <v>1</v>
      </c>
      <c r="I75" s="4">
        <v>1</v>
      </c>
      <c r="J75" s="4">
        <v>1</v>
      </c>
      <c r="K75" s="4" t="s">
        <v>29</v>
      </c>
      <c r="L75" s="4">
        <v>320.66</v>
      </c>
      <c r="M75" s="4">
        <v>320.66</v>
      </c>
      <c r="N75" s="4" t="s">
        <v>172</v>
      </c>
      <c r="O75" s="4" t="s">
        <v>143</v>
      </c>
      <c r="P75" s="4" t="s">
        <v>32</v>
      </c>
      <c r="Q75" s="4">
        <v>0</v>
      </c>
      <c r="R75" s="6">
        <v>44426</v>
      </c>
      <c r="S75" s="5">
        <v>44430</v>
      </c>
      <c r="T75" s="4" t="s">
        <v>33</v>
      </c>
      <c r="U75" s="4">
        <v>320.66</v>
      </c>
      <c r="V75" s="4">
        <v>0</v>
      </c>
      <c r="W75" s="4">
        <v>0</v>
      </c>
      <c r="X75" s="4">
        <v>2226241</v>
      </c>
    </row>
    <row r="76" s="4" customFormat="1" spans="1:24">
      <c r="A76" s="4">
        <v>16088514175</v>
      </c>
      <c r="B76" s="4" t="s">
        <v>25</v>
      </c>
      <c r="C76" s="4" t="s">
        <v>26</v>
      </c>
      <c r="D76" s="4" t="s">
        <v>79</v>
      </c>
      <c r="E76" s="4" t="s">
        <v>80</v>
      </c>
      <c r="F76" s="5">
        <v>44426</v>
      </c>
      <c r="G76" s="5">
        <v>44427</v>
      </c>
      <c r="H76" s="4">
        <v>1</v>
      </c>
      <c r="I76" s="4">
        <v>1</v>
      </c>
      <c r="J76" s="4">
        <v>1</v>
      </c>
      <c r="K76" s="4" t="s">
        <v>29</v>
      </c>
      <c r="L76" s="4">
        <v>163.3</v>
      </c>
      <c r="M76" s="4">
        <v>163.3</v>
      </c>
      <c r="N76" s="4" t="s">
        <v>81</v>
      </c>
      <c r="O76" s="4" t="s">
        <v>143</v>
      </c>
      <c r="P76" s="4" t="s">
        <v>32</v>
      </c>
      <c r="Q76" s="4">
        <v>0</v>
      </c>
      <c r="R76" s="6">
        <v>44426</v>
      </c>
      <c r="S76" s="5">
        <v>44430</v>
      </c>
      <c r="T76" s="4" t="s">
        <v>33</v>
      </c>
      <c r="U76" s="4">
        <v>163.3</v>
      </c>
      <c r="V76" s="4">
        <v>0</v>
      </c>
      <c r="W76" s="4">
        <v>0</v>
      </c>
      <c r="X76" s="4">
        <v>2226292</v>
      </c>
    </row>
    <row r="77" s="4" customFormat="1" spans="1:24">
      <c r="A77" s="4">
        <v>16088938320</v>
      </c>
      <c r="B77" s="4" t="s">
        <v>25</v>
      </c>
      <c r="C77" s="4" t="s">
        <v>26</v>
      </c>
      <c r="D77" s="4" t="s">
        <v>56</v>
      </c>
      <c r="E77" s="4" t="s">
        <v>57</v>
      </c>
      <c r="F77" s="5">
        <v>44426</v>
      </c>
      <c r="G77" s="5">
        <v>44427</v>
      </c>
      <c r="H77" s="4">
        <v>1</v>
      </c>
      <c r="I77" s="4">
        <v>1</v>
      </c>
      <c r="J77" s="4">
        <v>1</v>
      </c>
      <c r="K77" s="4" t="s">
        <v>29</v>
      </c>
      <c r="L77" s="4">
        <v>189.09</v>
      </c>
      <c r="M77" s="4">
        <v>189.09</v>
      </c>
      <c r="N77" s="4" t="s">
        <v>58</v>
      </c>
      <c r="O77" s="4" t="s">
        <v>143</v>
      </c>
      <c r="P77" s="4" t="s">
        <v>32</v>
      </c>
      <c r="Q77" s="4">
        <v>0</v>
      </c>
      <c r="R77" s="6">
        <v>44426</v>
      </c>
      <c r="S77" s="5">
        <v>44430</v>
      </c>
      <c r="T77" s="4" t="s">
        <v>33</v>
      </c>
      <c r="U77" s="4">
        <v>189.09</v>
      </c>
      <c r="V77" s="4">
        <v>0</v>
      </c>
      <c r="W77" s="4">
        <v>0</v>
      </c>
      <c r="X77" s="4">
        <v>2226330</v>
      </c>
    </row>
    <row r="78" s="4" customFormat="1" spans="1:24">
      <c r="A78" s="4">
        <v>16088972089</v>
      </c>
      <c r="B78" s="4" t="s">
        <v>25</v>
      </c>
      <c r="C78" s="4" t="s">
        <v>26</v>
      </c>
      <c r="D78" s="4" t="s">
        <v>102</v>
      </c>
      <c r="E78" s="4" t="s">
        <v>64</v>
      </c>
      <c r="F78" s="5">
        <v>44426</v>
      </c>
      <c r="G78" s="5">
        <v>44427</v>
      </c>
      <c r="H78" s="4">
        <v>1</v>
      </c>
      <c r="I78" s="4">
        <v>1</v>
      </c>
      <c r="J78" s="4">
        <v>1</v>
      </c>
      <c r="K78" s="4" t="s">
        <v>29</v>
      </c>
      <c r="L78" s="4">
        <v>176.1</v>
      </c>
      <c r="M78" s="4">
        <v>176.1</v>
      </c>
      <c r="N78" s="4" t="s">
        <v>103</v>
      </c>
      <c r="O78" s="4" t="s">
        <v>143</v>
      </c>
      <c r="P78" s="4" t="s">
        <v>32</v>
      </c>
      <c r="Q78" s="4">
        <v>0</v>
      </c>
      <c r="R78" s="6">
        <v>44426</v>
      </c>
      <c r="S78" s="5">
        <v>44430</v>
      </c>
      <c r="T78" s="4" t="s">
        <v>33</v>
      </c>
      <c r="U78" s="4">
        <v>176.1</v>
      </c>
      <c r="V78" s="4">
        <v>0</v>
      </c>
      <c r="W78" s="4">
        <v>0</v>
      </c>
      <c r="X78" s="4">
        <v>2226341</v>
      </c>
    </row>
    <row r="79" s="4" customFormat="1" spans="1:24">
      <c r="A79" s="4">
        <v>16088997621</v>
      </c>
      <c r="B79" s="4" t="s">
        <v>25</v>
      </c>
      <c r="C79" s="4" t="s">
        <v>26</v>
      </c>
      <c r="D79" s="4" t="s">
        <v>173</v>
      </c>
      <c r="E79" s="4" t="s">
        <v>67</v>
      </c>
      <c r="F79" s="5">
        <v>44426</v>
      </c>
      <c r="G79" s="5">
        <v>44427</v>
      </c>
      <c r="H79" s="4">
        <v>1</v>
      </c>
      <c r="I79" s="4">
        <v>1</v>
      </c>
      <c r="J79" s="4">
        <v>1</v>
      </c>
      <c r="K79" s="4" t="s">
        <v>29</v>
      </c>
      <c r="L79" s="4">
        <v>166.82</v>
      </c>
      <c r="M79" s="4">
        <v>166.82</v>
      </c>
      <c r="N79" s="4" t="s">
        <v>174</v>
      </c>
      <c r="O79" s="4" t="s">
        <v>143</v>
      </c>
      <c r="P79" s="4" t="s">
        <v>32</v>
      </c>
      <c r="Q79" s="4">
        <v>0</v>
      </c>
      <c r="R79" s="6">
        <v>44426</v>
      </c>
      <c r="S79" s="5">
        <v>44430</v>
      </c>
      <c r="T79" s="4" t="s">
        <v>33</v>
      </c>
      <c r="U79" s="4">
        <v>166.82</v>
      </c>
      <c r="V79" s="4">
        <v>0</v>
      </c>
      <c r="W79" s="4">
        <v>0</v>
      </c>
      <c r="X79" s="4">
        <v>2226349</v>
      </c>
    </row>
    <row r="80" s="4" customFormat="1" spans="1:24">
      <c r="A80" s="4">
        <v>16089036653</v>
      </c>
      <c r="B80" s="4" t="s">
        <v>25</v>
      </c>
      <c r="C80" s="4" t="s">
        <v>26</v>
      </c>
      <c r="D80" s="4" t="s">
        <v>175</v>
      </c>
      <c r="E80" s="4" t="s">
        <v>176</v>
      </c>
      <c r="F80" s="5">
        <v>44426</v>
      </c>
      <c r="G80" s="5">
        <v>44427</v>
      </c>
      <c r="H80" s="4">
        <v>1</v>
      </c>
      <c r="I80" s="4">
        <v>1</v>
      </c>
      <c r="J80" s="4">
        <v>1</v>
      </c>
      <c r="K80" s="4" t="s">
        <v>29</v>
      </c>
      <c r="L80" s="4">
        <v>206.33</v>
      </c>
      <c r="M80" s="4">
        <v>206.33</v>
      </c>
      <c r="N80" s="4" t="s">
        <v>177</v>
      </c>
      <c r="O80" s="4" t="s">
        <v>143</v>
      </c>
      <c r="P80" s="4" t="s">
        <v>32</v>
      </c>
      <c r="Q80" s="4">
        <v>0</v>
      </c>
      <c r="R80" s="6">
        <v>44426</v>
      </c>
      <c r="S80" s="5">
        <v>44430</v>
      </c>
      <c r="T80" s="4" t="s">
        <v>33</v>
      </c>
      <c r="U80" s="4">
        <v>206.33</v>
      </c>
      <c r="V80" s="4">
        <v>0</v>
      </c>
      <c r="W80" s="4">
        <v>0</v>
      </c>
      <c r="X80" s="4">
        <v>2226357</v>
      </c>
    </row>
    <row r="81" s="4" customFormat="1" spans="1:24">
      <c r="A81" s="4">
        <v>16089136586</v>
      </c>
      <c r="B81" s="4" t="s">
        <v>25</v>
      </c>
      <c r="C81" s="4" t="s">
        <v>26</v>
      </c>
      <c r="D81" s="4" t="s">
        <v>178</v>
      </c>
      <c r="E81" s="4" t="s">
        <v>179</v>
      </c>
      <c r="F81" s="5">
        <v>44426</v>
      </c>
      <c r="G81" s="5">
        <v>44427</v>
      </c>
      <c r="H81" s="4">
        <v>1</v>
      </c>
      <c r="I81" s="4">
        <v>1</v>
      </c>
      <c r="J81" s="4">
        <v>1</v>
      </c>
      <c r="K81" s="4" t="s">
        <v>29</v>
      </c>
      <c r="L81" s="4">
        <v>202.02</v>
      </c>
      <c r="M81" s="4">
        <v>202.02</v>
      </c>
      <c r="N81" s="4" t="s">
        <v>180</v>
      </c>
      <c r="O81" s="4" t="s">
        <v>143</v>
      </c>
      <c r="P81" s="4" t="s">
        <v>32</v>
      </c>
      <c r="Q81" s="4">
        <v>0</v>
      </c>
      <c r="R81" s="6">
        <v>44426</v>
      </c>
      <c r="S81" s="5">
        <v>44430</v>
      </c>
      <c r="T81" s="4" t="s">
        <v>33</v>
      </c>
      <c r="U81" s="4">
        <v>202.02</v>
      </c>
      <c r="V81" s="4">
        <v>0</v>
      </c>
      <c r="W81" s="4">
        <v>0</v>
      </c>
      <c r="X81" s="4">
        <v>2226377</v>
      </c>
    </row>
    <row r="82" s="4" customFormat="1" spans="1:24">
      <c r="A82" s="4">
        <v>16089247184</v>
      </c>
      <c r="B82" s="4" t="s">
        <v>25</v>
      </c>
      <c r="C82" s="4" t="s">
        <v>26</v>
      </c>
      <c r="D82" s="4" t="s">
        <v>181</v>
      </c>
      <c r="E82" s="4" t="s">
        <v>182</v>
      </c>
      <c r="F82" s="5">
        <v>44426</v>
      </c>
      <c r="G82" s="5">
        <v>44427</v>
      </c>
      <c r="H82" s="4">
        <v>1</v>
      </c>
      <c r="I82" s="4">
        <v>1</v>
      </c>
      <c r="J82" s="4">
        <v>1</v>
      </c>
      <c r="K82" s="4" t="s">
        <v>29</v>
      </c>
      <c r="L82" s="4">
        <v>130.94</v>
      </c>
      <c r="M82" s="4">
        <v>130.94</v>
      </c>
      <c r="N82" s="4" t="s">
        <v>183</v>
      </c>
      <c r="O82" s="4" t="s">
        <v>143</v>
      </c>
      <c r="P82" s="4" t="s">
        <v>32</v>
      </c>
      <c r="Q82" s="4">
        <v>0</v>
      </c>
      <c r="R82" s="6">
        <v>44426</v>
      </c>
      <c r="S82" s="5">
        <v>44430</v>
      </c>
      <c r="T82" s="4" t="s">
        <v>33</v>
      </c>
      <c r="U82" s="4">
        <v>130.94</v>
      </c>
      <c r="V82" s="4">
        <v>0</v>
      </c>
      <c r="W82" s="4">
        <v>0</v>
      </c>
      <c r="X82" s="4">
        <v>2226400</v>
      </c>
    </row>
    <row r="83" s="4" customFormat="1" spans="1:24">
      <c r="A83" s="4">
        <v>16089280920</v>
      </c>
      <c r="B83" s="4" t="s">
        <v>25</v>
      </c>
      <c r="C83" s="4" t="s">
        <v>26</v>
      </c>
      <c r="D83" s="4" t="s">
        <v>184</v>
      </c>
      <c r="E83" s="4" t="s">
        <v>185</v>
      </c>
      <c r="F83" s="5">
        <v>44426</v>
      </c>
      <c r="G83" s="5">
        <v>44427</v>
      </c>
      <c r="H83" s="4">
        <v>1</v>
      </c>
      <c r="I83" s="4">
        <v>1</v>
      </c>
      <c r="J83" s="4">
        <v>1</v>
      </c>
      <c r="K83" s="4" t="s">
        <v>29</v>
      </c>
      <c r="L83" s="4">
        <v>695.28</v>
      </c>
      <c r="M83" s="4">
        <v>695.28</v>
      </c>
      <c r="N83" s="4" t="s">
        <v>186</v>
      </c>
      <c r="O83" s="4" t="s">
        <v>143</v>
      </c>
      <c r="P83" s="4" t="s">
        <v>32</v>
      </c>
      <c r="Q83" s="4">
        <v>0</v>
      </c>
      <c r="R83" s="6">
        <v>44426</v>
      </c>
      <c r="S83" s="5">
        <v>44430</v>
      </c>
      <c r="T83" s="4" t="s">
        <v>33</v>
      </c>
      <c r="U83" s="4">
        <v>695.28</v>
      </c>
      <c r="V83" s="4">
        <v>0</v>
      </c>
      <c r="W83" s="4">
        <v>0</v>
      </c>
      <c r="X83" s="4">
        <v>2226408</v>
      </c>
    </row>
    <row r="84" s="4" customFormat="1" spans="1:24">
      <c r="A84" s="4">
        <v>16089348234</v>
      </c>
      <c r="B84" s="4" t="s">
        <v>25</v>
      </c>
      <c r="C84" s="4" t="s">
        <v>26</v>
      </c>
      <c r="D84" s="4" t="s">
        <v>187</v>
      </c>
      <c r="E84" s="4" t="s">
        <v>98</v>
      </c>
      <c r="F84" s="5">
        <v>44426</v>
      </c>
      <c r="G84" s="5">
        <v>44427</v>
      </c>
      <c r="H84" s="4">
        <v>1</v>
      </c>
      <c r="I84" s="4">
        <v>1</v>
      </c>
      <c r="J84" s="4">
        <v>1</v>
      </c>
      <c r="K84" s="4" t="s">
        <v>29</v>
      </c>
      <c r="L84" s="4">
        <v>153.09</v>
      </c>
      <c r="M84" s="4">
        <v>153.09</v>
      </c>
      <c r="N84" s="4" t="s">
        <v>188</v>
      </c>
      <c r="O84" s="4" t="s">
        <v>143</v>
      </c>
      <c r="P84" s="4" t="s">
        <v>32</v>
      </c>
      <c r="Q84" s="4">
        <v>0</v>
      </c>
      <c r="R84" s="6">
        <v>44426</v>
      </c>
      <c r="S84" s="5">
        <v>44430</v>
      </c>
      <c r="T84" s="4" t="s">
        <v>33</v>
      </c>
      <c r="U84" s="4">
        <v>153.09</v>
      </c>
      <c r="V84" s="4">
        <v>0</v>
      </c>
      <c r="W84" s="4">
        <v>0</v>
      </c>
      <c r="X84" s="4">
        <v>2226423</v>
      </c>
    </row>
    <row r="85" s="4" customFormat="1" spans="1:24">
      <c r="A85" s="4">
        <v>16089376967</v>
      </c>
      <c r="B85" s="4" t="s">
        <v>25</v>
      </c>
      <c r="C85" s="4" t="s">
        <v>26</v>
      </c>
      <c r="D85" s="4" t="s">
        <v>97</v>
      </c>
      <c r="E85" s="4" t="s">
        <v>98</v>
      </c>
      <c r="F85" s="5">
        <v>44426</v>
      </c>
      <c r="G85" s="5">
        <v>44427</v>
      </c>
      <c r="H85" s="4">
        <v>1</v>
      </c>
      <c r="I85" s="4">
        <v>1</v>
      </c>
      <c r="J85" s="4">
        <v>1</v>
      </c>
      <c r="K85" s="4" t="s">
        <v>29</v>
      </c>
      <c r="L85" s="4">
        <v>104.55</v>
      </c>
      <c r="M85" s="4">
        <v>104.55</v>
      </c>
      <c r="N85" s="4" t="s">
        <v>99</v>
      </c>
      <c r="O85" s="4" t="s">
        <v>143</v>
      </c>
      <c r="P85" s="4" t="s">
        <v>32</v>
      </c>
      <c r="Q85" s="4">
        <v>0</v>
      </c>
      <c r="R85" s="6">
        <v>44426</v>
      </c>
      <c r="S85" s="5">
        <v>44430</v>
      </c>
      <c r="T85" s="4" t="s">
        <v>33</v>
      </c>
      <c r="U85" s="4">
        <v>104.55</v>
      </c>
      <c r="V85" s="4">
        <v>0</v>
      </c>
      <c r="W85" s="4">
        <v>0</v>
      </c>
      <c r="X85" s="4">
        <v>2226426</v>
      </c>
    </row>
    <row r="86" s="4" customFormat="1" spans="1:24">
      <c r="A86" s="4">
        <v>16089528464</v>
      </c>
      <c r="B86" s="4" t="s">
        <v>25</v>
      </c>
      <c r="C86" s="4" t="s">
        <v>26</v>
      </c>
      <c r="D86" s="4" t="s">
        <v>189</v>
      </c>
      <c r="E86" s="4" t="s">
        <v>41</v>
      </c>
      <c r="F86" s="5">
        <v>44426</v>
      </c>
      <c r="G86" s="5">
        <v>44427</v>
      </c>
      <c r="H86" s="4">
        <v>1</v>
      </c>
      <c r="I86" s="4">
        <v>1</v>
      </c>
      <c r="J86" s="4">
        <v>1</v>
      </c>
      <c r="K86" s="4" t="s">
        <v>29</v>
      </c>
      <c r="L86" s="4">
        <v>179.76</v>
      </c>
      <c r="M86" s="4">
        <v>179.76</v>
      </c>
      <c r="N86" s="4" t="s">
        <v>190</v>
      </c>
      <c r="O86" s="4" t="s">
        <v>143</v>
      </c>
      <c r="P86" s="4" t="s">
        <v>32</v>
      </c>
      <c r="Q86" s="4">
        <v>0</v>
      </c>
      <c r="R86" s="6">
        <v>44426</v>
      </c>
      <c r="S86" s="5">
        <v>44430</v>
      </c>
      <c r="T86" s="4" t="s">
        <v>33</v>
      </c>
      <c r="U86" s="4">
        <v>179.76</v>
      </c>
      <c r="V86" s="4">
        <v>0</v>
      </c>
      <c r="W86" s="4">
        <v>0</v>
      </c>
      <c r="X86" s="4">
        <v>2226453</v>
      </c>
    </row>
    <row r="87" s="4" customFormat="1" spans="1:24">
      <c r="A87" s="4">
        <v>16089639166</v>
      </c>
      <c r="B87" s="4" t="s">
        <v>25</v>
      </c>
      <c r="C87" s="4" t="s">
        <v>26</v>
      </c>
      <c r="D87" s="4" t="s">
        <v>191</v>
      </c>
      <c r="E87" s="4" t="s">
        <v>192</v>
      </c>
      <c r="F87" s="5">
        <v>44426</v>
      </c>
      <c r="G87" s="5">
        <v>44427</v>
      </c>
      <c r="H87" s="4">
        <v>1</v>
      </c>
      <c r="I87" s="4">
        <v>1</v>
      </c>
      <c r="J87" s="4">
        <v>1</v>
      </c>
      <c r="K87" s="4" t="s">
        <v>29</v>
      </c>
      <c r="L87" s="4">
        <v>401.6</v>
      </c>
      <c r="M87" s="4">
        <v>401.6</v>
      </c>
      <c r="N87" s="4" t="s">
        <v>193</v>
      </c>
      <c r="O87" s="4" t="s">
        <v>143</v>
      </c>
      <c r="P87" s="4" t="s">
        <v>32</v>
      </c>
      <c r="Q87" s="4">
        <v>0</v>
      </c>
      <c r="R87" s="6">
        <v>44426</v>
      </c>
      <c r="S87" s="5">
        <v>44430</v>
      </c>
      <c r="T87" s="4" t="s">
        <v>33</v>
      </c>
      <c r="U87" s="4">
        <v>401.6</v>
      </c>
      <c r="V87" s="4">
        <v>0</v>
      </c>
      <c r="W87" s="4">
        <v>0</v>
      </c>
      <c r="X87" s="4">
        <v>2226478</v>
      </c>
    </row>
    <row r="88" s="4" customFormat="1" spans="1:24">
      <c r="A88" s="4">
        <v>16089639166</v>
      </c>
      <c r="B88" s="4" t="s">
        <v>25</v>
      </c>
      <c r="C88" s="4" t="s">
        <v>34</v>
      </c>
      <c r="D88" s="4" t="s">
        <v>191</v>
      </c>
      <c r="E88" s="4" t="s">
        <v>192</v>
      </c>
      <c r="F88" s="5">
        <v>44426</v>
      </c>
      <c r="G88" s="5">
        <v>44427</v>
      </c>
      <c r="H88" s="4">
        <v>1</v>
      </c>
      <c r="I88" s="4">
        <v>1</v>
      </c>
      <c r="J88" s="4">
        <v>1</v>
      </c>
      <c r="K88" s="4" t="s">
        <v>29</v>
      </c>
      <c r="L88" s="4">
        <v>-401.6</v>
      </c>
      <c r="M88" s="4">
        <v>-401.6</v>
      </c>
      <c r="N88" s="4" t="s">
        <v>193</v>
      </c>
      <c r="O88" s="4" t="s">
        <v>143</v>
      </c>
      <c r="P88" s="4" t="s">
        <v>32</v>
      </c>
      <c r="Q88" s="4">
        <v>0</v>
      </c>
      <c r="R88" s="6">
        <v>44426</v>
      </c>
      <c r="S88" s="5">
        <v>44430</v>
      </c>
      <c r="T88" s="4" t="s">
        <v>33</v>
      </c>
      <c r="U88" s="4">
        <v>-401.6</v>
      </c>
      <c r="V88" s="4">
        <v>0</v>
      </c>
      <c r="W88" s="4">
        <v>0</v>
      </c>
      <c r="X88" s="4">
        <v>2226478</v>
      </c>
    </row>
    <row r="89" s="4" customFormat="1" spans="1:24">
      <c r="A89" s="4">
        <v>16089895999</v>
      </c>
      <c r="B89" s="4" t="s">
        <v>25</v>
      </c>
      <c r="C89" s="4" t="s">
        <v>26</v>
      </c>
      <c r="D89" s="4" t="s">
        <v>194</v>
      </c>
      <c r="E89" s="4" t="s">
        <v>98</v>
      </c>
      <c r="F89" s="5">
        <v>44426</v>
      </c>
      <c r="G89" s="5">
        <v>44427</v>
      </c>
      <c r="H89" s="4">
        <v>1</v>
      </c>
      <c r="I89" s="4">
        <v>1</v>
      </c>
      <c r="J89" s="4">
        <v>1</v>
      </c>
      <c r="K89" s="4" t="s">
        <v>29</v>
      </c>
      <c r="L89" s="4">
        <v>160.37</v>
      </c>
      <c r="M89" s="4">
        <v>160.37</v>
      </c>
      <c r="N89" s="4" t="s">
        <v>195</v>
      </c>
      <c r="O89" s="4" t="s">
        <v>143</v>
      </c>
      <c r="P89" s="4" t="s">
        <v>32</v>
      </c>
      <c r="Q89" s="4">
        <v>0</v>
      </c>
      <c r="R89" s="6">
        <v>44426</v>
      </c>
      <c r="S89" s="5">
        <v>44430</v>
      </c>
      <c r="T89" s="4" t="s">
        <v>33</v>
      </c>
      <c r="U89" s="4">
        <v>160.37</v>
      </c>
      <c r="V89" s="4">
        <v>0</v>
      </c>
      <c r="W89" s="4">
        <v>0</v>
      </c>
      <c r="X89" s="4">
        <v>2226529</v>
      </c>
    </row>
    <row r="90" s="4" customFormat="1" spans="1:24">
      <c r="A90" s="4">
        <v>16089917171</v>
      </c>
      <c r="B90" s="4" t="s">
        <v>25</v>
      </c>
      <c r="C90" s="4" t="s">
        <v>26</v>
      </c>
      <c r="D90" s="4" t="s">
        <v>86</v>
      </c>
      <c r="E90" s="4" t="s">
        <v>41</v>
      </c>
      <c r="F90" s="5">
        <v>44426</v>
      </c>
      <c r="G90" s="5">
        <v>44427</v>
      </c>
      <c r="H90" s="4">
        <v>1</v>
      </c>
      <c r="I90" s="4">
        <v>1</v>
      </c>
      <c r="J90" s="4">
        <v>1</v>
      </c>
      <c r="K90" s="4" t="s">
        <v>29</v>
      </c>
      <c r="L90" s="4">
        <v>195.44</v>
      </c>
      <c r="M90" s="4">
        <v>195.44</v>
      </c>
      <c r="N90" s="4" t="s">
        <v>196</v>
      </c>
      <c r="O90" s="4" t="s">
        <v>143</v>
      </c>
      <c r="P90" s="4" t="s">
        <v>32</v>
      </c>
      <c r="Q90" s="4">
        <v>0</v>
      </c>
      <c r="R90" s="6">
        <v>44426</v>
      </c>
      <c r="S90" s="5">
        <v>44430</v>
      </c>
      <c r="T90" s="4" t="s">
        <v>33</v>
      </c>
      <c r="U90" s="4">
        <v>195.44</v>
      </c>
      <c r="V90" s="4">
        <v>0</v>
      </c>
      <c r="W90" s="4">
        <v>0</v>
      </c>
      <c r="X90" s="4">
        <v>2226534</v>
      </c>
    </row>
    <row r="91" s="4" customFormat="1" spans="1:24">
      <c r="A91" s="4">
        <v>16090342916</v>
      </c>
      <c r="B91" s="4" t="s">
        <v>25</v>
      </c>
      <c r="C91" s="4" t="s">
        <v>26</v>
      </c>
      <c r="D91" s="4" t="s">
        <v>169</v>
      </c>
      <c r="E91" s="4" t="s">
        <v>170</v>
      </c>
      <c r="F91" s="5">
        <v>44426</v>
      </c>
      <c r="G91" s="5">
        <v>44427</v>
      </c>
      <c r="H91" s="4">
        <v>1</v>
      </c>
      <c r="I91" s="4">
        <v>1</v>
      </c>
      <c r="J91" s="4">
        <v>1</v>
      </c>
      <c r="K91" s="4" t="s">
        <v>29</v>
      </c>
      <c r="L91" s="4">
        <v>119.77</v>
      </c>
      <c r="M91" s="4">
        <v>119.77</v>
      </c>
      <c r="N91" s="4" t="s">
        <v>197</v>
      </c>
      <c r="O91" s="4" t="s">
        <v>143</v>
      </c>
      <c r="P91" s="4" t="s">
        <v>32</v>
      </c>
      <c r="Q91" s="4">
        <v>0</v>
      </c>
      <c r="R91" s="6">
        <v>44426</v>
      </c>
      <c r="S91" s="5">
        <v>44430</v>
      </c>
      <c r="T91" s="4" t="s">
        <v>33</v>
      </c>
      <c r="U91" s="4">
        <v>119.77</v>
      </c>
      <c r="V91" s="4">
        <v>0</v>
      </c>
      <c r="W91" s="4">
        <v>0</v>
      </c>
      <c r="X91" s="4">
        <v>2226651</v>
      </c>
    </row>
    <row r="92" s="4" customFormat="1" spans="1:24">
      <c r="A92" s="4">
        <v>16090560329</v>
      </c>
      <c r="B92" s="4" t="s">
        <v>25</v>
      </c>
      <c r="C92" s="4" t="s">
        <v>26</v>
      </c>
      <c r="D92" s="4" t="s">
        <v>189</v>
      </c>
      <c r="E92" s="4" t="s">
        <v>41</v>
      </c>
      <c r="F92" s="5">
        <v>44426</v>
      </c>
      <c r="G92" s="5">
        <v>44427</v>
      </c>
      <c r="H92" s="4">
        <v>1</v>
      </c>
      <c r="I92" s="4">
        <v>1</v>
      </c>
      <c r="J92" s="4">
        <v>1</v>
      </c>
      <c r="K92" s="4" t="s">
        <v>29</v>
      </c>
      <c r="L92" s="4">
        <v>179.76</v>
      </c>
      <c r="M92" s="4">
        <v>179.76</v>
      </c>
      <c r="N92" s="4" t="s">
        <v>198</v>
      </c>
      <c r="O92" s="4" t="s">
        <v>143</v>
      </c>
      <c r="P92" s="4" t="s">
        <v>32</v>
      </c>
      <c r="Q92" s="4">
        <v>0</v>
      </c>
      <c r="R92" s="6">
        <v>44426</v>
      </c>
      <c r="S92" s="5">
        <v>44430</v>
      </c>
      <c r="T92" s="4" t="s">
        <v>33</v>
      </c>
      <c r="U92" s="4">
        <v>179.76</v>
      </c>
      <c r="V92" s="4">
        <v>0</v>
      </c>
      <c r="W92" s="4">
        <v>0</v>
      </c>
      <c r="X92" s="4">
        <v>2226700</v>
      </c>
    </row>
    <row r="93" s="4" customFormat="1" spans="1:24">
      <c r="A93" s="4">
        <v>16090722050</v>
      </c>
      <c r="B93" s="4" t="s">
        <v>25</v>
      </c>
      <c r="C93" s="4" t="s">
        <v>26</v>
      </c>
      <c r="D93" s="4" t="s">
        <v>199</v>
      </c>
      <c r="E93" s="4" t="s">
        <v>57</v>
      </c>
      <c r="F93" s="5">
        <v>44426</v>
      </c>
      <c r="G93" s="5">
        <v>44427</v>
      </c>
      <c r="H93" s="4">
        <v>1</v>
      </c>
      <c r="I93" s="4">
        <v>1</v>
      </c>
      <c r="J93" s="4">
        <v>1</v>
      </c>
      <c r="K93" s="4" t="s">
        <v>29</v>
      </c>
      <c r="L93" s="4">
        <v>133.98</v>
      </c>
      <c r="M93" s="4">
        <v>133.98</v>
      </c>
      <c r="N93" s="4" t="s">
        <v>200</v>
      </c>
      <c r="O93" s="4" t="s">
        <v>143</v>
      </c>
      <c r="P93" s="4" t="s">
        <v>32</v>
      </c>
      <c r="Q93" s="4">
        <v>0</v>
      </c>
      <c r="R93" s="6">
        <v>44426</v>
      </c>
      <c r="S93" s="5">
        <v>44430</v>
      </c>
      <c r="T93" s="4" t="s">
        <v>33</v>
      </c>
      <c r="U93" s="4">
        <v>133.98</v>
      </c>
      <c r="V93" s="4">
        <v>0</v>
      </c>
      <c r="W93" s="4">
        <v>0</v>
      </c>
      <c r="X93" s="4">
        <v>2226733</v>
      </c>
    </row>
    <row r="94" s="4" customFormat="1" spans="1:24">
      <c r="A94" s="4">
        <v>16091023572</v>
      </c>
      <c r="B94" s="4" t="s">
        <v>25</v>
      </c>
      <c r="C94" s="4" t="s">
        <v>26</v>
      </c>
      <c r="D94" s="4" t="s">
        <v>201</v>
      </c>
      <c r="E94" s="4" t="s">
        <v>202</v>
      </c>
      <c r="F94" s="5">
        <v>44426</v>
      </c>
      <c r="G94" s="5">
        <v>44427</v>
      </c>
      <c r="H94" s="4">
        <v>1</v>
      </c>
      <c r="I94" s="4">
        <v>1</v>
      </c>
      <c r="J94" s="4">
        <v>1</v>
      </c>
      <c r="K94" s="4" t="s">
        <v>29</v>
      </c>
      <c r="L94" s="4">
        <v>246.64</v>
      </c>
      <c r="M94" s="4">
        <v>246.64</v>
      </c>
      <c r="N94" s="4" t="s">
        <v>203</v>
      </c>
      <c r="O94" s="4" t="s">
        <v>143</v>
      </c>
      <c r="P94" s="4" t="s">
        <v>32</v>
      </c>
      <c r="Q94" s="4">
        <v>0</v>
      </c>
      <c r="R94" s="6">
        <v>44426</v>
      </c>
      <c r="S94" s="5">
        <v>44430</v>
      </c>
      <c r="T94" s="4" t="s">
        <v>33</v>
      </c>
      <c r="U94" s="4">
        <v>246.64</v>
      </c>
      <c r="V94" s="4">
        <v>0</v>
      </c>
      <c r="W94" s="4">
        <v>0</v>
      </c>
      <c r="X94" s="4">
        <v>2226783</v>
      </c>
    </row>
    <row r="95" s="4" customFormat="1" spans="1:23">
      <c r="A95" s="4">
        <v>16091209255</v>
      </c>
      <c r="B95" s="4" t="s">
        <v>25</v>
      </c>
      <c r="C95" s="4" t="s">
        <v>26</v>
      </c>
      <c r="D95" s="4" t="s">
        <v>204</v>
      </c>
      <c r="E95" s="4" t="s">
        <v>182</v>
      </c>
      <c r="F95" s="5">
        <v>44426</v>
      </c>
      <c r="G95" s="5">
        <v>44427</v>
      </c>
      <c r="H95" s="4">
        <v>1</v>
      </c>
      <c r="I95" s="4">
        <v>1</v>
      </c>
      <c r="J95" s="4">
        <v>1</v>
      </c>
      <c r="K95" s="4" t="s">
        <v>29</v>
      </c>
      <c r="L95" s="4">
        <v>94.34</v>
      </c>
      <c r="M95" s="4">
        <v>94.34</v>
      </c>
      <c r="N95" s="4" t="s">
        <v>205</v>
      </c>
      <c r="O95" s="4" t="s">
        <v>143</v>
      </c>
      <c r="P95" s="4" t="s">
        <v>32</v>
      </c>
      <c r="Q95" s="4">
        <v>0</v>
      </c>
      <c r="R95" s="6">
        <v>44426</v>
      </c>
      <c r="S95" s="5">
        <v>44430</v>
      </c>
      <c r="T95" s="4" t="s">
        <v>33</v>
      </c>
      <c r="U95" s="4">
        <v>94.34</v>
      </c>
      <c r="V95" s="4">
        <v>0</v>
      </c>
      <c r="W95" s="4">
        <v>0</v>
      </c>
    </row>
    <row r="96" s="4" customFormat="1" spans="1:24">
      <c r="A96" s="4">
        <v>16091210868</v>
      </c>
      <c r="B96" s="4" t="s">
        <v>25</v>
      </c>
      <c r="C96" s="4" t="s">
        <v>26</v>
      </c>
      <c r="D96" s="4" t="s">
        <v>63</v>
      </c>
      <c r="E96" s="4" t="s">
        <v>67</v>
      </c>
      <c r="F96" s="5">
        <v>44426</v>
      </c>
      <c r="G96" s="5">
        <v>44427</v>
      </c>
      <c r="H96" s="4">
        <v>1</v>
      </c>
      <c r="I96" s="4">
        <v>1</v>
      </c>
      <c r="J96" s="4">
        <v>1</v>
      </c>
      <c r="K96" s="4" t="s">
        <v>29</v>
      </c>
      <c r="L96" s="4">
        <v>131.91</v>
      </c>
      <c r="M96" s="4">
        <v>131.91</v>
      </c>
      <c r="N96" s="4" t="s">
        <v>206</v>
      </c>
      <c r="O96" s="4" t="s">
        <v>143</v>
      </c>
      <c r="P96" s="4" t="s">
        <v>32</v>
      </c>
      <c r="Q96" s="4">
        <v>0</v>
      </c>
      <c r="R96" s="6">
        <v>44426</v>
      </c>
      <c r="S96" s="5">
        <v>44430</v>
      </c>
      <c r="T96" s="4" t="s">
        <v>33</v>
      </c>
      <c r="U96" s="4">
        <v>131.91</v>
      </c>
      <c r="V96" s="4">
        <v>0</v>
      </c>
      <c r="W96" s="4">
        <v>0</v>
      </c>
      <c r="X96" s="4">
        <v>2226827</v>
      </c>
    </row>
    <row r="97" s="4" customFormat="1" spans="1:24">
      <c r="A97" s="4">
        <v>16091318679</v>
      </c>
      <c r="B97" s="4" t="s">
        <v>25</v>
      </c>
      <c r="C97" s="4" t="s">
        <v>26</v>
      </c>
      <c r="D97" s="4" t="s">
        <v>46</v>
      </c>
      <c r="E97" s="4" t="s">
        <v>47</v>
      </c>
      <c r="F97" s="5">
        <v>44426</v>
      </c>
      <c r="G97" s="5">
        <v>44427</v>
      </c>
      <c r="H97" s="4">
        <v>1</v>
      </c>
      <c r="I97" s="4">
        <v>1</v>
      </c>
      <c r="J97" s="4">
        <v>1</v>
      </c>
      <c r="K97" s="4" t="s">
        <v>29</v>
      </c>
      <c r="L97" s="4">
        <v>476.03</v>
      </c>
      <c r="M97" s="4">
        <v>476.03</v>
      </c>
      <c r="N97" s="4" t="s">
        <v>207</v>
      </c>
      <c r="O97" s="4" t="s">
        <v>143</v>
      </c>
      <c r="P97" s="4" t="s">
        <v>32</v>
      </c>
      <c r="Q97" s="4">
        <v>0</v>
      </c>
      <c r="R97" s="6">
        <v>44426</v>
      </c>
      <c r="S97" s="5">
        <v>44430</v>
      </c>
      <c r="T97" s="4" t="s">
        <v>33</v>
      </c>
      <c r="U97" s="4">
        <v>476.03</v>
      </c>
      <c r="V97" s="4">
        <v>0</v>
      </c>
      <c r="W97" s="4">
        <v>0</v>
      </c>
      <c r="X97" s="4">
        <v>2226856</v>
      </c>
    </row>
    <row r="98" s="4" customFormat="1" spans="1:24">
      <c r="A98" s="4">
        <v>15904810099</v>
      </c>
      <c r="B98" s="4" t="s">
        <v>25</v>
      </c>
      <c r="C98" s="4" t="s">
        <v>26</v>
      </c>
      <c r="D98" s="4" t="s">
        <v>208</v>
      </c>
      <c r="E98" s="4" t="s">
        <v>209</v>
      </c>
      <c r="F98" s="5">
        <v>44427</v>
      </c>
      <c r="G98" s="5">
        <v>44428</v>
      </c>
      <c r="H98" s="4">
        <v>1</v>
      </c>
      <c r="I98" s="4">
        <v>1</v>
      </c>
      <c r="J98" s="4">
        <v>1</v>
      </c>
      <c r="K98" s="4" t="s">
        <v>29</v>
      </c>
      <c r="L98" s="4">
        <v>328.03</v>
      </c>
      <c r="M98" s="4">
        <v>328.03</v>
      </c>
      <c r="N98" s="4" t="s">
        <v>210</v>
      </c>
      <c r="O98" s="4" t="s">
        <v>211</v>
      </c>
      <c r="P98" s="4" t="s">
        <v>32</v>
      </c>
      <c r="Q98" s="4">
        <v>0</v>
      </c>
      <c r="R98" s="6">
        <v>44400</v>
      </c>
      <c r="S98" s="5">
        <v>44431</v>
      </c>
      <c r="T98" s="4" t="s">
        <v>33</v>
      </c>
      <c r="U98" s="4">
        <v>328.03</v>
      </c>
      <c r="V98" s="4">
        <v>0</v>
      </c>
      <c r="W98" s="4">
        <v>0</v>
      </c>
      <c r="X98" s="4">
        <v>2206129</v>
      </c>
    </row>
    <row r="99" s="4" customFormat="1" spans="1:24">
      <c r="A99" s="4">
        <v>16046476517</v>
      </c>
      <c r="B99" s="4" t="s">
        <v>25</v>
      </c>
      <c r="C99" s="4" t="s">
        <v>26</v>
      </c>
      <c r="D99" s="4" t="s">
        <v>212</v>
      </c>
      <c r="E99" s="4" t="s">
        <v>213</v>
      </c>
      <c r="F99" s="5">
        <v>44427</v>
      </c>
      <c r="G99" s="5">
        <v>44428</v>
      </c>
      <c r="H99" s="4">
        <v>1</v>
      </c>
      <c r="I99" s="4">
        <v>1</v>
      </c>
      <c r="J99" s="4">
        <v>1</v>
      </c>
      <c r="K99" s="4" t="s">
        <v>29</v>
      </c>
      <c r="L99" s="4">
        <v>305.32</v>
      </c>
      <c r="M99" s="4">
        <v>305.32</v>
      </c>
      <c r="N99" s="4" t="s">
        <v>214</v>
      </c>
      <c r="O99" s="4" t="s">
        <v>211</v>
      </c>
      <c r="P99" s="4" t="s">
        <v>32</v>
      </c>
      <c r="Q99" s="4">
        <v>0</v>
      </c>
      <c r="R99" s="6">
        <v>44418</v>
      </c>
      <c r="S99" s="5">
        <v>44431</v>
      </c>
      <c r="T99" s="4" t="s">
        <v>33</v>
      </c>
      <c r="U99" s="4">
        <v>305.32</v>
      </c>
      <c r="V99" s="4">
        <v>0</v>
      </c>
      <c r="W99" s="4">
        <v>0</v>
      </c>
      <c r="X99" s="4">
        <v>2220405</v>
      </c>
    </row>
    <row r="100" s="4" customFormat="1" spans="1:24">
      <c r="A100" s="4">
        <v>16046476517</v>
      </c>
      <c r="B100" s="4" t="s">
        <v>25</v>
      </c>
      <c r="C100" s="4" t="s">
        <v>34</v>
      </c>
      <c r="D100" s="4" t="s">
        <v>212</v>
      </c>
      <c r="E100" s="4" t="s">
        <v>213</v>
      </c>
      <c r="F100" s="5">
        <v>44427</v>
      </c>
      <c r="G100" s="5">
        <v>44428</v>
      </c>
      <c r="H100" s="4">
        <v>1</v>
      </c>
      <c r="I100" s="4">
        <v>1</v>
      </c>
      <c r="J100" s="4">
        <v>1</v>
      </c>
      <c r="K100" s="4" t="s">
        <v>29</v>
      </c>
      <c r="L100" s="4">
        <v>-305.32</v>
      </c>
      <c r="M100" s="4">
        <v>-305.32</v>
      </c>
      <c r="N100" s="4" t="s">
        <v>214</v>
      </c>
      <c r="O100" s="4" t="s">
        <v>211</v>
      </c>
      <c r="P100" s="4" t="s">
        <v>32</v>
      </c>
      <c r="Q100" s="4">
        <v>0</v>
      </c>
      <c r="R100" s="6">
        <v>44418</v>
      </c>
      <c r="S100" s="5">
        <v>44431</v>
      </c>
      <c r="T100" s="4" t="s">
        <v>33</v>
      </c>
      <c r="U100" s="4">
        <v>-305.32</v>
      </c>
      <c r="V100" s="4">
        <v>0</v>
      </c>
      <c r="W100" s="4">
        <v>0</v>
      </c>
      <c r="X100" s="4">
        <v>2220405</v>
      </c>
    </row>
    <row r="101" s="4" customFormat="1" spans="1:24">
      <c r="A101" s="4">
        <v>16055569626</v>
      </c>
      <c r="B101" s="4" t="s">
        <v>25</v>
      </c>
      <c r="C101" s="4" t="s">
        <v>26</v>
      </c>
      <c r="D101" s="4" t="s">
        <v>215</v>
      </c>
      <c r="E101" s="4" t="s">
        <v>216</v>
      </c>
      <c r="F101" s="5">
        <v>44425</v>
      </c>
      <c r="G101" s="5">
        <v>44428</v>
      </c>
      <c r="H101" s="4">
        <v>1</v>
      </c>
      <c r="I101" s="4">
        <v>3</v>
      </c>
      <c r="J101" s="4">
        <v>3</v>
      </c>
      <c r="K101" s="4" t="s">
        <v>29</v>
      </c>
      <c r="L101" s="4">
        <v>416.73</v>
      </c>
      <c r="M101" s="4">
        <v>416.73</v>
      </c>
      <c r="N101" s="4" t="s">
        <v>217</v>
      </c>
      <c r="O101" s="4" t="s">
        <v>211</v>
      </c>
      <c r="P101" s="4" t="s">
        <v>32</v>
      </c>
      <c r="Q101" s="4">
        <v>0</v>
      </c>
      <c r="R101" s="6">
        <v>44420</v>
      </c>
      <c r="S101" s="5">
        <v>44431</v>
      </c>
      <c r="T101" s="4" t="s">
        <v>33</v>
      </c>
      <c r="U101" s="4">
        <v>416.73</v>
      </c>
      <c r="V101" s="4">
        <v>0</v>
      </c>
      <c r="W101" s="4">
        <v>0</v>
      </c>
      <c r="X101" s="4">
        <v>2221391</v>
      </c>
    </row>
    <row r="102" s="4" customFormat="1" spans="1:24">
      <c r="A102" s="4">
        <v>16074197624</v>
      </c>
      <c r="B102" s="4" t="s">
        <v>25</v>
      </c>
      <c r="C102" s="4" t="s">
        <v>26</v>
      </c>
      <c r="D102" s="4" t="s">
        <v>50</v>
      </c>
      <c r="E102" s="4" t="s">
        <v>51</v>
      </c>
      <c r="F102" s="5">
        <v>44427</v>
      </c>
      <c r="G102" s="5">
        <v>44428</v>
      </c>
      <c r="H102" s="4">
        <v>1</v>
      </c>
      <c r="I102" s="4">
        <v>1</v>
      </c>
      <c r="J102" s="4">
        <v>1</v>
      </c>
      <c r="K102" s="4" t="s">
        <v>29</v>
      </c>
      <c r="L102" s="4">
        <v>344.43</v>
      </c>
      <c r="M102" s="4">
        <v>344.43</v>
      </c>
      <c r="N102" s="4" t="s">
        <v>52</v>
      </c>
      <c r="O102" s="4" t="s">
        <v>211</v>
      </c>
      <c r="P102" s="4" t="s">
        <v>32</v>
      </c>
      <c r="Q102" s="4">
        <v>0</v>
      </c>
      <c r="R102" s="6">
        <v>44423</v>
      </c>
      <c r="S102" s="5">
        <v>44431</v>
      </c>
      <c r="T102" s="4" t="s">
        <v>33</v>
      </c>
      <c r="U102" s="4">
        <v>344.43</v>
      </c>
      <c r="V102" s="4">
        <v>0</v>
      </c>
      <c r="W102" s="4">
        <v>0</v>
      </c>
      <c r="X102" s="4">
        <v>2224466</v>
      </c>
    </row>
    <row r="103" s="4" customFormat="1" spans="1:23">
      <c r="A103" s="4">
        <v>16076365463</v>
      </c>
      <c r="B103" s="4" t="s">
        <v>25</v>
      </c>
      <c r="C103" s="4" t="s">
        <v>26</v>
      </c>
      <c r="D103" s="4" t="s">
        <v>218</v>
      </c>
      <c r="E103" s="4" t="s">
        <v>219</v>
      </c>
      <c r="F103" s="5">
        <v>44427</v>
      </c>
      <c r="G103" s="5">
        <v>44428</v>
      </c>
      <c r="H103" s="4">
        <v>1</v>
      </c>
      <c r="I103" s="4">
        <v>1</v>
      </c>
      <c r="J103" s="4">
        <v>1</v>
      </c>
      <c r="K103" s="4" t="s">
        <v>29</v>
      </c>
      <c r="L103" s="4">
        <v>179.83</v>
      </c>
      <c r="M103" s="4">
        <v>179.83</v>
      </c>
      <c r="N103" s="4" t="s">
        <v>220</v>
      </c>
      <c r="O103" s="4" t="s">
        <v>211</v>
      </c>
      <c r="P103" s="4" t="s">
        <v>32</v>
      </c>
      <c r="Q103" s="4">
        <v>0</v>
      </c>
      <c r="R103" s="6">
        <v>44423</v>
      </c>
      <c r="S103" s="5">
        <v>44431</v>
      </c>
      <c r="T103" s="4" t="s">
        <v>33</v>
      </c>
      <c r="U103" s="4">
        <v>179.83</v>
      </c>
      <c r="V103" s="4">
        <v>0</v>
      </c>
      <c r="W103" s="4">
        <v>0</v>
      </c>
    </row>
    <row r="104" s="4" customFormat="1" spans="1:24">
      <c r="A104" s="4">
        <v>16077194134</v>
      </c>
      <c r="B104" s="4" t="s">
        <v>25</v>
      </c>
      <c r="C104" s="4" t="s">
        <v>26</v>
      </c>
      <c r="D104" s="4" t="s">
        <v>150</v>
      </c>
      <c r="E104" s="4" t="s">
        <v>119</v>
      </c>
      <c r="F104" s="5">
        <v>44424</v>
      </c>
      <c r="G104" s="5">
        <v>44428</v>
      </c>
      <c r="H104" s="4">
        <v>1</v>
      </c>
      <c r="I104" s="4">
        <v>4</v>
      </c>
      <c r="J104" s="4">
        <v>4</v>
      </c>
      <c r="K104" s="4" t="s">
        <v>29</v>
      </c>
      <c r="L104" s="4">
        <v>1841.44</v>
      </c>
      <c r="M104" s="4">
        <v>1841.44</v>
      </c>
      <c r="N104" s="4" t="s">
        <v>221</v>
      </c>
      <c r="O104" s="4" t="s">
        <v>211</v>
      </c>
      <c r="P104" s="4" t="s">
        <v>32</v>
      </c>
      <c r="Q104" s="4">
        <v>0</v>
      </c>
      <c r="R104" s="6">
        <v>44424</v>
      </c>
      <c r="S104" s="5">
        <v>44431</v>
      </c>
      <c r="T104" s="4" t="s">
        <v>33</v>
      </c>
      <c r="U104" s="4">
        <v>1841.44</v>
      </c>
      <c r="V104" s="4">
        <v>0</v>
      </c>
      <c r="W104" s="4">
        <v>0</v>
      </c>
      <c r="X104" s="4">
        <v>2224880</v>
      </c>
    </row>
    <row r="105" s="4" customFormat="1" spans="1:24">
      <c r="A105" s="4">
        <v>16086196130</v>
      </c>
      <c r="B105" s="4" t="s">
        <v>25</v>
      </c>
      <c r="C105" s="4" t="s">
        <v>26</v>
      </c>
      <c r="D105" s="4" t="s">
        <v>222</v>
      </c>
      <c r="E105" s="4" t="s">
        <v>223</v>
      </c>
      <c r="F105" s="5">
        <v>44427</v>
      </c>
      <c r="G105" s="5">
        <v>44428</v>
      </c>
      <c r="H105" s="4">
        <v>1</v>
      </c>
      <c r="I105" s="4">
        <v>1</v>
      </c>
      <c r="J105" s="4">
        <v>1</v>
      </c>
      <c r="K105" s="4" t="s">
        <v>29</v>
      </c>
      <c r="L105" s="4">
        <v>145.41</v>
      </c>
      <c r="M105" s="4">
        <v>145.41</v>
      </c>
      <c r="N105" s="4" t="s">
        <v>224</v>
      </c>
      <c r="O105" s="4" t="s">
        <v>211</v>
      </c>
      <c r="P105" s="4" t="s">
        <v>32</v>
      </c>
      <c r="Q105" s="4">
        <v>0</v>
      </c>
      <c r="R105" s="6">
        <v>44425</v>
      </c>
      <c r="S105" s="5">
        <v>44431</v>
      </c>
      <c r="T105" s="4" t="s">
        <v>33</v>
      </c>
      <c r="U105" s="4">
        <v>145.41</v>
      </c>
      <c r="V105" s="4">
        <v>0</v>
      </c>
      <c r="W105" s="4">
        <v>0</v>
      </c>
      <c r="X105" s="4">
        <v>2225799</v>
      </c>
    </row>
    <row r="106" s="4" customFormat="1" spans="1:23">
      <c r="A106" s="4">
        <v>16086260680</v>
      </c>
      <c r="B106" s="4" t="s">
        <v>25</v>
      </c>
      <c r="C106" s="4" t="s">
        <v>26</v>
      </c>
      <c r="D106" s="4" t="s">
        <v>181</v>
      </c>
      <c r="E106" s="4" t="s">
        <v>182</v>
      </c>
      <c r="F106" s="5">
        <v>44426</v>
      </c>
      <c r="G106" s="5">
        <v>44428</v>
      </c>
      <c r="H106" s="4">
        <v>1</v>
      </c>
      <c r="I106" s="4">
        <v>2</v>
      </c>
      <c r="J106" s="4">
        <v>2</v>
      </c>
      <c r="K106" s="4" t="s">
        <v>29</v>
      </c>
      <c r="L106" s="4">
        <v>261.88</v>
      </c>
      <c r="M106" s="4">
        <v>261.88</v>
      </c>
      <c r="N106" s="4" t="s">
        <v>225</v>
      </c>
      <c r="O106" s="4" t="s">
        <v>211</v>
      </c>
      <c r="P106" s="4" t="s">
        <v>32</v>
      </c>
      <c r="Q106" s="4">
        <v>0</v>
      </c>
      <c r="R106" s="6">
        <v>44425</v>
      </c>
      <c r="S106" s="5">
        <v>44431</v>
      </c>
      <c r="T106" s="4" t="s">
        <v>33</v>
      </c>
      <c r="U106" s="4">
        <v>261.88</v>
      </c>
      <c r="V106" s="4">
        <v>0</v>
      </c>
      <c r="W106" s="4">
        <v>0</v>
      </c>
    </row>
    <row r="107" s="4" customFormat="1" spans="1:24">
      <c r="A107" s="4">
        <v>16086875229</v>
      </c>
      <c r="B107" s="4" t="s">
        <v>25</v>
      </c>
      <c r="C107" s="4" t="s">
        <v>26</v>
      </c>
      <c r="D107" s="4" t="s">
        <v>46</v>
      </c>
      <c r="E107" s="4" t="s">
        <v>47</v>
      </c>
      <c r="F107" s="5">
        <v>44425</v>
      </c>
      <c r="G107" s="5">
        <v>44428</v>
      </c>
      <c r="H107" s="4">
        <v>1</v>
      </c>
      <c r="I107" s="4">
        <v>3</v>
      </c>
      <c r="J107" s="4">
        <v>3</v>
      </c>
      <c r="K107" s="4" t="s">
        <v>29</v>
      </c>
      <c r="L107" s="4">
        <v>1428.09</v>
      </c>
      <c r="M107" s="4">
        <v>1428.09</v>
      </c>
      <c r="N107" s="4" t="s">
        <v>226</v>
      </c>
      <c r="O107" s="4" t="s">
        <v>211</v>
      </c>
      <c r="P107" s="4" t="s">
        <v>32</v>
      </c>
      <c r="Q107" s="4">
        <v>0</v>
      </c>
      <c r="R107" s="6">
        <v>44425</v>
      </c>
      <c r="S107" s="5">
        <v>44431</v>
      </c>
      <c r="T107" s="4" t="s">
        <v>33</v>
      </c>
      <c r="U107" s="4">
        <v>1428.09</v>
      </c>
      <c r="V107" s="4">
        <v>0</v>
      </c>
      <c r="W107" s="4">
        <v>0</v>
      </c>
      <c r="X107" s="4">
        <v>2225944</v>
      </c>
    </row>
    <row r="108" s="4" customFormat="1" spans="1:24">
      <c r="A108" s="4">
        <v>16088310228</v>
      </c>
      <c r="B108" s="4" t="s">
        <v>25</v>
      </c>
      <c r="C108" s="4" t="s">
        <v>26</v>
      </c>
      <c r="D108" s="4" t="s">
        <v>66</v>
      </c>
      <c r="E108" s="4" t="s">
        <v>67</v>
      </c>
      <c r="F108" s="5">
        <v>44426</v>
      </c>
      <c r="G108" s="5">
        <v>44428</v>
      </c>
      <c r="H108" s="4">
        <v>1</v>
      </c>
      <c r="I108" s="4">
        <v>2</v>
      </c>
      <c r="J108" s="4">
        <v>2</v>
      </c>
      <c r="K108" s="4" t="s">
        <v>29</v>
      </c>
      <c r="L108" s="4">
        <v>247.54</v>
      </c>
      <c r="M108" s="4">
        <v>247.54</v>
      </c>
      <c r="N108" s="4" t="s">
        <v>68</v>
      </c>
      <c r="O108" s="4" t="s">
        <v>211</v>
      </c>
      <c r="P108" s="4" t="s">
        <v>32</v>
      </c>
      <c r="Q108" s="4">
        <v>0</v>
      </c>
      <c r="R108" s="6">
        <v>44426</v>
      </c>
      <c r="S108" s="5">
        <v>44431</v>
      </c>
      <c r="T108" s="4" t="s">
        <v>33</v>
      </c>
      <c r="U108" s="4">
        <v>247.54</v>
      </c>
      <c r="V108" s="4">
        <v>0</v>
      </c>
      <c r="W108" s="4">
        <v>0</v>
      </c>
      <c r="X108" s="4">
        <v>2226254</v>
      </c>
    </row>
    <row r="109" s="4" customFormat="1" spans="1:24">
      <c r="A109" s="4">
        <v>16091144550</v>
      </c>
      <c r="B109" s="4" t="s">
        <v>25</v>
      </c>
      <c r="C109" s="4" t="s">
        <v>26</v>
      </c>
      <c r="D109" s="4" t="s">
        <v>150</v>
      </c>
      <c r="E109" s="4" t="s">
        <v>151</v>
      </c>
      <c r="F109" s="5">
        <v>44427</v>
      </c>
      <c r="G109" s="5">
        <v>44428</v>
      </c>
      <c r="H109" s="4">
        <v>1</v>
      </c>
      <c r="I109" s="4">
        <v>1</v>
      </c>
      <c r="J109" s="4">
        <v>1</v>
      </c>
      <c r="K109" s="4" t="s">
        <v>29</v>
      </c>
      <c r="L109" s="4">
        <v>917.16</v>
      </c>
      <c r="M109" s="4">
        <v>917.16</v>
      </c>
      <c r="N109" s="4" t="s">
        <v>227</v>
      </c>
      <c r="O109" s="4" t="s">
        <v>211</v>
      </c>
      <c r="P109" s="4" t="s">
        <v>32</v>
      </c>
      <c r="Q109" s="4">
        <v>0</v>
      </c>
      <c r="R109" s="6">
        <v>44426</v>
      </c>
      <c r="S109" s="5">
        <v>44431</v>
      </c>
      <c r="T109" s="4" t="s">
        <v>33</v>
      </c>
      <c r="U109" s="4">
        <v>917.16</v>
      </c>
      <c r="V109" s="4">
        <v>0</v>
      </c>
      <c r="W109" s="4">
        <v>0</v>
      </c>
      <c r="X109" s="4">
        <v>2226804</v>
      </c>
    </row>
    <row r="110" s="4" customFormat="1" spans="1:23">
      <c r="A110" s="4">
        <v>16094828078</v>
      </c>
      <c r="B110" s="4" t="s">
        <v>25</v>
      </c>
      <c r="C110" s="4" t="s">
        <v>26</v>
      </c>
      <c r="D110" s="4" t="s">
        <v>228</v>
      </c>
      <c r="E110" s="4" t="s">
        <v>67</v>
      </c>
      <c r="F110" s="5">
        <v>44427</v>
      </c>
      <c r="G110" s="5">
        <v>44428</v>
      </c>
      <c r="H110" s="4">
        <v>1</v>
      </c>
      <c r="I110" s="4">
        <v>1</v>
      </c>
      <c r="J110" s="4">
        <v>1</v>
      </c>
      <c r="K110" s="4" t="s">
        <v>29</v>
      </c>
      <c r="L110" s="4">
        <v>142.1</v>
      </c>
      <c r="M110" s="4">
        <v>142.1</v>
      </c>
      <c r="N110" s="4" t="s">
        <v>229</v>
      </c>
      <c r="O110" s="4" t="s">
        <v>211</v>
      </c>
      <c r="P110" s="4" t="s">
        <v>32</v>
      </c>
      <c r="Q110" s="4">
        <v>0</v>
      </c>
      <c r="R110" s="6">
        <v>44427</v>
      </c>
      <c r="S110" s="5">
        <v>44431</v>
      </c>
      <c r="T110" s="4" t="s">
        <v>33</v>
      </c>
      <c r="U110" s="4">
        <v>142.1</v>
      </c>
      <c r="V110" s="4">
        <v>0</v>
      </c>
      <c r="W110" s="4">
        <v>0</v>
      </c>
    </row>
    <row r="111" s="4" customFormat="1" spans="1:24">
      <c r="A111" s="4">
        <v>16094968067</v>
      </c>
      <c r="B111" s="4" t="s">
        <v>25</v>
      </c>
      <c r="C111" s="4" t="s">
        <v>26</v>
      </c>
      <c r="D111" s="4" t="s">
        <v>63</v>
      </c>
      <c r="E111" s="4" t="s">
        <v>64</v>
      </c>
      <c r="F111" s="5">
        <v>44427</v>
      </c>
      <c r="G111" s="5">
        <v>44428</v>
      </c>
      <c r="H111" s="4">
        <v>1</v>
      </c>
      <c r="I111" s="4">
        <v>1</v>
      </c>
      <c r="J111" s="4">
        <v>1</v>
      </c>
      <c r="K111" s="4" t="s">
        <v>29</v>
      </c>
      <c r="L111" s="4">
        <v>122.73</v>
      </c>
      <c r="M111" s="4">
        <v>122.73</v>
      </c>
      <c r="N111" s="4" t="s">
        <v>65</v>
      </c>
      <c r="O111" s="4" t="s">
        <v>211</v>
      </c>
      <c r="P111" s="4" t="s">
        <v>32</v>
      </c>
      <c r="Q111" s="4">
        <v>0</v>
      </c>
      <c r="R111" s="6">
        <v>44427</v>
      </c>
      <c r="S111" s="5">
        <v>44431</v>
      </c>
      <c r="T111" s="4" t="s">
        <v>33</v>
      </c>
      <c r="U111" s="4">
        <v>122.73</v>
      </c>
      <c r="V111" s="4">
        <v>0</v>
      </c>
      <c r="W111" s="4">
        <v>0</v>
      </c>
      <c r="X111" s="4">
        <v>2226999</v>
      </c>
    </row>
    <row r="112" s="4" customFormat="1" spans="1:24">
      <c r="A112" s="4">
        <v>16095121822</v>
      </c>
      <c r="B112" s="4" t="s">
        <v>25</v>
      </c>
      <c r="C112" s="4" t="s">
        <v>26</v>
      </c>
      <c r="D112" s="4" t="s">
        <v>147</v>
      </c>
      <c r="E112" s="4" t="s">
        <v>148</v>
      </c>
      <c r="F112" s="5">
        <v>44427</v>
      </c>
      <c r="G112" s="5">
        <v>44428</v>
      </c>
      <c r="H112" s="4">
        <v>1</v>
      </c>
      <c r="I112" s="4">
        <v>1</v>
      </c>
      <c r="J112" s="4">
        <v>1</v>
      </c>
      <c r="K112" s="4" t="s">
        <v>29</v>
      </c>
      <c r="L112" s="4">
        <v>432.12</v>
      </c>
      <c r="M112" s="4">
        <v>432.12</v>
      </c>
      <c r="N112" s="4" t="s">
        <v>149</v>
      </c>
      <c r="O112" s="4" t="s">
        <v>211</v>
      </c>
      <c r="P112" s="4" t="s">
        <v>32</v>
      </c>
      <c r="Q112" s="4">
        <v>0</v>
      </c>
      <c r="R112" s="6">
        <v>44427</v>
      </c>
      <c r="S112" s="5">
        <v>44431</v>
      </c>
      <c r="T112" s="4" t="s">
        <v>33</v>
      </c>
      <c r="U112" s="4">
        <v>432.12</v>
      </c>
      <c r="V112" s="4">
        <v>0</v>
      </c>
      <c r="W112" s="4">
        <v>0</v>
      </c>
      <c r="X112" s="4">
        <v>2227017</v>
      </c>
    </row>
    <row r="113" s="4" customFormat="1" spans="1:24">
      <c r="A113" s="4">
        <v>16095177736</v>
      </c>
      <c r="B113" s="4" t="s">
        <v>25</v>
      </c>
      <c r="C113" s="4" t="s">
        <v>26</v>
      </c>
      <c r="D113" s="4" t="s">
        <v>230</v>
      </c>
      <c r="E113" s="4" t="s">
        <v>231</v>
      </c>
      <c r="F113" s="5">
        <v>44427</v>
      </c>
      <c r="G113" s="5">
        <v>44428</v>
      </c>
      <c r="H113" s="4">
        <v>1</v>
      </c>
      <c r="I113" s="4">
        <v>1</v>
      </c>
      <c r="J113" s="4">
        <v>1</v>
      </c>
      <c r="K113" s="4" t="s">
        <v>29</v>
      </c>
      <c r="L113" s="4">
        <v>285.81</v>
      </c>
      <c r="M113" s="4">
        <v>285.81</v>
      </c>
      <c r="N113" s="4" t="s">
        <v>232</v>
      </c>
      <c r="O113" s="4" t="s">
        <v>211</v>
      </c>
      <c r="P113" s="4" t="s">
        <v>32</v>
      </c>
      <c r="Q113" s="4">
        <v>0</v>
      </c>
      <c r="R113" s="6">
        <v>44427</v>
      </c>
      <c r="S113" s="5">
        <v>44431</v>
      </c>
      <c r="T113" s="4" t="s">
        <v>33</v>
      </c>
      <c r="U113" s="4">
        <v>285.81</v>
      </c>
      <c r="V113" s="4">
        <v>0</v>
      </c>
      <c r="W113" s="4">
        <v>0</v>
      </c>
      <c r="X113" s="4">
        <v>2227019</v>
      </c>
    </row>
    <row r="114" s="4" customFormat="1" spans="1:24">
      <c r="A114" s="4">
        <v>16095514322</v>
      </c>
      <c r="B114" s="4" t="s">
        <v>25</v>
      </c>
      <c r="C114" s="4" t="s">
        <v>26</v>
      </c>
      <c r="D114" s="4" t="s">
        <v>233</v>
      </c>
      <c r="E114" s="4" t="s">
        <v>216</v>
      </c>
      <c r="F114" s="5">
        <v>44427</v>
      </c>
      <c r="G114" s="5">
        <v>44428</v>
      </c>
      <c r="H114" s="4">
        <v>2</v>
      </c>
      <c r="I114" s="4">
        <v>1</v>
      </c>
      <c r="J114" s="4">
        <v>2</v>
      </c>
      <c r="K114" s="4" t="s">
        <v>29</v>
      </c>
      <c r="L114" s="4">
        <v>885</v>
      </c>
      <c r="M114" s="4">
        <v>885</v>
      </c>
      <c r="N114" s="4" t="s">
        <v>234</v>
      </c>
      <c r="O114" s="4" t="s">
        <v>211</v>
      </c>
      <c r="P114" s="4" t="s">
        <v>32</v>
      </c>
      <c r="Q114" s="4">
        <v>0</v>
      </c>
      <c r="R114" s="6">
        <v>44427</v>
      </c>
      <c r="S114" s="5">
        <v>44431</v>
      </c>
      <c r="T114" s="4" t="s">
        <v>33</v>
      </c>
      <c r="U114" s="4">
        <v>885</v>
      </c>
      <c r="V114" s="4">
        <v>0</v>
      </c>
      <c r="W114" s="4">
        <v>0</v>
      </c>
      <c r="X114" s="4">
        <v>2227040</v>
      </c>
    </row>
    <row r="115" s="4" customFormat="1" spans="1:24">
      <c r="A115" s="4">
        <v>16095550283</v>
      </c>
      <c r="B115" s="4" t="s">
        <v>25</v>
      </c>
      <c r="C115" s="4" t="s">
        <v>26</v>
      </c>
      <c r="D115" s="4" t="s">
        <v>235</v>
      </c>
      <c r="E115" s="4" t="s">
        <v>236</v>
      </c>
      <c r="F115" s="5">
        <v>44427</v>
      </c>
      <c r="G115" s="5">
        <v>44428</v>
      </c>
      <c r="H115" s="4">
        <v>1</v>
      </c>
      <c r="I115" s="4">
        <v>1</v>
      </c>
      <c r="J115" s="4">
        <v>1</v>
      </c>
      <c r="K115" s="4" t="s">
        <v>29</v>
      </c>
      <c r="L115" s="4">
        <v>410.41</v>
      </c>
      <c r="M115" s="4">
        <v>410.41</v>
      </c>
      <c r="N115" s="4" t="s">
        <v>237</v>
      </c>
      <c r="O115" s="4" t="s">
        <v>211</v>
      </c>
      <c r="P115" s="4" t="s">
        <v>32</v>
      </c>
      <c r="Q115" s="4">
        <v>0</v>
      </c>
      <c r="R115" s="6">
        <v>44427</v>
      </c>
      <c r="S115" s="5">
        <v>44431</v>
      </c>
      <c r="T115" s="4" t="s">
        <v>33</v>
      </c>
      <c r="U115" s="4">
        <v>410.41</v>
      </c>
      <c r="V115" s="4">
        <v>0</v>
      </c>
      <c r="W115" s="4">
        <v>0</v>
      </c>
      <c r="X115" s="4">
        <v>2227042</v>
      </c>
    </row>
    <row r="116" s="4" customFormat="1" spans="1:24">
      <c r="A116" s="4">
        <v>16095760344</v>
      </c>
      <c r="B116" s="4" t="s">
        <v>25</v>
      </c>
      <c r="C116" s="4" t="s">
        <v>26</v>
      </c>
      <c r="D116" s="4" t="s">
        <v>238</v>
      </c>
      <c r="E116" s="4" t="s">
        <v>239</v>
      </c>
      <c r="F116" s="5">
        <v>44427</v>
      </c>
      <c r="G116" s="5">
        <v>44428</v>
      </c>
      <c r="H116" s="4">
        <v>1</v>
      </c>
      <c r="I116" s="4">
        <v>1</v>
      </c>
      <c r="J116" s="4">
        <v>1</v>
      </c>
      <c r="K116" s="4" t="s">
        <v>29</v>
      </c>
      <c r="L116" s="4">
        <v>269.1</v>
      </c>
      <c r="M116" s="4">
        <v>269.1</v>
      </c>
      <c r="N116" s="4" t="s">
        <v>240</v>
      </c>
      <c r="O116" s="4" t="s">
        <v>211</v>
      </c>
      <c r="P116" s="4" t="s">
        <v>32</v>
      </c>
      <c r="Q116" s="4">
        <v>0</v>
      </c>
      <c r="R116" s="6">
        <v>44427</v>
      </c>
      <c r="S116" s="5">
        <v>44431</v>
      </c>
      <c r="T116" s="4" t="s">
        <v>33</v>
      </c>
      <c r="U116" s="4">
        <v>269.1</v>
      </c>
      <c r="V116" s="4">
        <v>0</v>
      </c>
      <c r="W116" s="4">
        <v>0</v>
      </c>
      <c r="X116" s="4">
        <v>2227061</v>
      </c>
    </row>
    <row r="117" s="4" customFormat="1" spans="1:24">
      <c r="A117" s="4">
        <v>16096225804</v>
      </c>
      <c r="B117" s="4" t="s">
        <v>25</v>
      </c>
      <c r="C117" s="4" t="s">
        <v>26</v>
      </c>
      <c r="D117" s="4" t="s">
        <v>241</v>
      </c>
      <c r="E117" s="4" t="s">
        <v>242</v>
      </c>
      <c r="F117" s="5">
        <v>44427</v>
      </c>
      <c r="G117" s="5">
        <v>44428</v>
      </c>
      <c r="H117" s="4">
        <v>1</v>
      </c>
      <c r="I117" s="4">
        <v>1</v>
      </c>
      <c r="J117" s="4">
        <v>1</v>
      </c>
      <c r="K117" s="4" t="s">
        <v>29</v>
      </c>
      <c r="L117" s="4">
        <v>125.86</v>
      </c>
      <c r="M117" s="4">
        <v>125.86</v>
      </c>
      <c r="N117" s="4" t="s">
        <v>243</v>
      </c>
      <c r="O117" s="4" t="s">
        <v>211</v>
      </c>
      <c r="P117" s="4" t="s">
        <v>32</v>
      </c>
      <c r="Q117" s="4">
        <v>0</v>
      </c>
      <c r="R117" s="6">
        <v>44427</v>
      </c>
      <c r="S117" s="5">
        <v>44431</v>
      </c>
      <c r="T117" s="4" t="s">
        <v>33</v>
      </c>
      <c r="U117" s="4">
        <v>125.86</v>
      </c>
      <c r="V117" s="4">
        <v>0</v>
      </c>
      <c r="W117" s="4">
        <v>0</v>
      </c>
      <c r="X117" s="4">
        <v>2227110</v>
      </c>
    </row>
    <row r="118" s="4" customFormat="1" spans="1:24">
      <c r="A118" s="4">
        <v>16096802865</v>
      </c>
      <c r="B118" s="4" t="s">
        <v>25</v>
      </c>
      <c r="C118" s="4" t="s">
        <v>26</v>
      </c>
      <c r="D118" s="4" t="s">
        <v>244</v>
      </c>
      <c r="E118" s="4" t="s">
        <v>67</v>
      </c>
      <c r="F118" s="5">
        <v>44427</v>
      </c>
      <c r="G118" s="5">
        <v>44428</v>
      </c>
      <c r="H118" s="4">
        <v>1</v>
      </c>
      <c r="I118" s="4">
        <v>1</v>
      </c>
      <c r="J118" s="4">
        <v>1</v>
      </c>
      <c r="K118" s="4" t="s">
        <v>29</v>
      </c>
      <c r="L118" s="4">
        <v>124.85</v>
      </c>
      <c r="M118" s="4">
        <v>124.85</v>
      </c>
      <c r="N118" s="4" t="s">
        <v>245</v>
      </c>
      <c r="O118" s="4" t="s">
        <v>211</v>
      </c>
      <c r="P118" s="4" t="s">
        <v>32</v>
      </c>
      <c r="Q118" s="4">
        <v>0</v>
      </c>
      <c r="R118" s="6">
        <v>44427</v>
      </c>
      <c r="S118" s="5">
        <v>44431</v>
      </c>
      <c r="T118" s="4" t="s">
        <v>33</v>
      </c>
      <c r="U118" s="4">
        <v>124.85</v>
      </c>
      <c r="V118" s="4">
        <v>0</v>
      </c>
      <c r="W118" s="4">
        <v>0</v>
      </c>
      <c r="X118" s="4">
        <v>2227179</v>
      </c>
    </row>
    <row r="119" s="4" customFormat="1" spans="1:24">
      <c r="A119" s="4">
        <v>16096831649</v>
      </c>
      <c r="B119" s="4" t="s">
        <v>25</v>
      </c>
      <c r="C119" s="4" t="s">
        <v>26</v>
      </c>
      <c r="D119" s="4" t="s">
        <v>246</v>
      </c>
      <c r="E119" s="4" t="s">
        <v>247</v>
      </c>
      <c r="F119" s="5">
        <v>44427</v>
      </c>
      <c r="G119" s="5">
        <v>44428</v>
      </c>
      <c r="H119" s="4">
        <v>1</v>
      </c>
      <c r="I119" s="4">
        <v>1</v>
      </c>
      <c r="J119" s="4">
        <v>1</v>
      </c>
      <c r="K119" s="4" t="s">
        <v>29</v>
      </c>
      <c r="L119" s="4">
        <v>627.27</v>
      </c>
      <c r="M119" s="4">
        <v>627.27</v>
      </c>
      <c r="N119" s="4" t="s">
        <v>248</v>
      </c>
      <c r="O119" s="4" t="s">
        <v>211</v>
      </c>
      <c r="P119" s="4" t="s">
        <v>32</v>
      </c>
      <c r="Q119" s="4">
        <v>0</v>
      </c>
      <c r="R119" s="6">
        <v>44427</v>
      </c>
      <c r="S119" s="5">
        <v>44431</v>
      </c>
      <c r="T119" s="4" t="s">
        <v>33</v>
      </c>
      <c r="U119" s="4">
        <v>627.27</v>
      </c>
      <c r="V119" s="4">
        <v>0</v>
      </c>
      <c r="W119" s="4">
        <v>0</v>
      </c>
      <c r="X119" s="4">
        <v>2227184</v>
      </c>
    </row>
    <row r="120" s="4" customFormat="1" spans="1:24">
      <c r="A120" s="4">
        <v>16096887626</v>
      </c>
      <c r="B120" s="4" t="s">
        <v>25</v>
      </c>
      <c r="C120" s="4" t="s">
        <v>26</v>
      </c>
      <c r="D120" s="4" t="s">
        <v>249</v>
      </c>
      <c r="E120" s="4" t="s">
        <v>250</v>
      </c>
      <c r="F120" s="5">
        <v>44427</v>
      </c>
      <c r="G120" s="5">
        <v>44428</v>
      </c>
      <c r="H120" s="4">
        <v>1</v>
      </c>
      <c r="I120" s="4">
        <v>1</v>
      </c>
      <c r="J120" s="4">
        <v>1</v>
      </c>
      <c r="K120" s="4" t="s">
        <v>29</v>
      </c>
      <c r="L120" s="4">
        <v>382.51</v>
      </c>
      <c r="M120" s="4">
        <v>382.51</v>
      </c>
      <c r="N120" s="4" t="s">
        <v>251</v>
      </c>
      <c r="O120" s="4" t="s">
        <v>211</v>
      </c>
      <c r="P120" s="4" t="s">
        <v>32</v>
      </c>
      <c r="Q120" s="4">
        <v>0</v>
      </c>
      <c r="R120" s="6">
        <v>44427</v>
      </c>
      <c r="S120" s="5">
        <v>44431</v>
      </c>
      <c r="T120" s="4" t="s">
        <v>33</v>
      </c>
      <c r="U120" s="4">
        <v>382.51</v>
      </c>
      <c r="V120" s="4">
        <v>0</v>
      </c>
      <c r="W120" s="4">
        <v>0</v>
      </c>
      <c r="X120" s="4">
        <v>2227200</v>
      </c>
    </row>
    <row r="121" s="4" customFormat="1" spans="1:24">
      <c r="A121" s="4">
        <v>16096887799</v>
      </c>
      <c r="B121" s="4" t="s">
        <v>25</v>
      </c>
      <c r="C121" s="4" t="s">
        <v>26</v>
      </c>
      <c r="D121" s="4" t="s">
        <v>252</v>
      </c>
      <c r="E121" s="4" t="s">
        <v>253</v>
      </c>
      <c r="F121" s="5">
        <v>44427</v>
      </c>
      <c r="G121" s="5">
        <v>44428</v>
      </c>
      <c r="H121" s="4">
        <v>1</v>
      </c>
      <c r="I121" s="4">
        <v>1</v>
      </c>
      <c r="J121" s="4">
        <v>1</v>
      </c>
      <c r="K121" s="4" t="s">
        <v>29</v>
      </c>
      <c r="L121" s="4">
        <v>105.26</v>
      </c>
      <c r="M121" s="4">
        <v>105.26</v>
      </c>
      <c r="N121" s="4" t="s">
        <v>254</v>
      </c>
      <c r="O121" s="4" t="s">
        <v>211</v>
      </c>
      <c r="P121" s="4" t="s">
        <v>32</v>
      </c>
      <c r="Q121" s="4">
        <v>0</v>
      </c>
      <c r="R121" s="6">
        <v>44427</v>
      </c>
      <c r="S121" s="5">
        <v>44431</v>
      </c>
      <c r="T121" s="4" t="s">
        <v>33</v>
      </c>
      <c r="U121" s="4">
        <v>105.26</v>
      </c>
      <c r="V121" s="4">
        <v>0</v>
      </c>
      <c r="W121" s="4">
        <v>0</v>
      </c>
      <c r="X121" s="4">
        <v>2227201</v>
      </c>
    </row>
    <row r="122" s="4" customFormat="1" spans="1:24">
      <c r="A122" s="4">
        <v>16097160593</v>
      </c>
      <c r="B122" s="4" t="s">
        <v>25</v>
      </c>
      <c r="C122" s="4" t="s">
        <v>26</v>
      </c>
      <c r="D122" s="4" t="s">
        <v>189</v>
      </c>
      <c r="E122" s="4" t="s">
        <v>41</v>
      </c>
      <c r="F122" s="5">
        <v>44427</v>
      </c>
      <c r="G122" s="5">
        <v>44428</v>
      </c>
      <c r="H122" s="4">
        <v>1</v>
      </c>
      <c r="I122" s="4">
        <v>1</v>
      </c>
      <c r="J122" s="4">
        <v>1</v>
      </c>
      <c r="K122" s="4" t="s">
        <v>29</v>
      </c>
      <c r="L122" s="4">
        <v>179.95</v>
      </c>
      <c r="M122" s="4">
        <v>179.95</v>
      </c>
      <c r="N122" s="4" t="s">
        <v>255</v>
      </c>
      <c r="O122" s="4" t="s">
        <v>211</v>
      </c>
      <c r="P122" s="4" t="s">
        <v>32</v>
      </c>
      <c r="Q122" s="4">
        <v>0</v>
      </c>
      <c r="R122" s="6">
        <v>44427</v>
      </c>
      <c r="S122" s="5">
        <v>44431</v>
      </c>
      <c r="T122" s="4" t="s">
        <v>33</v>
      </c>
      <c r="U122" s="4">
        <v>179.95</v>
      </c>
      <c r="V122" s="4">
        <v>0</v>
      </c>
      <c r="W122" s="4">
        <v>0</v>
      </c>
      <c r="X122" s="4">
        <v>2227270</v>
      </c>
    </row>
    <row r="123" s="4" customFormat="1" spans="1:24">
      <c r="A123" s="4">
        <v>16097335342</v>
      </c>
      <c r="B123" s="4" t="s">
        <v>25</v>
      </c>
      <c r="C123" s="4" t="s">
        <v>26</v>
      </c>
      <c r="D123" s="4" t="s">
        <v>256</v>
      </c>
      <c r="E123" s="4" t="s">
        <v>257</v>
      </c>
      <c r="F123" s="5">
        <v>44427</v>
      </c>
      <c r="G123" s="5">
        <v>44428</v>
      </c>
      <c r="H123" s="4">
        <v>1</v>
      </c>
      <c r="I123" s="4">
        <v>1</v>
      </c>
      <c r="J123" s="4">
        <v>1</v>
      </c>
      <c r="K123" s="4" t="s">
        <v>29</v>
      </c>
      <c r="L123" s="4">
        <v>462.91</v>
      </c>
      <c r="M123" s="4">
        <v>462.91</v>
      </c>
      <c r="N123" s="4" t="s">
        <v>258</v>
      </c>
      <c r="O123" s="4" t="s">
        <v>211</v>
      </c>
      <c r="P123" s="4" t="s">
        <v>32</v>
      </c>
      <c r="Q123" s="4">
        <v>0</v>
      </c>
      <c r="R123" s="6">
        <v>44427</v>
      </c>
      <c r="S123" s="5">
        <v>44431</v>
      </c>
      <c r="T123" s="4" t="s">
        <v>33</v>
      </c>
      <c r="U123" s="4">
        <v>462.91</v>
      </c>
      <c r="V123" s="4">
        <v>0</v>
      </c>
      <c r="W123" s="4">
        <v>0</v>
      </c>
      <c r="X123" s="4">
        <v>2227304</v>
      </c>
    </row>
    <row r="124" s="4" customFormat="1" spans="1:24">
      <c r="A124" s="4">
        <v>16097493046</v>
      </c>
      <c r="B124" s="4" t="s">
        <v>25</v>
      </c>
      <c r="C124" s="4" t="s">
        <v>26</v>
      </c>
      <c r="D124" s="4" t="s">
        <v>104</v>
      </c>
      <c r="E124" s="4" t="s">
        <v>41</v>
      </c>
      <c r="F124" s="5">
        <v>44427</v>
      </c>
      <c r="G124" s="5">
        <v>44428</v>
      </c>
      <c r="H124" s="4">
        <v>1</v>
      </c>
      <c r="I124" s="4">
        <v>1</v>
      </c>
      <c r="J124" s="4">
        <v>1</v>
      </c>
      <c r="K124" s="4" t="s">
        <v>29</v>
      </c>
      <c r="L124" s="4">
        <v>187.57</v>
      </c>
      <c r="M124" s="4">
        <v>187.57</v>
      </c>
      <c r="N124" s="4" t="s">
        <v>105</v>
      </c>
      <c r="O124" s="4" t="s">
        <v>211</v>
      </c>
      <c r="P124" s="4" t="s">
        <v>32</v>
      </c>
      <c r="Q124" s="4">
        <v>0</v>
      </c>
      <c r="R124" s="6">
        <v>44427</v>
      </c>
      <c r="S124" s="5">
        <v>44431</v>
      </c>
      <c r="T124" s="4" t="s">
        <v>33</v>
      </c>
      <c r="U124" s="4">
        <v>187.57</v>
      </c>
      <c r="V124" s="4">
        <v>0</v>
      </c>
      <c r="W124" s="4">
        <v>0</v>
      </c>
      <c r="X124" s="4">
        <v>2227340</v>
      </c>
    </row>
    <row r="125" s="4" customFormat="1" spans="1:24">
      <c r="A125" s="4">
        <v>16097335342</v>
      </c>
      <c r="B125" s="4" t="s">
        <v>25</v>
      </c>
      <c r="C125" s="4" t="s">
        <v>34</v>
      </c>
      <c r="D125" s="4" t="s">
        <v>256</v>
      </c>
      <c r="E125" s="4" t="s">
        <v>257</v>
      </c>
      <c r="F125" s="5">
        <v>44427</v>
      </c>
      <c r="G125" s="5">
        <v>44428</v>
      </c>
      <c r="H125" s="4">
        <v>1</v>
      </c>
      <c r="I125" s="4">
        <v>1</v>
      </c>
      <c r="J125" s="4">
        <v>1</v>
      </c>
      <c r="K125" s="4" t="s">
        <v>29</v>
      </c>
      <c r="L125" s="4">
        <v>-462.91</v>
      </c>
      <c r="M125" s="4">
        <v>-462.91</v>
      </c>
      <c r="N125" s="4" t="s">
        <v>258</v>
      </c>
      <c r="O125" s="4" t="s">
        <v>211</v>
      </c>
      <c r="P125" s="4" t="s">
        <v>32</v>
      </c>
      <c r="Q125" s="4">
        <v>0</v>
      </c>
      <c r="R125" s="6">
        <v>44427</v>
      </c>
      <c r="S125" s="5">
        <v>44431</v>
      </c>
      <c r="T125" s="4" t="s">
        <v>33</v>
      </c>
      <c r="U125" s="4">
        <v>-462.91</v>
      </c>
      <c r="V125" s="4">
        <v>0</v>
      </c>
      <c r="W125" s="4">
        <v>0</v>
      </c>
      <c r="X125" s="4">
        <v>2227304</v>
      </c>
    </row>
    <row r="126" s="4" customFormat="1" spans="1:24">
      <c r="A126" s="4">
        <v>16097493046</v>
      </c>
      <c r="B126" s="4" t="s">
        <v>25</v>
      </c>
      <c r="C126" s="4" t="s">
        <v>34</v>
      </c>
      <c r="D126" s="4" t="s">
        <v>104</v>
      </c>
      <c r="E126" s="4" t="s">
        <v>41</v>
      </c>
      <c r="F126" s="5">
        <v>44427</v>
      </c>
      <c r="G126" s="5">
        <v>44428</v>
      </c>
      <c r="H126" s="4">
        <v>1</v>
      </c>
      <c r="I126" s="4">
        <v>1</v>
      </c>
      <c r="J126" s="4">
        <v>1</v>
      </c>
      <c r="K126" s="4" t="s">
        <v>29</v>
      </c>
      <c r="L126" s="4">
        <v>-187.57</v>
      </c>
      <c r="M126" s="4">
        <v>-187.57</v>
      </c>
      <c r="N126" s="4" t="s">
        <v>105</v>
      </c>
      <c r="O126" s="4" t="s">
        <v>211</v>
      </c>
      <c r="P126" s="4" t="s">
        <v>32</v>
      </c>
      <c r="Q126" s="4">
        <v>0</v>
      </c>
      <c r="R126" s="6">
        <v>44427</v>
      </c>
      <c r="S126" s="5">
        <v>44431</v>
      </c>
      <c r="T126" s="4" t="s">
        <v>33</v>
      </c>
      <c r="U126" s="4">
        <v>-187.57</v>
      </c>
      <c r="V126" s="4">
        <v>0</v>
      </c>
      <c r="W126" s="4">
        <v>0</v>
      </c>
      <c r="X126" s="4">
        <v>2227340</v>
      </c>
    </row>
    <row r="127" s="4" customFormat="1" spans="1:24">
      <c r="A127" s="4">
        <v>16097929194</v>
      </c>
      <c r="B127" s="4" t="s">
        <v>25</v>
      </c>
      <c r="C127" s="4" t="s">
        <v>26</v>
      </c>
      <c r="D127" s="4" t="s">
        <v>76</v>
      </c>
      <c r="E127" s="4" t="s">
        <v>77</v>
      </c>
      <c r="F127" s="5">
        <v>44427</v>
      </c>
      <c r="G127" s="5">
        <v>44428</v>
      </c>
      <c r="H127" s="4">
        <v>1</v>
      </c>
      <c r="I127" s="4">
        <v>1</v>
      </c>
      <c r="J127" s="4">
        <v>1</v>
      </c>
      <c r="K127" s="4" t="s">
        <v>29</v>
      </c>
      <c r="L127" s="4">
        <v>142.1</v>
      </c>
      <c r="M127" s="4">
        <v>142.1</v>
      </c>
      <c r="N127" s="4" t="s">
        <v>259</v>
      </c>
      <c r="O127" s="4" t="s">
        <v>211</v>
      </c>
      <c r="P127" s="4" t="s">
        <v>32</v>
      </c>
      <c r="Q127" s="4">
        <v>0</v>
      </c>
      <c r="R127" s="6">
        <v>44427</v>
      </c>
      <c r="S127" s="5">
        <v>44431</v>
      </c>
      <c r="T127" s="4" t="s">
        <v>33</v>
      </c>
      <c r="U127" s="4">
        <v>142.1</v>
      </c>
      <c r="V127" s="4">
        <v>0</v>
      </c>
      <c r="W127" s="4">
        <v>0</v>
      </c>
      <c r="X127" s="4">
        <v>2227436</v>
      </c>
    </row>
    <row r="128" s="4" customFormat="1" spans="1:24">
      <c r="A128" s="4">
        <v>16097939972</v>
      </c>
      <c r="B128" s="4" t="s">
        <v>25</v>
      </c>
      <c r="C128" s="4" t="s">
        <v>26</v>
      </c>
      <c r="D128" s="4" t="s">
        <v>260</v>
      </c>
      <c r="E128" s="4" t="s">
        <v>261</v>
      </c>
      <c r="F128" s="5">
        <v>44427</v>
      </c>
      <c r="G128" s="5">
        <v>44428</v>
      </c>
      <c r="H128" s="4">
        <v>1</v>
      </c>
      <c r="I128" s="4">
        <v>1</v>
      </c>
      <c r="J128" s="4">
        <v>1</v>
      </c>
      <c r="K128" s="4" t="s">
        <v>29</v>
      </c>
      <c r="L128" s="4">
        <v>159.36</v>
      </c>
      <c r="M128" s="4">
        <v>159.36</v>
      </c>
      <c r="N128" s="4" t="s">
        <v>262</v>
      </c>
      <c r="O128" s="4" t="s">
        <v>211</v>
      </c>
      <c r="P128" s="4" t="s">
        <v>32</v>
      </c>
      <c r="Q128" s="4">
        <v>0</v>
      </c>
      <c r="R128" s="6">
        <v>44427</v>
      </c>
      <c r="S128" s="5">
        <v>44431</v>
      </c>
      <c r="T128" s="4" t="s">
        <v>33</v>
      </c>
      <c r="U128" s="4">
        <v>159.36</v>
      </c>
      <c r="V128" s="4">
        <v>0</v>
      </c>
      <c r="W128" s="4">
        <v>0</v>
      </c>
      <c r="X128" s="4">
        <v>2227438</v>
      </c>
    </row>
    <row r="129" s="4" customFormat="1" spans="1:24">
      <c r="A129" s="4">
        <v>16097943962</v>
      </c>
      <c r="B129" s="4" t="s">
        <v>25</v>
      </c>
      <c r="C129" s="4" t="s">
        <v>26</v>
      </c>
      <c r="D129" s="4" t="s">
        <v>260</v>
      </c>
      <c r="E129" s="4" t="s">
        <v>263</v>
      </c>
      <c r="F129" s="5">
        <v>44427</v>
      </c>
      <c r="G129" s="5">
        <v>44428</v>
      </c>
      <c r="H129" s="4">
        <v>1</v>
      </c>
      <c r="I129" s="4">
        <v>1</v>
      </c>
      <c r="J129" s="4">
        <v>1</v>
      </c>
      <c r="K129" s="4" t="s">
        <v>29</v>
      </c>
      <c r="L129" s="4">
        <v>151.24</v>
      </c>
      <c r="M129" s="4">
        <v>151.24</v>
      </c>
      <c r="N129" s="4" t="s">
        <v>264</v>
      </c>
      <c r="O129" s="4" t="s">
        <v>211</v>
      </c>
      <c r="P129" s="4" t="s">
        <v>32</v>
      </c>
      <c r="Q129" s="4">
        <v>0</v>
      </c>
      <c r="R129" s="6">
        <v>44427</v>
      </c>
      <c r="S129" s="5">
        <v>44431</v>
      </c>
      <c r="T129" s="4" t="s">
        <v>33</v>
      </c>
      <c r="U129" s="4">
        <v>151.24</v>
      </c>
      <c r="V129" s="4">
        <v>0</v>
      </c>
      <c r="W129" s="4">
        <v>0</v>
      </c>
      <c r="X129" s="4">
        <v>2227439</v>
      </c>
    </row>
    <row r="130" s="4" customFormat="1" spans="1:24">
      <c r="A130" s="4">
        <v>16098063758</v>
      </c>
      <c r="B130" s="4" t="s">
        <v>25</v>
      </c>
      <c r="C130" s="4" t="s">
        <v>26</v>
      </c>
      <c r="D130" s="4" t="s">
        <v>265</v>
      </c>
      <c r="E130" s="4" t="s">
        <v>67</v>
      </c>
      <c r="F130" s="5">
        <v>44427</v>
      </c>
      <c r="G130" s="5">
        <v>44428</v>
      </c>
      <c r="H130" s="4">
        <v>1</v>
      </c>
      <c r="I130" s="4">
        <v>1</v>
      </c>
      <c r="J130" s="4">
        <v>1</v>
      </c>
      <c r="K130" s="4" t="s">
        <v>29</v>
      </c>
      <c r="L130" s="4">
        <v>148.38</v>
      </c>
      <c r="M130" s="4">
        <v>148.38</v>
      </c>
      <c r="N130" s="4" t="s">
        <v>266</v>
      </c>
      <c r="O130" s="4" t="s">
        <v>211</v>
      </c>
      <c r="P130" s="4" t="s">
        <v>32</v>
      </c>
      <c r="Q130" s="4">
        <v>0</v>
      </c>
      <c r="R130" s="6">
        <v>44427</v>
      </c>
      <c r="S130" s="5">
        <v>44431</v>
      </c>
      <c r="T130" s="4" t="s">
        <v>33</v>
      </c>
      <c r="U130" s="4">
        <v>148.38</v>
      </c>
      <c r="V130" s="4">
        <v>0</v>
      </c>
      <c r="W130" s="4">
        <v>0</v>
      </c>
      <c r="X130" s="4">
        <v>2227463</v>
      </c>
    </row>
    <row r="131" s="4" customFormat="1" spans="1:24">
      <c r="A131" s="4">
        <v>16098073981</v>
      </c>
      <c r="B131" s="4" t="s">
        <v>25</v>
      </c>
      <c r="C131" s="4" t="s">
        <v>26</v>
      </c>
      <c r="D131" s="4" t="s">
        <v>265</v>
      </c>
      <c r="E131" s="4" t="s">
        <v>57</v>
      </c>
      <c r="F131" s="5">
        <v>44427</v>
      </c>
      <c r="G131" s="5">
        <v>44428</v>
      </c>
      <c r="H131" s="4">
        <v>1</v>
      </c>
      <c r="I131" s="4">
        <v>1</v>
      </c>
      <c r="J131" s="4">
        <v>1</v>
      </c>
      <c r="K131" s="4" t="s">
        <v>29</v>
      </c>
      <c r="L131" s="4">
        <v>148.12</v>
      </c>
      <c r="M131" s="4">
        <v>148.12</v>
      </c>
      <c r="N131" s="4" t="s">
        <v>267</v>
      </c>
      <c r="O131" s="4" t="s">
        <v>211</v>
      </c>
      <c r="P131" s="4" t="s">
        <v>32</v>
      </c>
      <c r="Q131" s="4">
        <v>0</v>
      </c>
      <c r="R131" s="6">
        <v>44427</v>
      </c>
      <c r="S131" s="5">
        <v>44431</v>
      </c>
      <c r="T131" s="4" t="s">
        <v>33</v>
      </c>
      <c r="U131" s="4">
        <v>148.12</v>
      </c>
      <c r="V131" s="4">
        <v>0</v>
      </c>
      <c r="W131" s="4">
        <v>0</v>
      </c>
      <c r="X131" s="4">
        <v>2227468</v>
      </c>
    </row>
    <row r="132" s="4" customFormat="1" spans="1:24">
      <c r="A132" s="4">
        <v>16098292047</v>
      </c>
      <c r="B132" s="4" t="s">
        <v>25</v>
      </c>
      <c r="C132" s="4" t="s">
        <v>26</v>
      </c>
      <c r="D132" s="4" t="s">
        <v>265</v>
      </c>
      <c r="E132" s="4" t="s">
        <v>67</v>
      </c>
      <c r="F132" s="5">
        <v>44427</v>
      </c>
      <c r="G132" s="5">
        <v>44428</v>
      </c>
      <c r="H132" s="4">
        <v>1</v>
      </c>
      <c r="I132" s="4">
        <v>1</v>
      </c>
      <c r="J132" s="4">
        <v>1</v>
      </c>
      <c r="K132" s="4" t="s">
        <v>29</v>
      </c>
      <c r="L132" s="4">
        <v>148.38</v>
      </c>
      <c r="M132" s="4">
        <v>148.38</v>
      </c>
      <c r="N132" s="4" t="s">
        <v>268</v>
      </c>
      <c r="O132" s="4" t="s">
        <v>211</v>
      </c>
      <c r="P132" s="4" t="s">
        <v>32</v>
      </c>
      <c r="Q132" s="4">
        <v>0</v>
      </c>
      <c r="R132" s="6">
        <v>44427</v>
      </c>
      <c r="S132" s="5">
        <v>44431</v>
      </c>
      <c r="T132" s="4" t="s">
        <v>33</v>
      </c>
      <c r="U132" s="4">
        <v>148.38</v>
      </c>
      <c r="V132" s="4">
        <v>0</v>
      </c>
      <c r="W132" s="4">
        <v>0</v>
      </c>
      <c r="X132" s="4">
        <v>2227530</v>
      </c>
    </row>
    <row r="133" s="4" customFormat="1" spans="1:24">
      <c r="A133" s="4">
        <v>16098461277</v>
      </c>
      <c r="B133" s="4" t="s">
        <v>25</v>
      </c>
      <c r="C133" s="4" t="s">
        <v>26</v>
      </c>
      <c r="D133" s="4" t="s">
        <v>249</v>
      </c>
      <c r="E133" s="4" t="s">
        <v>269</v>
      </c>
      <c r="F133" s="5">
        <v>44427</v>
      </c>
      <c r="G133" s="5">
        <v>44428</v>
      </c>
      <c r="H133" s="4">
        <v>1</v>
      </c>
      <c r="I133" s="4">
        <v>1</v>
      </c>
      <c r="J133" s="4">
        <v>1</v>
      </c>
      <c r="K133" s="4" t="s">
        <v>29</v>
      </c>
      <c r="L133" s="4">
        <v>413.13</v>
      </c>
      <c r="M133" s="4">
        <v>413.13</v>
      </c>
      <c r="N133" s="4" t="s">
        <v>270</v>
      </c>
      <c r="O133" s="4" t="s">
        <v>211</v>
      </c>
      <c r="P133" s="4" t="s">
        <v>32</v>
      </c>
      <c r="Q133" s="4">
        <v>0</v>
      </c>
      <c r="R133" s="6">
        <v>44427</v>
      </c>
      <c r="S133" s="5">
        <v>44431</v>
      </c>
      <c r="T133" s="4" t="s">
        <v>33</v>
      </c>
      <c r="U133" s="4">
        <v>413.13</v>
      </c>
      <c r="V133" s="4">
        <v>0</v>
      </c>
      <c r="W133" s="4">
        <v>0</v>
      </c>
      <c r="X133" s="4">
        <v>2227565</v>
      </c>
    </row>
    <row r="134" s="4" customFormat="1" spans="1:24">
      <c r="A134" s="4">
        <v>16098675309</v>
      </c>
      <c r="B134" s="4" t="s">
        <v>25</v>
      </c>
      <c r="C134" s="4" t="s">
        <v>26</v>
      </c>
      <c r="D134" s="4" t="s">
        <v>86</v>
      </c>
      <c r="E134" s="4" t="s">
        <v>64</v>
      </c>
      <c r="F134" s="5">
        <v>44427</v>
      </c>
      <c r="G134" s="5">
        <v>44428</v>
      </c>
      <c r="H134" s="4">
        <v>1</v>
      </c>
      <c r="I134" s="4">
        <v>1</v>
      </c>
      <c r="J134" s="4">
        <v>1</v>
      </c>
      <c r="K134" s="4" t="s">
        <v>29</v>
      </c>
      <c r="L134" s="4">
        <v>194.54</v>
      </c>
      <c r="M134" s="4">
        <v>194.54</v>
      </c>
      <c r="N134" s="4" t="s">
        <v>271</v>
      </c>
      <c r="O134" s="4" t="s">
        <v>211</v>
      </c>
      <c r="P134" s="4" t="s">
        <v>32</v>
      </c>
      <c r="Q134" s="4">
        <v>0</v>
      </c>
      <c r="R134" s="6">
        <v>44427</v>
      </c>
      <c r="S134" s="5">
        <v>44431</v>
      </c>
      <c r="T134" s="4" t="s">
        <v>33</v>
      </c>
      <c r="U134" s="4">
        <v>194.54</v>
      </c>
      <c r="V134" s="4">
        <v>0</v>
      </c>
      <c r="W134" s="4">
        <v>0</v>
      </c>
      <c r="X134" s="4">
        <v>2227596</v>
      </c>
    </row>
    <row r="135" s="4" customFormat="1" spans="1:24">
      <c r="A135" s="4">
        <v>16098904201</v>
      </c>
      <c r="B135" s="4" t="s">
        <v>25</v>
      </c>
      <c r="C135" s="4" t="s">
        <v>26</v>
      </c>
      <c r="D135" s="4" t="s">
        <v>86</v>
      </c>
      <c r="E135" s="4" t="s">
        <v>41</v>
      </c>
      <c r="F135" s="5">
        <v>44427</v>
      </c>
      <c r="G135" s="5">
        <v>44428</v>
      </c>
      <c r="H135" s="4">
        <v>1</v>
      </c>
      <c r="I135" s="4">
        <v>1</v>
      </c>
      <c r="J135" s="4">
        <v>1</v>
      </c>
      <c r="K135" s="4" t="s">
        <v>29</v>
      </c>
      <c r="L135" s="4">
        <v>194.54</v>
      </c>
      <c r="M135" s="4">
        <v>194.54</v>
      </c>
      <c r="N135" s="4" t="s">
        <v>272</v>
      </c>
      <c r="O135" s="4" t="s">
        <v>211</v>
      </c>
      <c r="P135" s="4" t="s">
        <v>32</v>
      </c>
      <c r="Q135" s="4">
        <v>0</v>
      </c>
      <c r="R135" s="6">
        <v>44427</v>
      </c>
      <c r="S135" s="5">
        <v>44431</v>
      </c>
      <c r="T135" s="4" t="s">
        <v>33</v>
      </c>
      <c r="U135" s="4">
        <v>194.54</v>
      </c>
      <c r="V135" s="4">
        <v>0</v>
      </c>
      <c r="W135" s="4">
        <v>0</v>
      </c>
      <c r="X135" s="4">
        <v>2227637</v>
      </c>
    </row>
    <row r="136" s="4" customFormat="1" spans="1:24">
      <c r="A136" s="4">
        <v>16098910970</v>
      </c>
      <c r="B136" s="4" t="s">
        <v>25</v>
      </c>
      <c r="C136" s="4" t="s">
        <v>26</v>
      </c>
      <c r="D136" s="4" t="s">
        <v>59</v>
      </c>
      <c r="E136" s="4" t="s">
        <v>41</v>
      </c>
      <c r="F136" s="5">
        <v>44427</v>
      </c>
      <c r="G136" s="5">
        <v>44428</v>
      </c>
      <c r="H136" s="4">
        <v>1</v>
      </c>
      <c r="I136" s="4">
        <v>1</v>
      </c>
      <c r="J136" s="4">
        <v>1</v>
      </c>
      <c r="K136" s="4" t="s">
        <v>29</v>
      </c>
      <c r="L136" s="4">
        <v>122.17</v>
      </c>
      <c r="M136" s="4">
        <v>122.17</v>
      </c>
      <c r="N136" s="4" t="s">
        <v>273</v>
      </c>
      <c r="O136" s="4" t="s">
        <v>211</v>
      </c>
      <c r="P136" s="4" t="s">
        <v>32</v>
      </c>
      <c r="Q136" s="4">
        <v>0</v>
      </c>
      <c r="R136" s="6">
        <v>44427</v>
      </c>
      <c r="S136" s="5">
        <v>44431</v>
      </c>
      <c r="T136" s="4" t="s">
        <v>33</v>
      </c>
      <c r="U136" s="4">
        <v>122.17</v>
      </c>
      <c r="V136" s="4">
        <v>0</v>
      </c>
      <c r="W136" s="4">
        <v>0</v>
      </c>
      <c r="X136" s="4">
        <v>2227638</v>
      </c>
    </row>
    <row r="137" s="4" customFormat="1" spans="1:24">
      <c r="A137" s="4">
        <v>16099049646</v>
      </c>
      <c r="B137" s="4" t="s">
        <v>25</v>
      </c>
      <c r="C137" s="4" t="s">
        <v>26</v>
      </c>
      <c r="D137" s="4" t="s">
        <v>59</v>
      </c>
      <c r="E137" s="4" t="s">
        <v>41</v>
      </c>
      <c r="F137" s="5">
        <v>44427</v>
      </c>
      <c r="G137" s="5">
        <v>44428</v>
      </c>
      <c r="H137" s="4">
        <v>1</v>
      </c>
      <c r="I137" s="4">
        <v>1</v>
      </c>
      <c r="J137" s="4">
        <v>1</v>
      </c>
      <c r="K137" s="4" t="s">
        <v>29</v>
      </c>
      <c r="L137" s="4">
        <v>122.17</v>
      </c>
      <c r="M137" s="4">
        <v>122.17</v>
      </c>
      <c r="N137" s="4" t="s">
        <v>274</v>
      </c>
      <c r="O137" s="4" t="s">
        <v>211</v>
      </c>
      <c r="P137" s="4" t="s">
        <v>32</v>
      </c>
      <c r="Q137" s="4">
        <v>0</v>
      </c>
      <c r="R137" s="6">
        <v>44427</v>
      </c>
      <c r="S137" s="5">
        <v>44431</v>
      </c>
      <c r="T137" s="4" t="s">
        <v>33</v>
      </c>
      <c r="U137" s="4">
        <v>122.17</v>
      </c>
      <c r="V137" s="4">
        <v>0</v>
      </c>
      <c r="W137" s="4">
        <v>0</v>
      </c>
      <c r="X137" s="4">
        <v>2227685</v>
      </c>
    </row>
    <row r="138" s="4" customFormat="1" spans="1:24">
      <c r="A138" s="4">
        <v>16099109509</v>
      </c>
      <c r="B138" s="4" t="s">
        <v>25</v>
      </c>
      <c r="C138" s="4" t="s">
        <v>26</v>
      </c>
      <c r="D138" s="4" t="s">
        <v>169</v>
      </c>
      <c r="E138" s="4" t="s">
        <v>170</v>
      </c>
      <c r="F138" s="5">
        <v>44427</v>
      </c>
      <c r="G138" s="5">
        <v>44428</v>
      </c>
      <c r="H138" s="4">
        <v>1</v>
      </c>
      <c r="I138" s="4">
        <v>1</v>
      </c>
      <c r="J138" s="4">
        <v>1</v>
      </c>
      <c r="K138" s="4" t="s">
        <v>29</v>
      </c>
      <c r="L138" s="4">
        <v>124.85</v>
      </c>
      <c r="M138" s="4">
        <v>124.85</v>
      </c>
      <c r="N138" s="4" t="s">
        <v>275</v>
      </c>
      <c r="O138" s="4" t="s">
        <v>211</v>
      </c>
      <c r="P138" s="4" t="s">
        <v>32</v>
      </c>
      <c r="Q138" s="4">
        <v>0</v>
      </c>
      <c r="R138" s="6">
        <v>44427</v>
      </c>
      <c r="S138" s="5">
        <v>44431</v>
      </c>
      <c r="T138" s="4" t="s">
        <v>33</v>
      </c>
      <c r="U138" s="4">
        <v>124.85</v>
      </c>
      <c r="V138" s="4">
        <v>0</v>
      </c>
      <c r="W138" s="4">
        <v>0</v>
      </c>
      <c r="X138" s="4">
        <v>2227701</v>
      </c>
    </row>
    <row r="139" s="4" customFormat="1" spans="1:24">
      <c r="A139" s="4">
        <v>16099169772</v>
      </c>
      <c r="B139" s="4" t="s">
        <v>25</v>
      </c>
      <c r="C139" s="4" t="s">
        <v>26</v>
      </c>
      <c r="D139" s="4" t="s">
        <v>46</v>
      </c>
      <c r="E139" s="4" t="s">
        <v>28</v>
      </c>
      <c r="F139" s="5">
        <v>44427</v>
      </c>
      <c r="G139" s="5">
        <v>44428</v>
      </c>
      <c r="H139" s="4">
        <v>3</v>
      </c>
      <c r="I139" s="4">
        <v>1</v>
      </c>
      <c r="J139" s="4">
        <v>3</v>
      </c>
      <c r="K139" s="4" t="s">
        <v>29</v>
      </c>
      <c r="L139" s="4">
        <v>1429.29</v>
      </c>
      <c r="M139" s="4">
        <v>1429.29</v>
      </c>
      <c r="N139" s="4" t="s">
        <v>276</v>
      </c>
      <c r="O139" s="4" t="s">
        <v>211</v>
      </c>
      <c r="P139" s="4" t="s">
        <v>32</v>
      </c>
      <c r="Q139" s="4">
        <v>0</v>
      </c>
      <c r="R139" s="6">
        <v>44427</v>
      </c>
      <c r="S139" s="5">
        <v>44431</v>
      </c>
      <c r="T139" s="4" t="s">
        <v>33</v>
      </c>
      <c r="U139" s="4">
        <v>1429.29</v>
      </c>
      <c r="V139" s="4">
        <v>0</v>
      </c>
      <c r="W139" s="4">
        <v>0</v>
      </c>
      <c r="X139" s="4">
        <v>2227716</v>
      </c>
    </row>
    <row r="140" s="4" customFormat="1" spans="1:24">
      <c r="A140" s="4">
        <v>16099206862</v>
      </c>
      <c r="B140" s="4" t="s">
        <v>25</v>
      </c>
      <c r="C140" s="4" t="s">
        <v>26</v>
      </c>
      <c r="D140" s="4" t="s">
        <v>277</v>
      </c>
      <c r="E140" s="4" t="s">
        <v>278</v>
      </c>
      <c r="F140" s="5">
        <v>44427</v>
      </c>
      <c r="G140" s="5">
        <v>44428</v>
      </c>
      <c r="H140" s="4">
        <v>1</v>
      </c>
      <c r="I140" s="4">
        <v>1</v>
      </c>
      <c r="J140" s="4">
        <v>1</v>
      </c>
      <c r="K140" s="4" t="s">
        <v>29</v>
      </c>
      <c r="L140" s="4">
        <v>82.57</v>
      </c>
      <c r="M140" s="4">
        <v>82.57</v>
      </c>
      <c r="N140" s="4" t="s">
        <v>279</v>
      </c>
      <c r="O140" s="4" t="s">
        <v>211</v>
      </c>
      <c r="P140" s="4" t="s">
        <v>32</v>
      </c>
      <c r="Q140" s="4">
        <v>0</v>
      </c>
      <c r="R140" s="6">
        <v>44427</v>
      </c>
      <c r="S140" s="5">
        <v>44431</v>
      </c>
      <c r="T140" s="4" t="s">
        <v>33</v>
      </c>
      <c r="U140" s="4">
        <v>82.57</v>
      </c>
      <c r="V140" s="4">
        <v>0</v>
      </c>
      <c r="W140" s="4">
        <v>0</v>
      </c>
      <c r="X140" s="4">
        <v>2227723</v>
      </c>
    </row>
    <row r="141" s="4" customFormat="1" spans="1:24">
      <c r="A141" s="4">
        <v>16099206862</v>
      </c>
      <c r="B141" s="4" t="s">
        <v>25</v>
      </c>
      <c r="C141" s="4" t="s">
        <v>34</v>
      </c>
      <c r="D141" s="4" t="s">
        <v>277</v>
      </c>
      <c r="E141" s="4" t="s">
        <v>278</v>
      </c>
      <c r="F141" s="5">
        <v>44427</v>
      </c>
      <c r="G141" s="5">
        <v>44428</v>
      </c>
      <c r="H141" s="4">
        <v>1</v>
      </c>
      <c r="I141" s="4">
        <v>1</v>
      </c>
      <c r="J141" s="4">
        <v>1</v>
      </c>
      <c r="K141" s="4" t="s">
        <v>29</v>
      </c>
      <c r="L141" s="4">
        <v>-82.57</v>
      </c>
      <c r="M141" s="4">
        <v>-82.57</v>
      </c>
      <c r="N141" s="4" t="s">
        <v>279</v>
      </c>
      <c r="O141" s="4" t="s">
        <v>211</v>
      </c>
      <c r="P141" s="4" t="s">
        <v>32</v>
      </c>
      <c r="Q141" s="4">
        <v>0</v>
      </c>
      <c r="R141" s="6">
        <v>44427</v>
      </c>
      <c r="S141" s="5">
        <v>44431</v>
      </c>
      <c r="T141" s="4" t="s">
        <v>33</v>
      </c>
      <c r="U141" s="4">
        <v>-82.57</v>
      </c>
      <c r="V141" s="4">
        <v>0</v>
      </c>
      <c r="W141" s="4">
        <v>0</v>
      </c>
      <c r="X141" s="4">
        <v>2227723</v>
      </c>
    </row>
    <row r="142" s="4" customFormat="1" spans="1:24">
      <c r="A142" s="4">
        <v>16099244998</v>
      </c>
      <c r="B142" s="4" t="s">
        <v>25</v>
      </c>
      <c r="C142" s="4" t="s">
        <v>26</v>
      </c>
      <c r="D142" s="4" t="s">
        <v>46</v>
      </c>
      <c r="E142" s="4" t="s">
        <v>119</v>
      </c>
      <c r="F142" s="5">
        <v>44427</v>
      </c>
      <c r="G142" s="5">
        <v>44428</v>
      </c>
      <c r="H142" s="4">
        <v>1</v>
      </c>
      <c r="I142" s="4">
        <v>1</v>
      </c>
      <c r="J142" s="4">
        <v>1</v>
      </c>
      <c r="K142" s="4" t="s">
        <v>29</v>
      </c>
      <c r="L142" s="4">
        <v>578.52</v>
      </c>
      <c r="M142" s="4">
        <v>578.52</v>
      </c>
      <c r="N142" s="4" t="s">
        <v>280</v>
      </c>
      <c r="O142" s="4" t="s">
        <v>211</v>
      </c>
      <c r="P142" s="4" t="s">
        <v>32</v>
      </c>
      <c r="Q142" s="4">
        <v>0</v>
      </c>
      <c r="R142" s="6">
        <v>44427</v>
      </c>
      <c r="S142" s="5">
        <v>44431</v>
      </c>
      <c r="T142" s="4" t="s">
        <v>33</v>
      </c>
      <c r="U142" s="4">
        <v>578.52</v>
      </c>
      <c r="V142" s="4">
        <v>0</v>
      </c>
      <c r="W142" s="4">
        <v>0</v>
      </c>
      <c r="X142" s="4">
        <v>2227728</v>
      </c>
    </row>
    <row r="143" s="4" customFormat="1" spans="1:24">
      <c r="A143" s="4">
        <v>16099246789</v>
      </c>
      <c r="B143" s="4" t="s">
        <v>25</v>
      </c>
      <c r="C143" s="4" t="s">
        <v>26</v>
      </c>
      <c r="D143" s="4" t="s">
        <v>281</v>
      </c>
      <c r="E143" s="4" t="s">
        <v>282</v>
      </c>
      <c r="F143" s="5">
        <v>44427</v>
      </c>
      <c r="G143" s="5">
        <v>44428</v>
      </c>
      <c r="H143" s="4">
        <v>1</v>
      </c>
      <c r="I143" s="4">
        <v>1</v>
      </c>
      <c r="J143" s="4">
        <v>1</v>
      </c>
      <c r="K143" s="4" t="s">
        <v>29</v>
      </c>
      <c r="L143" s="4">
        <v>180.62</v>
      </c>
      <c r="M143" s="4">
        <v>180.62</v>
      </c>
      <c r="N143" s="4" t="s">
        <v>283</v>
      </c>
      <c r="O143" s="4" t="s">
        <v>211</v>
      </c>
      <c r="P143" s="4" t="s">
        <v>32</v>
      </c>
      <c r="Q143" s="4">
        <v>0</v>
      </c>
      <c r="R143" s="6">
        <v>44427</v>
      </c>
      <c r="S143" s="5">
        <v>44431</v>
      </c>
      <c r="T143" s="4" t="s">
        <v>33</v>
      </c>
      <c r="U143" s="4">
        <v>180.62</v>
      </c>
      <c r="V143" s="4">
        <v>0</v>
      </c>
      <c r="W143" s="4">
        <v>0</v>
      </c>
      <c r="X143" s="4">
        <v>2227729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6"/>
  <sheetViews>
    <sheetView tabSelected="1" workbookViewId="0">
      <selection activeCell="C142" sqref="C142"/>
    </sheetView>
  </sheetViews>
  <sheetFormatPr defaultColWidth="9" defaultRowHeight="13.5"/>
  <cols>
    <col min="1" max="1" width="12.375" style="4" customWidth="1"/>
    <col min="2" max="2" width="10.375" style="4"/>
    <col min="3" max="3" width="12.625" style="4"/>
    <col min="4" max="5" width="9.375" style="4"/>
    <col min="6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284</v>
      </c>
    </row>
    <row r="2" s="4" customFormat="1" hidden="1" spans="1:9">
      <c r="A2" s="4">
        <v>16014559129</v>
      </c>
      <c r="B2" s="5">
        <v>44425</v>
      </c>
      <c r="C2" s="5">
        <v>44426</v>
      </c>
      <c r="D2" s="4">
        <v>0</v>
      </c>
      <c r="E2" s="4" t="str">
        <f>VLOOKUP(A2,HOP!A:L,12,0)</f>
        <v>0.00</v>
      </c>
      <c r="F2" s="4" t="str">
        <f>VLOOKUP(A2,HOP!A:C,3,0)</f>
        <v>2217003</v>
      </c>
      <c r="G2" s="4">
        <f>D2-E2</f>
        <v>0</v>
      </c>
      <c r="H2" s="4" t="str">
        <f>$H$1&amp;F2</f>
        <v>，2217003</v>
      </c>
      <c r="I2" s="4" t="str">
        <f>VLOOKUP(A2,HOP!A:T,20,0)</f>
        <v>直连</v>
      </c>
    </row>
    <row r="3" s="4" customFormat="1" hidden="1" spans="1:9">
      <c r="A3" s="4">
        <v>16028643947</v>
      </c>
      <c r="B3" s="5">
        <v>44424</v>
      </c>
      <c r="C3" s="5">
        <v>44426</v>
      </c>
      <c r="D3" s="4">
        <v>374.54</v>
      </c>
      <c r="E3" s="4" t="str">
        <f>VLOOKUP(A3,HOP!A:L,12,0)</f>
        <v>374.54</v>
      </c>
      <c r="F3" s="4" t="str">
        <f>VLOOKUP(A3,HOP!A:C,3,0)</f>
        <v>2218775</v>
      </c>
      <c r="G3" s="4">
        <f>D3-E3</f>
        <v>0</v>
      </c>
      <c r="H3" s="4" t="str">
        <f>$H$1&amp;F3</f>
        <v>，2218775</v>
      </c>
      <c r="I3" s="4" t="str">
        <f>VLOOKUP(A3,HOP!A:T,20,0)</f>
        <v>直连</v>
      </c>
    </row>
    <row r="4" s="4" customFormat="1" hidden="1" spans="1:9">
      <c r="A4" s="4">
        <v>16047566586</v>
      </c>
      <c r="B4" s="5">
        <v>44425</v>
      </c>
      <c r="C4" s="5">
        <v>44426</v>
      </c>
      <c r="D4" s="4">
        <v>167.28</v>
      </c>
      <c r="E4" s="4" t="str">
        <f>VLOOKUP(A4,HOP!A:L,12,0)</f>
        <v>167.28</v>
      </c>
      <c r="F4" s="4" t="str">
        <f>VLOOKUP(A4,HOP!A:C,3,0)</f>
        <v>2220584</v>
      </c>
      <c r="G4" s="4">
        <f>D4-E4</f>
        <v>0</v>
      </c>
      <c r="H4" s="4" t="str">
        <f>$H$1&amp;F4</f>
        <v>，2220584</v>
      </c>
      <c r="I4" s="4" t="str">
        <f>VLOOKUP(A4,HOP!A:T,20,0)</f>
        <v>直连</v>
      </c>
    </row>
    <row r="5" s="4" customFormat="1" hidden="1" spans="1:9">
      <c r="A5" s="4">
        <v>16065056844</v>
      </c>
      <c r="B5" s="5">
        <v>44425</v>
      </c>
      <c r="C5" s="5">
        <v>44426</v>
      </c>
      <c r="D5" s="4">
        <v>253.6</v>
      </c>
      <c r="E5" s="4" t="str">
        <f>VLOOKUP(A5,HOP!A:L,12,0)</f>
        <v>253.60</v>
      </c>
      <c r="F5" s="4" t="str">
        <f>VLOOKUP(A5,HOP!A:C,3,0)</f>
        <v>2222875</v>
      </c>
      <c r="G5" s="4">
        <f>D5-E5</f>
        <v>0</v>
      </c>
      <c r="H5" s="4" t="str">
        <f>$H$1&amp;F5</f>
        <v>，2222875</v>
      </c>
      <c r="I5" s="4" t="str">
        <f>VLOOKUP(A5,HOP!A:T,20,0)</f>
        <v>直连</v>
      </c>
    </row>
    <row r="6" s="4" customFormat="1" hidden="1" spans="1:9">
      <c r="A6" s="4">
        <v>16067102955</v>
      </c>
      <c r="B6" s="5">
        <v>44424</v>
      </c>
      <c r="C6" s="5">
        <v>44426</v>
      </c>
      <c r="D6" s="4">
        <v>503.44</v>
      </c>
      <c r="E6" s="4" t="str">
        <f>VLOOKUP(A6,HOP!A:L,12,0)</f>
        <v>503.44</v>
      </c>
      <c r="F6" s="4" t="str">
        <f>VLOOKUP(A6,HOP!A:C,3,0)</f>
        <v>2223386</v>
      </c>
      <c r="G6" s="4">
        <f>D6-E6</f>
        <v>0</v>
      </c>
      <c r="H6" s="4" t="str">
        <f>$H$1&amp;F6</f>
        <v>，2223386</v>
      </c>
      <c r="I6" s="4" t="str">
        <f>VLOOKUP(A6,HOP!A:T,20,0)</f>
        <v>直连</v>
      </c>
    </row>
    <row r="7" s="4" customFormat="1" hidden="1" spans="1:9">
      <c r="A7" s="4">
        <v>16074085161</v>
      </c>
      <c r="B7" s="5">
        <v>44424</v>
      </c>
      <c r="C7" s="5">
        <v>44426</v>
      </c>
      <c r="D7" s="4">
        <v>943.2</v>
      </c>
      <c r="E7" s="4" t="str">
        <f>VLOOKUP(A7,HOP!A:L,12,0)</f>
        <v>943.20</v>
      </c>
      <c r="F7" s="4" t="str">
        <f>VLOOKUP(A7,HOP!A:C,3,0)</f>
        <v>2224453</v>
      </c>
      <c r="G7" s="4">
        <f>D7-E7</f>
        <v>0</v>
      </c>
      <c r="H7" s="4" t="str">
        <f>$H$1&amp;F7</f>
        <v>，2224453</v>
      </c>
      <c r="I7" s="4" t="str">
        <f>VLOOKUP(A7,HOP!A:T,20,0)</f>
        <v>直连</v>
      </c>
    </row>
    <row r="8" s="4" customFormat="1" hidden="1" spans="1:9">
      <c r="A8" s="4">
        <v>16074099494</v>
      </c>
      <c r="B8" s="5">
        <v>44424</v>
      </c>
      <c r="C8" s="5">
        <v>44426</v>
      </c>
      <c r="D8" s="4">
        <v>1886.4</v>
      </c>
      <c r="E8" s="4" t="str">
        <f>VLOOKUP(A8,HOP!A:L,12,0)</f>
        <v>1886.40</v>
      </c>
      <c r="F8" s="4" t="str">
        <f>VLOOKUP(A8,HOP!A:C,3,0)</f>
        <v>2224455</v>
      </c>
      <c r="G8" s="4">
        <f>D8-E8</f>
        <v>0</v>
      </c>
      <c r="H8" s="4" t="str">
        <f>$H$1&amp;F8</f>
        <v>，2224455</v>
      </c>
      <c r="I8" s="4" t="str">
        <f>VLOOKUP(A8,HOP!A:T,20,0)</f>
        <v>直连</v>
      </c>
    </row>
    <row r="9" s="4" customFormat="1" hidden="1" spans="1:9">
      <c r="A9" s="4">
        <v>16074184242</v>
      </c>
      <c r="B9" s="5">
        <v>44425</v>
      </c>
      <c r="C9" s="5">
        <v>44426</v>
      </c>
      <c r="D9" s="4">
        <v>344.43</v>
      </c>
      <c r="E9" s="4" t="str">
        <f>VLOOKUP(A9,HOP!A:L,12,0)</f>
        <v>344.43</v>
      </c>
      <c r="F9" s="4" t="str">
        <f>VLOOKUP(A9,HOP!A:C,3,0)</f>
        <v>2224464</v>
      </c>
      <c r="G9" s="4">
        <f>D9-E9</f>
        <v>0</v>
      </c>
      <c r="H9" s="4" t="str">
        <f>$H$1&amp;F9</f>
        <v>，2224464</v>
      </c>
      <c r="I9" s="4" t="str">
        <f>VLOOKUP(A9,HOP!A:T,20,0)</f>
        <v>直连</v>
      </c>
    </row>
    <row r="10" s="4" customFormat="1" hidden="1" spans="1:9">
      <c r="A10" s="4">
        <v>16078423038</v>
      </c>
      <c r="B10" s="5">
        <v>44425</v>
      </c>
      <c r="C10" s="5">
        <v>44426</v>
      </c>
      <c r="D10" s="4">
        <v>210.53</v>
      </c>
      <c r="E10" s="4" t="str">
        <f>VLOOKUP(A10,HOP!A:L,12,0)</f>
        <v>210.53</v>
      </c>
      <c r="F10" s="4" t="str">
        <f>VLOOKUP(A10,HOP!A:C,3,0)</f>
        <v>2225078</v>
      </c>
      <c r="G10" s="4">
        <f>D10-E10</f>
        <v>0</v>
      </c>
      <c r="H10" s="4" t="str">
        <f>$H$1&amp;F10</f>
        <v>，2225078</v>
      </c>
      <c r="I10" s="4" t="str">
        <f>VLOOKUP(A10,HOP!A:T,20,0)</f>
        <v>直连</v>
      </c>
    </row>
    <row r="11" s="4" customFormat="1" hidden="1" spans="1:9">
      <c r="A11" s="4">
        <v>16079162433</v>
      </c>
      <c r="B11" s="5">
        <v>44424</v>
      </c>
      <c r="C11" s="5">
        <v>44426</v>
      </c>
      <c r="D11" s="4">
        <v>378.06</v>
      </c>
      <c r="E11" s="4" t="str">
        <f>VLOOKUP(A11,HOP!A:L,12,0)</f>
        <v>378.06</v>
      </c>
      <c r="F11" s="4" t="str">
        <f>VLOOKUP(A11,HOP!A:C,3,0)</f>
        <v>2225180</v>
      </c>
      <c r="G11" s="4">
        <f>D11-E11</f>
        <v>0</v>
      </c>
      <c r="H11" s="4" t="str">
        <f>$H$1&amp;F11</f>
        <v>，2225180</v>
      </c>
      <c r="I11" s="4" t="str">
        <f>VLOOKUP(A11,HOP!A:T,20,0)</f>
        <v>直连</v>
      </c>
    </row>
    <row r="12" s="4" customFormat="1" hidden="1" spans="1:9">
      <c r="A12" s="4">
        <v>16079542901</v>
      </c>
      <c r="B12" s="5">
        <v>44424</v>
      </c>
      <c r="C12" s="5">
        <v>44426</v>
      </c>
      <c r="D12" s="4">
        <v>252.64</v>
      </c>
      <c r="E12" s="4" t="str">
        <f>VLOOKUP(A12,HOP!A:L,12,0)</f>
        <v>252.64</v>
      </c>
      <c r="F12" s="4" t="str">
        <f>VLOOKUP(A12,HOP!A:C,3,0)</f>
        <v>2225246</v>
      </c>
      <c r="G12" s="4">
        <f>D12-E12</f>
        <v>0</v>
      </c>
      <c r="H12" s="4" t="str">
        <f>$H$1&amp;F12</f>
        <v>，2225246</v>
      </c>
      <c r="I12" s="4" t="str">
        <f>VLOOKUP(A12,HOP!A:T,20,0)</f>
        <v>直连</v>
      </c>
    </row>
    <row r="13" s="4" customFormat="1" hidden="1" spans="1:9">
      <c r="A13" s="4">
        <v>16080123085</v>
      </c>
      <c r="B13" s="5">
        <v>44424</v>
      </c>
      <c r="C13" s="5">
        <v>44426</v>
      </c>
      <c r="D13" s="4">
        <v>391.7</v>
      </c>
      <c r="E13" s="4" t="str">
        <f>VLOOKUP(A13,HOP!A:L,12,0)</f>
        <v>391.70</v>
      </c>
      <c r="F13" s="4" t="str">
        <f>VLOOKUP(A13,HOP!A:C,3,0)</f>
        <v>2225367</v>
      </c>
      <c r="G13" s="4">
        <f>D13-E13</f>
        <v>0</v>
      </c>
      <c r="H13" s="4" t="str">
        <f>$H$1&amp;F13</f>
        <v>，2225367</v>
      </c>
      <c r="I13" s="4" t="str">
        <f>VLOOKUP(A13,HOP!A:T,20,0)</f>
        <v>直连</v>
      </c>
    </row>
    <row r="14" s="4" customFormat="1" hidden="1" spans="1:9">
      <c r="A14" s="4">
        <v>16080589521</v>
      </c>
      <c r="B14" s="5">
        <v>44425</v>
      </c>
      <c r="C14" s="5">
        <v>44426</v>
      </c>
      <c r="D14" s="4">
        <v>122.69</v>
      </c>
      <c r="E14" s="4" t="str">
        <f>VLOOKUP(A14,HOP!A:L,12,0)</f>
        <v>122.69</v>
      </c>
      <c r="F14" s="4" t="str">
        <f>VLOOKUP(A14,HOP!A:C,3,0)</f>
        <v>2225476</v>
      </c>
      <c r="G14" s="4">
        <f>D14-E14</f>
        <v>0</v>
      </c>
      <c r="H14" s="4" t="str">
        <f>$H$1&amp;F14</f>
        <v>，2225476</v>
      </c>
      <c r="I14" s="4" t="str">
        <f>VLOOKUP(A14,HOP!A:T,20,0)</f>
        <v>直连</v>
      </c>
    </row>
    <row r="15" s="4" customFormat="1" hidden="1" spans="1:9">
      <c r="A15" s="4">
        <v>16080680267</v>
      </c>
      <c r="B15" s="5">
        <v>44425</v>
      </c>
      <c r="C15" s="5">
        <v>44426</v>
      </c>
      <c r="D15" s="4">
        <v>123.75</v>
      </c>
      <c r="E15" s="4" t="str">
        <f>VLOOKUP(A15,HOP!A:L,12,0)</f>
        <v>123.75</v>
      </c>
      <c r="F15" s="4" t="str">
        <f>VLOOKUP(A15,HOP!A:C,3,0)</f>
        <v>2225513</v>
      </c>
      <c r="G15" s="4">
        <f>D15-E15</f>
        <v>0</v>
      </c>
      <c r="H15" s="4" t="str">
        <f>$H$1&amp;F15</f>
        <v>，2225513</v>
      </c>
      <c r="I15" s="4" t="str">
        <f>VLOOKUP(A15,HOP!A:T,20,0)</f>
        <v>直连</v>
      </c>
    </row>
    <row r="16" s="4" customFormat="1" hidden="1" spans="1:9">
      <c r="A16" s="4">
        <v>16080743822</v>
      </c>
      <c r="B16" s="5">
        <v>44425</v>
      </c>
      <c r="C16" s="5">
        <v>44426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>D16-E16</f>
        <v>#N/A</v>
      </c>
      <c r="H16" s="4" t="e">
        <f>$H$1&amp;F16</f>
        <v>#N/A</v>
      </c>
      <c r="I16" s="4" t="e">
        <f>VLOOKUP(A16,HOP!A:T,20,0)</f>
        <v>#N/A</v>
      </c>
    </row>
    <row r="17" s="4" customFormat="1" hidden="1" spans="1:9">
      <c r="A17" s="4">
        <v>16084032457</v>
      </c>
      <c r="B17" s="5">
        <v>44425</v>
      </c>
      <c r="C17" s="5">
        <v>44426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>D17-E17</f>
        <v>#N/A</v>
      </c>
      <c r="H17" s="4" t="e">
        <f>$H$1&amp;F17</f>
        <v>#N/A</v>
      </c>
      <c r="I17" s="4" t="e">
        <f>VLOOKUP(A17,HOP!A:T,20,0)</f>
        <v>#N/A</v>
      </c>
    </row>
    <row r="18" s="4" customFormat="1" hidden="1" spans="1:9">
      <c r="A18" s="4">
        <v>16084099908</v>
      </c>
      <c r="B18" s="5">
        <v>44425</v>
      </c>
      <c r="C18" s="5">
        <v>44426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>D18-E18</f>
        <v>#N/A</v>
      </c>
      <c r="H18" s="4" t="e">
        <f>$H$1&amp;F18</f>
        <v>#N/A</v>
      </c>
      <c r="I18" s="4" t="e">
        <f>VLOOKUP(A18,HOP!A:T,20,0)</f>
        <v>#N/A</v>
      </c>
    </row>
    <row r="19" s="4" customFormat="1" hidden="1" spans="1:9">
      <c r="A19" s="4">
        <v>16084418656</v>
      </c>
      <c r="B19" s="5">
        <v>44425</v>
      </c>
      <c r="C19" s="5">
        <v>44426</v>
      </c>
      <c r="D19" s="4">
        <v>163.42</v>
      </c>
      <c r="E19" s="4" t="str">
        <f>VLOOKUP(A19,HOP!A:L,12,0)</f>
        <v>163.42</v>
      </c>
      <c r="F19" s="4" t="str">
        <f>VLOOKUP(A19,HOP!A:C,3,0)</f>
        <v>2225619</v>
      </c>
      <c r="G19" s="4">
        <f t="shared" ref="G19:G30" si="0">D19-E19</f>
        <v>0</v>
      </c>
      <c r="H19" s="4" t="str">
        <f t="shared" ref="H19:H30" si="1">$H$1&amp;F19</f>
        <v>，2225619</v>
      </c>
      <c r="I19" s="4" t="str">
        <f>VLOOKUP(A19,HOP!A:T,20,0)</f>
        <v>直连</v>
      </c>
    </row>
    <row r="20" s="4" customFormat="1" hidden="1" spans="1:9">
      <c r="A20" s="4">
        <v>16084802846</v>
      </c>
      <c r="B20" s="5">
        <v>44425</v>
      </c>
      <c r="C20" s="5">
        <v>44426</v>
      </c>
      <c r="D20" s="4">
        <v>163.34</v>
      </c>
      <c r="E20" s="4" t="str">
        <f>VLOOKUP(A20,HOP!A:L,12,0)</f>
        <v>163.34</v>
      </c>
      <c r="F20" s="4" t="str">
        <f>VLOOKUP(A20,HOP!A:C,3,0)</f>
        <v>2225653</v>
      </c>
      <c r="G20" s="4">
        <f t="shared" si="0"/>
        <v>0</v>
      </c>
      <c r="H20" s="4" t="str">
        <f t="shared" si="1"/>
        <v>，2225653</v>
      </c>
      <c r="I20" s="4" t="str">
        <f>VLOOKUP(A20,HOP!A:T,20,0)</f>
        <v>直连</v>
      </c>
    </row>
    <row r="21" s="4" customFormat="1" hidden="1" spans="1:9">
      <c r="A21" s="4">
        <v>16084828563</v>
      </c>
      <c r="B21" s="5">
        <v>44425</v>
      </c>
      <c r="C21" s="5">
        <v>44426</v>
      </c>
      <c r="D21" s="4">
        <v>5275.58</v>
      </c>
      <c r="E21" s="4" t="str">
        <f>VLOOKUP(A21,HOP!A:L,12,0)</f>
        <v>5275.58</v>
      </c>
      <c r="F21" s="4" t="str">
        <f>VLOOKUP(A21,HOP!A:C,3,0)</f>
        <v>2225659</v>
      </c>
      <c r="G21" s="4">
        <f t="shared" si="0"/>
        <v>0</v>
      </c>
      <c r="H21" s="4" t="str">
        <f t="shared" si="1"/>
        <v>，2225659</v>
      </c>
      <c r="I21" s="4" t="str">
        <f>VLOOKUP(A21,HOP!A:T,20,0)</f>
        <v>直连</v>
      </c>
    </row>
    <row r="22" s="4" customFormat="1" hidden="1" spans="1:9">
      <c r="A22" s="4">
        <v>16084934435</v>
      </c>
      <c r="B22" s="5">
        <v>44425</v>
      </c>
      <c r="C22" s="5">
        <v>44426</v>
      </c>
      <c r="D22" s="4">
        <v>253.62</v>
      </c>
      <c r="E22" s="4" t="str">
        <f>VLOOKUP(A22,HOP!A:L,12,0)</f>
        <v>253.62</v>
      </c>
      <c r="F22" s="4" t="str">
        <f>VLOOKUP(A22,HOP!A:C,3,0)</f>
        <v>2225663</v>
      </c>
      <c r="G22" s="4">
        <f t="shared" si="0"/>
        <v>0</v>
      </c>
      <c r="H22" s="4" t="str">
        <f t="shared" si="1"/>
        <v>，2225663</v>
      </c>
      <c r="I22" s="4" t="str">
        <f>VLOOKUP(A22,HOP!A:T,20,0)</f>
        <v>直连</v>
      </c>
    </row>
    <row r="23" s="4" customFormat="1" hidden="1" spans="1:9">
      <c r="A23" s="4">
        <v>16085108756</v>
      </c>
      <c r="B23" s="5">
        <v>44425</v>
      </c>
      <c r="C23" s="5">
        <v>44426</v>
      </c>
      <c r="D23" s="4">
        <v>194.53</v>
      </c>
      <c r="E23" s="4" t="str">
        <f>VLOOKUP(A23,HOP!A:L,12,0)</f>
        <v>194.53</v>
      </c>
      <c r="F23" s="4" t="str">
        <f>VLOOKUP(A23,HOP!A:C,3,0)</f>
        <v>2225674</v>
      </c>
      <c r="G23" s="4">
        <f t="shared" si="0"/>
        <v>0</v>
      </c>
      <c r="H23" s="4" t="str">
        <f t="shared" si="1"/>
        <v>，2225674</v>
      </c>
      <c r="I23" s="4" t="str">
        <f>VLOOKUP(A23,HOP!A:T,20,0)</f>
        <v>直连</v>
      </c>
    </row>
    <row r="24" s="4" customFormat="1" hidden="1" spans="1:9">
      <c r="A24" s="4">
        <v>16085144469</v>
      </c>
      <c r="B24" s="5">
        <v>44425</v>
      </c>
      <c r="C24" s="5">
        <v>44426</v>
      </c>
      <c r="D24" s="4">
        <v>304.78</v>
      </c>
      <c r="E24" s="4" t="str">
        <f>VLOOKUP(A24,HOP!A:L,12,0)</f>
        <v>304.78</v>
      </c>
      <c r="F24" s="4" t="str">
        <f>VLOOKUP(A24,HOP!A:C,3,0)</f>
        <v>2225680</v>
      </c>
      <c r="G24" s="4">
        <f t="shared" si="0"/>
        <v>0</v>
      </c>
      <c r="H24" s="4" t="str">
        <f t="shared" si="1"/>
        <v>，2225680</v>
      </c>
      <c r="I24" s="4" t="str">
        <f>VLOOKUP(A24,HOP!A:T,20,0)</f>
        <v>直连</v>
      </c>
    </row>
    <row r="25" s="4" customFormat="1" hidden="1" spans="1:9">
      <c r="A25" s="4">
        <v>16085429525</v>
      </c>
      <c r="B25" s="5">
        <v>44425</v>
      </c>
      <c r="C25" s="5">
        <v>44426</v>
      </c>
      <c r="D25" s="4">
        <v>188.53</v>
      </c>
      <c r="E25" s="4" t="str">
        <f>VLOOKUP(A25,HOP!A:L,12,0)</f>
        <v>188.53</v>
      </c>
      <c r="F25" s="4" t="str">
        <f>VLOOKUP(A25,HOP!A:C,3,0)</f>
        <v>2225705</v>
      </c>
      <c r="G25" s="4">
        <f t="shared" si="0"/>
        <v>0</v>
      </c>
      <c r="H25" s="4" t="str">
        <f t="shared" si="1"/>
        <v>，2225705</v>
      </c>
      <c r="I25" s="4" t="str">
        <f>VLOOKUP(A25,HOP!A:T,20,0)</f>
        <v>直连</v>
      </c>
    </row>
    <row r="26" s="4" customFormat="1" hidden="1" spans="1:9">
      <c r="A26" s="4">
        <v>16085740823</v>
      </c>
      <c r="B26" s="5">
        <v>44425</v>
      </c>
      <c r="C26" s="5">
        <v>44426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VLOOKUP(A26,HOP!A:T,20,0)</f>
        <v>#N/A</v>
      </c>
    </row>
    <row r="27" s="4" customFormat="1" hidden="1" spans="1:9">
      <c r="A27" s="4">
        <v>16085808401</v>
      </c>
      <c r="B27" s="5">
        <v>44425</v>
      </c>
      <c r="C27" s="5">
        <v>44426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VLOOKUP(A27,HOP!A:T,20,0)</f>
        <v>#N/A</v>
      </c>
    </row>
    <row r="28" s="4" customFormat="1" hidden="1" spans="1:9">
      <c r="A28" s="4">
        <v>16085871426</v>
      </c>
      <c r="B28" s="5">
        <v>44425</v>
      </c>
      <c r="C28" s="5">
        <v>44426</v>
      </c>
      <c r="D28" s="4">
        <v>104.55</v>
      </c>
      <c r="E28" s="4" t="str">
        <f>VLOOKUP(A28,HOP!A:L,12,0)</f>
        <v>104.55</v>
      </c>
      <c r="F28" s="4" t="str">
        <f>VLOOKUP(A28,HOP!A:C,3,0)</f>
        <v>2225746</v>
      </c>
      <c r="G28" s="4">
        <f>D28-E28</f>
        <v>0</v>
      </c>
      <c r="H28" s="4" t="str">
        <f>$H$1&amp;F28</f>
        <v>，2225746</v>
      </c>
      <c r="I28" s="4" t="str">
        <f>VLOOKUP(A28,HOP!A:T,20,0)</f>
        <v>直连</v>
      </c>
    </row>
    <row r="29" s="4" customFormat="1" hidden="1" spans="1:9">
      <c r="A29" s="4">
        <v>16086096761</v>
      </c>
      <c r="B29" s="5">
        <v>44425</v>
      </c>
      <c r="C29" s="5">
        <v>44426</v>
      </c>
      <c r="D29" s="4">
        <v>320.85</v>
      </c>
      <c r="E29" s="4" t="str">
        <f>VLOOKUP(A29,HOP!A:L,12,0)</f>
        <v>320.85</v>
      </c>
      <c r="F29" s="4" t="str">
        <f>VLOOKUP(A29,HOP!A:C,3,0)</f>
        <v>2225782</v>
      </c>
      <c r="G29" s="4">
        <f>D29-E29</f>
        <v>0</v>
      </c>
      <c r="H29" s="4" t="str">
        <f>$H$1&amp;F29</f>
        <v>，2225782</v>
      </c>
      <c r="I29" s="4" t="str">
        <f>VLOOKUP(A29,HOP!A:T,20,0)</f>
        <v>直连</v>
      </c>
    </row>
    <row r="30" s="4" customFormat="1" hidden="1" spans="1:9">
      <c r="A30" s="4">
        <v>16086239798</v>
      </c>
      <c r="B30" s="5">
        <v>44425</v>
      </c>
      <c r="C30" s="5">
        <v>44426</v>
      </c>
      <c r="D30" s="4">
        <v>176.05</v>
      </c>
      <c r="E30" s="4" t="str">
        <f>VLOOKUP(A30,HOP!A:L,12,0)</f>
        <v>176.05</v>
      </c>
      <c r="F30" s="4" t="str">
        <f>VLOOKUP(A30,HOP!A:C,3,0)</f>
        <v>2225812</v>
      </c>
      <c r="G30" s="4">
        <f>D30-E30</f>
        <v>0</v>
      </c>
      <c r="H30" s="4" t="str">
        <f>$H$1&amp;F30</f>
        <v>，2225812</v>
      </c>
      <c r="I30" s="4" t="str">
        <f>VLOOKUP(A30,HOP!A:T,20,0)</f>
        <v>直连</v>
      </c>
    </row>
    <row r="31" s="4" customFormat="1" hidden="1" spans="1:9">
      <c r="A31" s="4">
        <v>16086246462</v>
      </c>
      <c r="B31" s="5">
        <v>44425</v>
      </c>
      <c r="C31" s="5">
        <v>44426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>D31-E31</f>
        <v>#N/A</v>
      </c>
      <c r="H31" s="4" t="e">
        <f>$H$1&amp;F31</f>
        <v>#N/A</v>
      </c>
      <c r="I31" s="4" t="e">
        <f>VLOOKUP(A31,HOP!A:T,20,0)</f>
        <v>#N/A</v>
      </c>
    </row>
    <row r="32" s="4" customFormat="1" hidden="1" spans="1:9">
      <c r="A32" s="4">
        <v>16086267972</v>
      </c>
      <c r="B32" s="5">
        <v>44425</v>
      </c>
      <c r="C32" s="5">
        <v>44426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>D32-E32</f>
        <v>#N/A</v>
      </c>
      <c r="H32" s="4" t="e">
        <f>$H$1&amp;F32</f>
        <v>#N/A</v>
      </c>
      <c r="I32" s="4" t="e">
        <f>VLOOKUP(A32,HOP!A:T,20,0)</f>
        <v>#N/A</v>
      </c>
    </row>
    <row r="33" s="4" customFormat="1" hidden="1" spans="1:9">
      <c r="A33" s="4">
        <v>16086270217</v>
      </c>
      <c r="B33" s="5">
        <v>44425</v>
      </c>
      <c r="C33" s="5">
        <v>44426</v>
      </c>
      <c r="D33" s="4">
        <v>457.85</v>
      </c>
      <c r="E33" s="4" t="str">
        <f>VLOOKUP(A33,HOP!A:L,12,0)</f>
        <v>457.85</v>
      </c>
      <c r="F33" s="4" t="str">
        <f>VLOOKUP(A33,HOP!A:C,3,0)</f>
        <v>2225822</v>
      </c>
      <c r="G33" s="4">
        <f>D33-E33</f>
        <v>0</v>
      </c>
      <c r="H33" s="4" t="str">
        <f>$H$1&amp;F33</f>
        <v>，2225822</v>
      </c>
      <c r="I33" s="4" t="str">
        <f>VLOOKUP(A33,HOP!A:T,20,0)</f>
        <v>直连</v>
      </c>
    </row>
    <row r="34" s="4" customFormat="1" hidden="1" spans="1:9">
      <c r="A34" s="4">
        <v>16086445793</v>
      </c>
      <c r="B34" s="5">
        <v>44425</v>
      </c>
      <c r="C34" s="5">
        <v>44426</v>
      </c>
      <c r="D34" s="4">
        <v>187.57</v>
      </c>
      <c r="E34" s="4" t="str">
        <f>VLOOKUP(A34,HOP!A:L,12,0)</f>
        <v>187.57</v>
      </c>
      <c r="F34" s="4" t="str">
        <f>VLOOKUP(A34,HOP!A:C,3,0)</f>
        <v>2225857</v>
      </c>
      <c r="G34" s="4">
        <f>D34-E34</f>
        <v>0</v>
      </c>
      <c r="H34" s="4" t="str">
        <f>$H$1&amp;F34</f>
        <v>，2225857</v>
      </c>
      <c r="I34" s="4" t="str">
        <f>VLOOKUP(A34,HOP!A:T,20,0)</f>
        <v>直连</v>
      </c>
    </row>
    <row r="35" s="4" customFormat="1" hidden="1" spans="1:9">
      <c r="A35" s="4">
        <v>16086515888</v>
      </c>
      <c r="B35" s="5">
        <v>44425</v>
      </c>
      <c r="C35" s="5">
        <v>44426</v>
      </c>
      <c r="D35" s="4">
        <v>163.42</v>
      </c>
      <c r="E35" s="4" t="str">
        <f>VLOOKUP(A35,HOP!A:L,12,0)</f>
        <v>163.42</v>
      </c>
      <c r="F35" s="4" t="str">
        <f>VLOOKUP(A35,HOP!A:C,3,0)</f>
        <v>2225867</v>
      </c>
      <c r="G35" s="4">
        <f>D35-E35</f>
        <v>0</v>
      </c>
      <c r="H35" s="4" t="str">
        <f>$H$1&amp;F35</f>
        <v>，2225867</v>
      </c>
      <c r="I35" s="4" t="str">
        <f>VLOOKUP(A35,HOP!A:T,20,0)</f>
        <v>直连</v>
      </c>
    </row>
    <row r="36" s="4" customFormat="1" hidden="1" spans="1:9">
      <c r="A36" s="4">
        <v>16086522976</v>
      </c>
      <c r="B36" s="5">
        <v>44425</v>
      </c>
      <c r="C36" s="5">
        <v>44426</v>
      </c>
      <c r="D36" s="4">
        <v>163.42</v>
      </c>
      <c r="E36" s="4" t="str">
        <f>VLOOKUP(A36,HOP!A:L,12,0)</f>
        <v>163.42</v>
      </c>
      <c r="F36" s="4" t="str">
        <f>VLOOKUP(A36,HOP!A:C,3,0)</f>
        <v>2225869</v>
      </c>
      <c r="G36" s="4">
        <f>D36-E36</f>
        <v>0</v>
      </c>
      <c r="H36" s="4" t="str">
        <f>$H$1&amp;F36</f>
        <v>，2225869</v>
      </c>
      <c r="I36" s="4" t="str">
        <f>VLOOKUP(A36,HOP!A:T,20,0)</f>
        <v>直连</v>
      </c>
    </row>
    <row r="37" s="4" customFormat="1" hidden="1" spans="1:9">
      <c r="A37" s="4">
        <v>16086649156</v>
      </c>
      <c r="B37" s="5">
        <v>44425</v>
      </c>
      <c r="C37" s="5">
        <v>44426</v>
      </c>
      <c r="D37" s="4">
        <v>181.69</v>
      </c>
      <c r="E37" s="4" t="str">
        <f>VLOOKUP(A37,HOP!A:L,12,0)</f>
        <v>181.69</v>
      </c>
      <c r="F37" s="4" t="str">
        <f>VLOOKUP(A37,HOP!A:C,3,0)</f>
        <v>2225892</v>
      </c>
      <c r="G37" s="4">
        <f>D37-E37</f>
        <v>0</v>
      </c>
      <c r="H37" s="4" t="str">
        <f>$H$1&amp;F37</f>
        <v>，2225892</v>
      </c>
      <c r="I37" s="4" t="str">
        <f>VLOOKUP(A37,HOP!A:T,20,0)</f>
        <v>直连</v>
      </c>
    </row>
    <row r="38" s="4" customFormat="1" hidden="1" spans="1:9">
      <c r="A38" s="4">
        <v>16086874858</v>
      </c>
      <c r="B38" s="5">
        <v>44425</v>
      </c>
      <c r="C38" s="5">
        <v>44426</v>
      </c>
      <c r="D38" s="4">
        <v>190.21</v>
      </c>
      <c r="E38" s="4" t="str">
        <f>VLOOKUP(A38,HOP!A:L,12,0)</f>
        <v>190.21</v>
      </c>
      <c r="F38" s="4" t="str">
        <f>VLOOKUP(A38,HOP!A:C,3,0)</f>
        <v>2225941</v>
      </c>
      <c r="G38" s="4">
        <f>D38-E38</f>
        <v>0</v>
      </c>
      <c r="H38" s="4" t="str">
        <f>$H$1&amp;F38</f>
        <v>，2225941</v>
      </c>
      <c r="I38" s="4" t="str">
        <f>VLOOKUP(A38,HOP!A:T,20,0)</f>
        <v>直连</v>
      </c>
    </row>
    <row r="39" s="4" customFormat="1" hidden="1" spans="1:9">
      <c r="A39" s="4">
        <v>16086880523</v>
      </c>
      <c r="B39" s="5">
        <v>44425</v>
      </c>
      <c r="C39" s="5">
        <v>44426</v>
      </c>
      <c r="D39" s="4">
        <v>190.21</v>
      </c>
      <c r="E39" s="4" t="str">
        <f>VLOOKUP(A39,HOP!A:L,12,0)</f>
        <v>190.21</v>
      </c>
      <c r="F39" s="4" t="str">
        <f>VLOOKUP(A39,HOP!A:C,3,0)</f>
        <v>2225945</v>
      </c>
      <c r="G39" s="4">
        <f>D39-E39</f>
        <v>0</v>
      </c>
      <c r="H39" s="4" t="str">
        <f>$H$1&amp;F39</f>
        <v>，2225945</v>
      </c>
      <c r="I39" s="4" t="str">
        <f>VLOOKUP(A39,HOP!A:T,20,0)</f>
        <v>直连</v>
      </c>
    </row>
    <row r="40" s="4" customFormat="1" hidden="1" spans="1:9">
      <c r="A40" s="4">
        <v>16086978084</v>
      </c>
      <c r="B40" s="5">
        <v>44425</v>
      </c>
      <c r="C40" s="5">
        <v>44426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>D40-E40</f>
        <v>#N/A</v>
      </c>
      <c r="H40" s="4" t="e">
        <f>$H$1&amp;F40</f>
        <v>#N/A</v>
      </c>
      <c r="I40" s="4" t="e">
        <f>VLOOKUP(A40,HOP!A:T,20,0)</f>
        <v>#N/A</v>
      </c>
    </row>
    <row r="41" s="4" customFormat="1" hidden="1" spans="1:9">
      <c r="A41" s="4">
        <v>16087096172</v>
      </c>
      <c r="B41" s="5">
        <v>44425</v>
      </c>
      <c r="C41" s="5">
        <v>44426</v>
      </c>
      <c r="D41" s="4">
        <v>438.03</v>
      </c>
      <c r="E41" s="4" t="str">
        <f>VLOOKUP(A41,HOP!A:L,12,0)</f>
        <v>438.03</v>
      </c>
      <c r="F41" s="4" t="str">
        <f>VLOOKUP(A41,HOP!A:C,3,0)</f>
        <v>2225989</v>
      </c>
      <c r="G41" s="4">
        <f>D41-E41</f>
        <v>0</v>
      </c>
      <c r="H41" s="4" t="str">
        <f>$H$1&amp;F41</f>
        <v>，2225989</v>
      </c>
      <c r="I41" s="4" t="str">
        <f>VLOOKUP(A41,HOP!A:T,20,0)</f>
        <v>直连</v>
      </c>
    </row>
    <row r="42" s="4" customFormat="1" hidden="1" spans="1:9">
      <c r="A42" s="4">
        <v>16087246399</v>
      </c>
      <c r="B42" s="5">
        <v>44425</v>
      </c>
      <c r="C42" s="5">
        <v>44426</v>
      </c>
      <c r="D42" s="4">
        <v>271.17</v>
      </c>
      <c r="E42" s="4" t="str">
        <f>VLOOKUP(A42,HOP!A:L,12,0)</f>
        <v>271.17</v>
      </c>
      <c r="F42" s="4" t="str">
        <f>VLOOKUP(A42,HOP!A:C,3,0)</f>
        <v>2226018</v>
      </c>
      <c r="G42" s="4">
        <f>D42-E42</f>
        <v>0</v>
      </c>
      <c r="H42" s="4" t="str">
        <f>$H$1&amp;F42</f>
        <v>，2226018</v>
      </c>
      <c r="I42" s="4" t="str">
        <f>VLOOKUP(A42,HOP!A:T,20,0)</f>
        <v>直连</v>
      </c>
    </row>
    <row r="43" s="4" customFormat="1" hidden="1" spans="1:9">
      <c r="A43" s="4">
        <v>16087361291</v>
      </c>
      <c r="B43" s="5">
        <v>44425</v>
      </c>
      <c r="C43" s="5">
        <v>44426</v>
      </c>
      <c r="D43" s="4">
        <v>325.95</v>
      </c>
      <c r="E43" s="4" t="str">
        <f>VLOOKUP(A43,HOP!A:L,12,0)</f>
        <v>325.95</v>
      </c>
      <c r="F43" s="4" t="str">
        <f>VLOOKUP(A43,HOP!A:C,3,0)</f>
        <v>2226043</v>
      </c>
      <c r="G43" s="4">
        <f>D43-E43</f>
        <v>0</v>
      </c>
      <c r="H43" s="4" t="str">
        <f>$H$1&amp;F43</f>
        <v>，2226043</v>
      </c>
      <c r="I43" s="4" t="str">
        <f>VLOOKUP(A43,HOP!A:T,20,0)</f>
        <v>直连</v>
      </c>
    </row>
    <row r="44" s="4" customFormat="1" hidden="1" spans="1:9">
      <c r="A44" s="4">
        <v>16087393164</v>
      </c>
      <c r="B44" s="5">
        <v>44425</v>
      </c>
      <c r="C44" s="5">
        <v>44426</v>
      </c>
      <c r="D44" s="4">
        <v>582.1</v>
      </c>
      <c r="E44" s="4" t="str">
        <f>VLOOKUP(A44,HOP!A:L,12,0)</f>
        <v>582.10</v>
      </c>
      <c r="F44" s="4" t="str">
        <f>VLOOKUP(A44,HOP!A:C,3,0)</f>
        <v>2226050</v>
      </c>
      <c r="G44" s="4">
        <f>D44-E44</f>
        <v>0</v>
      </c>
      <c r="H44" s="4" t="str">
        <f>$H$1&amp;F44</f>
        <v>，2226050</v>
      </c>
      <c r="I44" s="4" t="str">
        <f>VLOOKUP(A44,HOP!A:T,20,0)</f>
        <v>直连</v>
      </c>
    </row>
    <row r="45" s="4" customFormat="1" hidden="1" spans="1:9">
      <c r="A45" s="4">
        <v>16087403388</v>
      </c>
      <c r="B45" s="5">
        <v>44425</v>
      </c>
      <c r="C45" s="5">
        <v>44426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>D45-E45</f>
        <v>#N/A</v>
      </c>
      <c r="H45" s="4" t="e">
        <f>$H$1&amp;F45</f>
        <v>#N/A</v>
      </c>
      <c r="I45" s="4" t="e">
        <f>VLOOKUP(A45,HOP!A:T,20,0)</f>
        <v>#N/A</v>
      </c>
    </row>
    <row r="46" s="4" customFormat="1" hidden="1" spans="1:9">
      <c r="A46" s="4">
        <v>16087608756</v>
      </c>
      <c r="B46" s="5">
        <v>44425</v>
      </c>
      <c r="C46" s="5">
        <v>44426</v>
      </c>
      <c r="D46" s="4">
        <v>123.75</v>
      </c>
      <c r="E46" s="4" t="str">
        <f>VLOOKUP(A46,HOP!A:L,12,0)</f>
        <v>123.75</v>
      </c>
      <c r="F46" s="4" t="str">
        <f>VLOOKUP(A46,HOP!A:C,3,0)</f>
        <v>2226109</v>
      </c>
      <c r="G46" s="4">
        <f>D46-E46</f>
        <v>0</v>
      </c>
      <c r="H46" s="4" t="str">
        <f>$H$1&amp;F46</f>
        <v>，2226109</v>
      </c>
      <c r="I46" s="4" t="str">
        <f>VLOOKUP(A46,HOP!A:T,20,0)</f>
        <v>直连</v>
      </c>
    </row>
    <row r="47" s="4" customFormat="1" spans="1:10">
      <c r="A47" s="4">
        <v>15984595602</v>
      </c>
      <c r="B47" s="5">
        <v>44408</v>
      </c>
      <c r="C47" s="5">
        <v>44409</v>
      </c>
      <c r="D47" s="4">
        <v>-132.42</v>
      </c>
      <c r="E47" s="4" t="e">
        <f>VLOOKUP(A47,HOP!A:L,12,0)</f>
        <v>#N/A</v>
      </c>
      <c r="F47" s="4">
        <v>2214213</v>
      </c>
      <c r="G47" s="4" t="e">
        <f>D47-E47</f>
        <v>#N/A</v>
      </c>
      <c r="H47" s="4" t="str">
        <f>$H$1&amp;F47</f>
        <v>，2214213</v>
      </c>
      <c r="I47" s="4" t="e">
        <f>VLOOKUP(A47,HOP!A:T,20,0)</f>
        <v>#N/A</v>
      </c>
      <c r="J47" s="4" t="s">
        <v>285</v>
      </c>
    </row>
    <row r="48" s="4" customFormat="1" hidden="1" spans="1:9">
      <c r="A48" s="4">
        <v>16017142579</v>
      </c>
      <c r="B48" s="5">
        <v>44413</v>
      </c>
      <c r="C48" s="5">
        <v>44427</v>
      </c>
      <c r="D48" s="4">
        <v>0</v>
      </c>
      <c r="E48" s="4" t="str">
        <f>VLOOKUP(A48,HOP!A:L,12,0)</f>
        <v>0.00</v>
      </c>
      <c r="F48" s="4" t="str">
        <f>VLOOKUP(A48,HOP!A:C,3,0)</f>
        <v>2217502</v>
      </c>
      <c r="G48" s="4">
        <f>D48-E48</f>
        <v>0</v>
      </c>
      <c r="H48" s="4" t="str">
        <f>$H$1&amp;F48</f>
        <v>，2217502</v>
      </c>
      <c r="I48" s="4" t="str">
        <f>VLOOKUP(A48,HOP!A:T,20,0)</f>
        <v>直连</v>
      </c>
    </row>
    <row r="49" s="4" customFormat="1" hidden="1" spans="1:9">
      <c r="A49" s="4">
        <v>16056010918</v>
      </c>
      <c r="B49" s="5">
        <v>44426</v>
      </c>
      <c r="C49" s="5">
        <v>44427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>D49-E49</f>
        <v>#N/A</v>
      </c>
      <c r="H49" s="4" t="e">
        <f>$H$1&amp;F49</f>
        <v>#N/A</v>
      </c>
      <c r="I49" s="4" t="e">
        <f>VLOOKUP(A49,HOP!A:T,20,0)</f>
        <v>#N/A</v>
      </c>
    </row>
    <row r="50" s="4" customFormat="1" hidden="1" spans="1:9">
      <c r="A50" s="4">
        <v>16076701735</v>
      </c>
      <c r="B50" s="5">
        <v>44426</v>
      </c>
      <c r="C50" s="5">
        <v>44427</v>
      </c>
      <c r="D50" s="4">
        <v>183.4</v>
      </c>
      <c r="E50" s="4" t="str">
        <f>VLOOKUP(A50,HOP!A:L,12,0)</f>
        <v>183.40</v>
      </c>
      <c r="F50" s="4" t="str">
        <f>VLOOKUP(A50,HOP!A:C,3,0)</f>
        <v>2224804</v>
      </c>
      <c r="G50" s="4">
        <f>D50-E50</f>
        <v>0</v>
      </c>
      <c r="H50" s="4" t="str">
        <f>$H$1&amp;F50</f>
        <v>，2224804</v>
      </c>
      <c r="I50" s="4" t="str">
        <f>VLOOKUP(A50,HOP!A:T,20,0)</f>
        <v>直连</v>
      </c>
    </row>
    <row r="51" s="4" customFormat="1" hidden="1" spans="1:9">
      <c r="A51" s="4">
        <v>16078048408</v>
      </c>
      <c r="B51" s="5">
        <v>44425</v>
      </c>
      <c r="C51" s="5">
        <v>44427</v>
      </c>
      <c r="D51" s="4">
        <v>864.04</v>
      </c>
      <c r="E51" s="4" t="str">
        <f>VLOOKUP(A51,HOP!A:L,12,0)</f>
        <v>864.04</v>
      </c>
      <c r="F51" s="4" t="str">
        <f>VLOOKUP(A51,HOP!A:C,3,0)</f>
        <v>2225028</v>
      </c>
      <c r="G51" s="4">
        <f>D51-E51</f>
        <v>0</v>
      </c>
      <c r="H51" s="4" t="str">
        <f>$H$1&amp;F51</f>
        <v>，2225028</v>
      </c>
      <c r="I51" s="4" t="str">
        <f>VLOOKUP(A51,HOP!A:T,20,0)</f>
        <v>直连</v>
      </c>
    </row>
    <row r="52" s="4" customFormat="1" hidden="1" spans="1:9">
      <c r="A52" s="4">
        <v>16078838093</v>
      </c>
      <c r="B52" s="5">
        <v>44426</v>
      </c>
      <c r="C52" s="5">
        <v>44427</v>
      </c>
      <c r="D52" s="4">
        <v>938.2</v>
      </c>
      <c r="E52" s="4" t="str">
        <f>VLOOKUP(A52,HOP!A:L,12,0)</f>
        <v>938.20</v>
      </c>
      <c r="F52" s="4" t="str">
        <f>VLOOKUP(A52,HOP!A:C,3,0)</f>
        <v>2225130</v>
      </c>
      <c r="G52" s="4">
        <f>D52-E52</f>
        <v>0</v>
      </c>
      <c r="H52" s="4" t="str">
        <f>$H$1&amp;F52</f>
        <v>，2225130</v>
      </c>
      <c r="I52" s="4" t="str">
        <f>VLOOKUP(A52,HOP!A:T,20,0)</f>
        <v>直连</v>
      </c>
    </row>
    <row r="53" s="4" customFormat="1" hidden="1" spans="1:9">
      <c r="A53" s="4">
        <v>16086145901</v>
      </c>
      <c r="B53" s="5">
        <v>44426</v>
      </c>
      <c r="C53" s="5">
        <v>44427</v>
      </c>
      <c r="D53" s="4">
        <v>116.22</v>
      </c>
      <c r="E53" s="4" t="str">
        <f>VLOOKUP(A53,HOP!A:L,12,0)</f>
        <v>116.22</v>
      </c>
      <c r="F53" s="4" t="str">
        <f>VLOOKUP(A53,HOP!A:C,3,0)</f>
        <v>2225794</v>
      </c>
      <c r="G53" s="4">
        <f>D53-E53</f>
        <v>0</v>
      </c>
      <c r="H53" s="4" t="str">
        <f>$H$1&amp;F53</f>
        <v>，2225794</v>
      </c>
      <c r="I53" s="4" t="str">
        <f>VLOOKUP(A53,HOP!A:T,20,0)</f>
        <v>直连</v>
      </c>
    </row>
    <row r="54" s="4" customFormat="1" hidden="1" spans="1:9">
      <c r="A54" s="4">
        <v>16086330033</v>
      </c>
      <c r="B54" s="5">
        <v>44426</v>
      </c>
      <c r="C54" s="5">
        <v>44427</v>
      </c>
      <c r="D54" s="4">
        <v>471.6</v>
      </c>
      <c r="E54" s="4" t="str">
        <f>VLOOKUP(A54,HOP!A:L,12,0)</f>
        <v>471.60</v>
      </c>
      <c r="F54" s="4" t="str">
        <f>VLOOKUP(A54,HOP!A:C,3,0)</f>
        <v>2225835</v>
      </c>
      <c r="G54" s="4">
        <f>D54-E54</f>
        <v>0</v>
      </c>
      <c r="H54" s="4" t="str">
        <f>$H$1&amp;F54</f>
        <v>，2225835</v>
      </c>
      <c r="I54" s="4" t="str">
        <f>VLOOKUP(A54,HOP!A:T,20,0)</f>
        <v>直连</v>
      </c>
    </row>
    <row r="55" s="4" customFormat="1" hidden="1" spans="1:9">
      <c r="A55" s="4">
        <v>16086342441</v>
      </c>
      <c r="B55" s="5">
        <v>44426</v>
      </c>
      <c r="C55" s="5">
        <v>44427</v>
      </c>
      <c r="D55" s="4">
        <v>943.2</v>
      </c>
      <c r="E55" s="4" t="str">
        <f>VLOOKUP(A55,HOP!A:L,12,0)</f>
        <v>943.20</v>
      </c>
      <c r="F55" s="4" t="str">
        <f>VLOOKUP(A55,HOP!A:C,3,0)</f>
        <v>2225839</v>
      </c>
      <c r="G55" s="4">
        <f>D55-E55</f>
        <v>0</v>
      </c>
      <c r="H55" s="4" t="str">
        <f>$H$1&amp;F55</f>
        <v>，2225839</v>
      </c>
      <c r="I55" s="4" t="str">
        <f>VLOOKUP(A55,HOP!A:T,20,0)</f>
        <v>直连</v>
      </c>
    </row>
    <row r="56" s="4" customFormat="1" hidden="1" spans="1:9">
      <c r="A56" s="4">
        <v>16087703681</v>
      </c>
      <c r="B56" s="5">
        <v>44426</v>
      </c>
      <c r="C56" s="5">
        <v>44427</v>
      </c>
      <c r="D56" s="4">
        <v>1112.7</v>
      </c>
      <c r="E56" s="4" t="str">
        <f>VLOOKUP(A56,HOP!A:L,12,0)</f>
        <v>1112.70</v>
      </c>
      <c r="F56" s="4" t="str">
        <f>VLOOKUP(A56,HOP!A:C,3,0)</f>
        <v>2226120</v>
      </c>
      <c r="G56" s="4">
        <f>D56-E56</f>
        <v>0</v>
      </c>
      <c r="H56" s="4" t="str">
        <f>$H$1&amp;F56</f>
        <v>，2226120</v>
      </c>
      <c r="I56" s="4" t="str">
        <f>VLOOKUP(A56,HOP!A:T,20,0)</f>
        <v>直连</v>
      </c>
    </row>
    <row r="57" s="4" customFormat="1" hidden="1" spans="1:9">
      <c r="A57" s="4">
        <v>16087852335</v>
      </c>
      <c r="B57" s="5">
        <v>44426</v>
      </c>
      <c r="C57" s="5">
        <v>44427</v>
      </c>
      <c r="D57" s="4">
        <v>506</v>
      </c>
      <c r="E57" s="4" t="str">
        <f>VLOOKUP(A57,HOP!A:L,12,0)</f>
        <v>506.00</v>
      </c>
      <c r="F57" s="4" t="str">
        <f>VLOOKUP(A57,HOP!A:C,3,0)</f>
        <v>2226135</v>
      </c>
      <c r="G57" s="4">
        <f>D57-E57</f>
        <v>0</v>
      </c>
      <c r="H57" s="4" t="str">
        <f>$H$1&amp;F57</f>
        <v>，2226135</v>
      </c>
      <c r="I57" s="4" t="str">
        <f>VLOOKUP(A57,HOP!A:T,20,0)</f>
        <v>直采</v>
      </c>
    </row>
    <row r="58" s="4" customFormat="1" hidden="1" spans="1:9">
      <c r="A58" s="4">
        <v>16088057095</v>
      </c>
      <c r="B58" s="5">
        <v>44426</v>
      </c>
      <c r="C58" s="5">
        <v>44427</v>
      </c>
      <c r="D58" s="4">
        <v>239.72</v>
      </c>
      <c r="E58" s="4" t="str">
        <f>VLOOKUP(A58,HOP!A:L,12,0)</f>
        <v>239.72</v>
      </c>
      <c r="F58" s="4" t="str">
        <f>VLOOKUP(A58,HOP!A:C,3,0)</f>
        <v>2226180</v>
      </c>
      <c r="G58" s="4">
        <f>D58-E58</f>
        <v>0</v>
      </c>
      <c r="H58" s="4" t="str">
        <f>$H$1&amp;F58</f>
        <v>，2226180</v>
      </c>
      <c r="I58" s="4" t="str">
        <f>VLOOKUP(A58,HOP!A:T,20,0)</f>
        <v>直连</v>
      </c>
    </row>
    <row r="59" s="4" customFormat="1" hidden="1" spans="1:9">
      <c r="A59" s="4">
        <v>16088128646</v>
      </c>
      <c r="B59" s="5">
        <v>44426</v>
      </c>
      <c r="C59" s="5">
        <v>44427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>D59-E59</f>
        <v>#N/A</v>
      </c>
      <c r="H59" s="4" t="e">
        <f>$H$1&amp;F59</f>
        <v>#N/A</v>
      </c>
      <c r="I59" s="4" t="e">
        <f>VLOOKUP(A59,HOP!A:T,20,0)</f>
        <v>#N/A</v>
      </c>
    </row>
    <row r="60" s="4" customFormat="1" hidden="1" spans="1:9">
      <c r="A60" s="4">
        <v>16088152653</v>
      </c>
      <c r="B60" s="5">
        <v>44426</v>
      </c>
      <c r="C60" s="5">
        <v>44427</v>
      </c>
      <c r="D60" s="4">
        <v>151.63</v>
      </c>
      <c r="E60" s="4" t="str">
        <f>VLOOKUP(A60,HOP!A:L,12,0)</f>
        <v>151.63</v>
      </c>
      <c r="F60" s="4" t="str">
        <f>VLOOKUP(A60,HOP!A:C,3,0)</f>
        <v>2226212</v>
      </c>
      <c r="G60" s="4">
        <f>D60-E60</f>
        <v>0</v>
      </c>
      <c r="H60" s="4" t="str">
        <f>$H$1&amp;F60</f>
        <v>，2226212</v>
      </c>
      <c r="I60" s="4" t="str">
        <f>VLOOKUP(A60,HOP!A:T,20,0)</f>
        <v>直连</v>
      </c>
    </row>
    <row r="61" s="4" customFormat="1" hidden="1" spans="1:9">
      <c r="A61" s="4">
        <v>16088175409</v>
      </c>
      <c r="B61" s="5">
        <v>44426</v>
      </c>
      <c r="C61" s="5">
        <v>44427</v>
      </c>
      <c r="D61" s="4">
        <v>127.89</v>
      </c>
      <c r="E61" s="4" t="str">
        <f>VLOOKUP(A61,HOP!A:L,12,0)</f>
        <v>127.89</v>
      </c>
      <c r="F61" s="4" t="str">
        <f>VLOOKUP(A61,HOP!A:C,3,0)</f>
        <v>2226220</v>
      </c>
      <c r="G61" s="4">
        <f>D61-E61</f>
        <v>0</v>
      </c>
      <c r="H61" s="4" t="str">
        <f>$H$1&amp;F61</f>
        <v>，2226220</v>
      </c>
      <c r="I61" s="4" t="str">
        <f>VLOOKUP(A61,HOP!A:T,20,0)</f>
        <v>直连</v>
      </c>
    </row>
    <row r="62" s="4" customFormat="1" hidden="1" spans="1:9">
      <c r="A62" s="4">
        <v>16088246697</v>
      </c>
      <c r="B62" s="5">
        <v>44426</v>
      </c>
      <c r="C62" s="5">
        <v>44427</v>
      </c>
      <c r="D62" s="4">
        <v>320.66</v>
      </c>
      <c r="E62" s="4" t="str">
        <f>VLOOKUP(A62,HOP!A:L,12,0)</f>
        <v>320.66</v>
      </c>
      <c r="F62" s="4" t="str">
        <f>VLOOKUP(A62,HOP!A:C,3,0)</f>
        <v>2226241</v>
      </c>
      <c r="G62" s="4">
        <f t="shared" ref="G62:G85" si="2">D62-E62</f>
        <v>0</v>
      </c>
      <c r="H62" s="4" t="str">
        <f t="shared" ref="H62:H85" si="3">$H$1&amp;F62</f>
        <v>，2226241</v>
      </c>
      <c r="I62" s="4" t="str">
        <f>VLOOKUP(A62,HOP!A:T,20,0)</f>
        <v>直连</v>
      </c>
    </row>
    <row r="63" s="4" customFormat="1" hidden="1" spans="1:9">
      <c r="A63" s="4">
        <v>16088514175</v>
      </c>
      <c r="B63" s="5">
        <v>44426</v>
      </c>
      <c r="C63" s="5">
        <v>44427</v>
      </c>
      <c r="D63" s="4">
        <v>163.3</v>
      </c>
      <c r="E63" s="4" t="str">
        <f>VLOOKUP(A63,HOP!A:L,12,0)</f>
        <v>163.30</v>
      </c>
      <c r="F63" s="4" t="str">
        <f>VLOOKUP(A63,HOP!A:C,3,0)</f>
        <v>2226292</v>
      </c>
      <c r="G63" s="4">
        <f t="shared" si="2"/>
        <v>0</v>
      </c>
      <c r="H63" s="4" t="str">
        <f t="shared" si="3"/>
        <v>，2226292</v>
      </c>
      <c r="I63" s="4" t="str">
        <f>VLOOKUP(A63,HOP!A:T,20,0)</f>
        <v>直连</v>
      </c>
    </row>
    <row r="64" s="4" customFormat="1" hidden="1" spans="1:9">
      <c r="A64" s="4">
        <v>16088938320</v>
      </c>
      <c r="B64" s="5">
        <v>44426</v>
      </c>
      <c r="C64" s="5">
        <v>44427</v>
      </c>
      <c r="D64" s="4">
        <v>189.09</v>
      </c>
      <c r="E64" s="4" t="str">
        <f>VLOOKUP(A64,HOP!A:L,12,0)</f>
        <v>189.09</v>
      </c>
      <c r="F64" s="4" t="str">
        <f>VLOOKUP(A64,HOP!A:C,3,0)</f>
        <v>2226330</v>
      </c>
      <c r="G64" s="4">
        <f t="shared" si="2"/>
        <v>0</v>
      </c>
      <c r="H64" s="4" t="str">
        <f t="shared" si="3"/>
        <v>，2226330</v>
      </c>
      <c r="I64" s="4" t="str">
        <f>VLOOKUP(A64,HOP!A:T,20,0)</f>
        <v>直连</v>
      </c>
    </row>
    <row r="65" s="4" customFormat="1" hidden="1" spans="1:9">
      <c r="A65" s="4">
        <v>16088972089</v>
      </c>
      <c r="B65" s="5">
        <v>44426</v>
      </c>
      <c r="C65" s="5">
        <v>44427</v>
      </c>
      <c r="D65" s="4">
        <v>176.1</v>
      </c>
      <c r="E65" s="4" t="str">
        <f>VLOOKUP(A65,HOP!A:L,12,0)</f>
        <v>176.10</v>
      </c>
      <c r="F65" s="4" t="str">
        <f>VLOOKUP(A65,HOP!A:C,3,0)</f>
        <v>2226341</v>
      </c>
      <c r="G65" s="4">
        <f t="shared" si="2"/>
        <v>0</v>
      </c>
      <c r="H65" s="4" t="str">
        <f t="shared" si="3"/>
        <v>，2226341</v>
      </c>
      <c r="I65" s="4" t="str">
        <f>VLOOKUP(A65,HOP!A:T,20,0)</f>
        <v>直连</v>
      </c>
    </row>
    <row r="66" s="4" customFormat="1" hidden="1" spans="1:9">
      <c r="A66" s="4">
        <v>16088997621</v>
      </c>
      <c r="B66" s="5">
        <v>44426</v>
      </c>
      <c r="C66" s="5">
        <v>44427</v>
      </c>
      <c r="D66" s="4">
        <v>166.82</v>
      </c>
      <c r="E66" s="4" t="str">
        <f>VLOOKUP(A66,HOP!A:L,12,0)</f>
        <v>166.82</v>
      </c>
      <c r="F66" s="4" t="str">
        <f>VLOOKUP(A66,HOP!A:C,3,0)</f>
        <v>2226349</v>
      </c>
      <c r="G66" s="4">
        <f t="shared" si="2"/>
        <v>0</v>
      </c>
      <c r="H66" s="4" t="str">
        <f t="shared" si="3"/>
        <v>，2226349</v>
      </c>
      <c r="I66" s="4" t="str">
        <f>VLOOKUP(A66,HOP!A:T,20,0)</f>
        <v>直连</v>
      </c>
    </row>
    <row r="67" s="4" customFormat="1" hidden="1" spans="1:9">
      <c r="A67" s="4">
        <v>16089036653</v>
      </c>
      <c r="B67" s="5">
        <v>44426</v>
      </c>
      <c r="C67" s="5">
        <v>44427</v>
      </c>
      <c r="D67" s="4">
        <v>206.33</v>
      </c>
      <c r="E67" s="4" t="str">
        <f>VLOOKUP(A67,HOP!A:L,12,0)</f>
        <v>206.33</v>
      </c>
      <c r="F67" s="4" t="str">
        <f>VLOOKUP(A67,HOP!A:C,3,0)</f>
        <v>2226357</v>
      </c>
      <c r="G67" s="4">
        <f t="shared" si="2"/>
        <v>0</v>
      </c>
      <c r="H67" s="4" t="str">
        <f t="shared" si="3"/>
        <v>，2226357</v>
      </c>
      <c r="I67" s="4" t="str">
        <f>VLOOKUP(A67,HOP!A:T,20,0)</f>
        <v>直连</v>
      </c>
    </row>
    <row r="68" s="4" customFormat="1" hidden="1" spans="1:9">
      <c r="A68" s="4">
        <v>16089136586</v>
      </c>
      <c r="B68" s="5">
        <v>44426</v>
      </c>
      <c r="C68" s="5">
        <v>44427</v>
      </c>
      <c r="D68" s="4">
        <v>202.02</v>
      </c>
      <c r="E68" s="4" t="str">
        <f>VLOOKUP(A68,HOP!A:L,12,0)</f>
        <v>202.02</v>
      </c>
      <c r="F68" s="4" t="str">
        <f>VLOOKUP(A68,HOP!A:C,3,0)</f>
        <v>2226377</v>
      </c>
      <c r="G68" s="4">
        <f t="shared" si="2"/>
        <v>0</v>
      </c>
      <c r="H68" s="4" t="str">
        <f t="shared" si="3"/>
        <v>，2226377</v>
      </c>
      <c r="I68" s="4" t="str">
        <f>VLOOKUP(A68,HOP!A:T,20,0)</f>
        <v>直连</v>
      </c>
    </row>
    <row r="69" s="4" customFormat="1" hidden="1" spans="1:9">
      <c r="A69" s="4">
        <v>16089247184</v>
      </c>
      <c r="B69" s="5">
        <v>44426</v>
      </c>
      <c r="C69" s="5">
        <v>44427</v>
      </c>
      <c r="D69" s="4">
        <v>130.94</v>
      </c>
      <c r="E69" s="4" t="str">
        <f>VLOOKUP(A69,HOP!A:L,12,0)</f>
        <v>130.94</v>
      </c>
      <c r="F69" s="4" t="str">
        <f>VLOOKUP(A69,HOP!A:C,3,0)</f>
        <v>2226400</v>
      </c>
      <c r="G69" s="4">
        <f t="shared" si="2"/>
        <v>0</v>
      </c>
      <c r="H69" s="4" t="str">
        <f t="shared" si="3"/>
        <v>，2226400</v>
      </c>
      <c r="I69" s="4" t="str">
        <f>VLOOKUP(A69,HOP!A:T,20,0)</f>
        <v>直连</v>
      </c>
    </row>
    <row r="70" s="4" customFormat="1" hidden="1" spans="1:9">
      <c r="A70" s="4">
        <v>16089280920</v>
      </c>
      <c r="B70" s="5">
        <v>44426</v>
      </c>
      <c r="C70" s="5">
        <v>44427</v>
      </c>
      <c r="D70" s="4">
        <v>695.28</v>
      </c>
      <c r="E70" s="4" t="str">
        <f>VLOOKUP(A70,HOP!A:L,12,0)</f>
        <v>695.28</v>
      </c>
      <c r="F70" s="4" t="str">
        <f>VLOOKUP(A70,HOP!A:C,3,0)</f>
        <v>2226408</v>
      </c>
      <c r="G70" s="4">
        <f t="shared" si="2"/>
        <v>0</v>
      </c>
      <c r="H70" s="4" t="str">
        <f t="shared" si="3"/>
        <v>，2226408</v>
      </c>
      <c r="I70" s="4" t="str">
        <f>VLOOKUP(A70,HOP!A:T,20,0)</f>
        <v>直连</v>
      </c>
    </row>
    <row r="71" s="4" customFormat="1" hidden="1" spans="1:9">
      <c r="A71" s="4">
        <v>16089348234</v>
      </c>
      <c r="B71" s="5">
        <v>44426</v>
      </c>
      <c r="C71" s="5">
        <v>44427</v>
      </c>
      <c r="D71" s="4">
        <v>153.09</v>
      </c>
      <c r="E71" s="4" t="str">
        <f>VLOOKUP(A71,HOP!A:L,12,0)</f>
        <v>153.09</v>
      </c>
      <c r="F71" s="4" t="str">
        <f>VLOOKUP(A71,HOP!A:C,3,0)</f>
        <v>2226423</v>
      </c>
      <c r="G71" s="4">
        <f t="shared" si="2"/>
        <v>0</v>
      </c>
      <c r="H71" s="4" t="str">
        <f t="shared" si="3"/>
        <v>，2226423</v>
      </c>
      <c r="I71" s="4" t="str">
        <f>VLOOKUP(A71,HOP!A:T,20,0)</f>
        <v>直连</v>
      </c>
    </row>
    <row r="72" s="4" customFormat="1" hidden="1" spans="1:9">
      <c r="A72" s="4">
        <v>16089376967</v>
      </c>
      <c r="B72" s="5">
        <v>44426</v>
      </c>
      <c r="C72" s="5">
        <v>44427</v>
      </c>
      <c r="D72" s="4">
        <v>104.55</v>
      </c>
      <c r="E72" s="4" t="str">
        <f>VLOOKUP(A72,HOP!A:L,12,0)</f>
        <v>104.55</v>
      </c>
      <c r="F72" s="4" t="str">
        <f>VLOOKUP(A72,HOP!A:C,3,0)</f>
        <v>2226426</v>
      </c>
      <c r="G72" s="4">
        <f t="shared" si="2"/>
        <v>0</v>
      </c>
      <c r="H72" s="4" t="str">
        <f t="shared" si="3"/>
        <v>，2226426</v>
      </c>
      <c r="I72" s="4" t="str">
        <f>VLOOKUP(A72,HOP!A:T,20,0)</f>
        <v>直连</v>
      </c>
    </row>
    <row r="73" s="4" customFormat="1" hidden="1" spans="1:9">
      <c r="A73" s="4">
        <v>16089528464</v>
      </c>
      <c r="B73" s="5">
        <v>44426</v>
      </c>
      <c r="C73" s="5">
        <v>44427</v>
      </c>
      <c r="D73" s="4">
        <v>179.76</v>
      </c>
      <c r="E73" s="4" t="str">
        <f>VLOOKUP(A73,HOP!A:L,12,0)</f>
        <v>179.76</v>
      </c>
      <c r="F73" s="4" t="str">
        <f>VLOOKUP(A73,HOP!A:C,3,0)</f>
        <v>2226453</v>
      </c>
      <c r="G73" s="4">
        <f t="shared" si="2"/>
        <v>0</v>
      </c>
      <c r="H73" s="4" t="str">
        <f t="shared" si="3"/>
        <v>，2226453</v>
      </c>
      <c r="I73" s="4" t="str">
        <f>VLOOKUP(A73,HOP!A:T,20,0)</f>
        <v>直连</v>
      </c>
    </row>
    <row r="74" s="4" customFormat="1" hidden="1" spans="1:9">
      <c r="A74" s="4">
        <v>16089639166</v>
      </c>
      <c r="B74" s="5">
        <v>44426</v>
      </c>
      <c r="C74" s="5">
        <v>44427</v>
      </c>
      <c r="D74" s="4">
        <v>0</v>
      </c>
      <c r="E74" s="4" t="str">
        <f>VLOOKUP(A74,HOP!A:L,12,0)</f>
        <v>0.00</v>
      </c>
      <c r="F74" s="4" t="str">
        <f>VLOOKUP(A74,HOP!A:C,3,0)</f>
        <v>2226478</v>
      </c>
      <c r="G74" s="4">
        <f t="shared" si="2"/>
        <v>0</v>
      </c>
      <c r="H74" s="4" t="str">
        <f t="shared" si="3"/>
        <v>，2226478</v>
      </c>
      <c r="I74" s="4" t="str">
        <f>VLOOKUP(A74,HOP!A:T,20,0)</f>
        <v>直连</v>
      </c>
    </row>
    <row r="75" s="4" customFormat="1" hidden="1" spans="1:9">
      <c r="A75" s="4">
        <v>16089895999</v>
      </c>
      <c r="B75" s="5">
        <v>44426</v>
      </c>
      <c r="C75" s="5">
        <v>44427</v>
      </c>
      <c r="D75" s="4">
        <v>160.37</v>
      </c>
      <c r="E75" s="4" t="str">
        <f>VLOOKUP(A75,HOP!A:L,12,0)</f>
        <v>160.37</v>
      </c>
      <c r="F75" s="4" t="str">
        <f>VLOOKUP(A75,HOP!A:C,3,0)</f>
        <v>2226529</v>
      </c>
      <c r="G75" s="4">
        <f>D75-E75</f>
        <v>0</v>
      </c>
      <c r="H75" s="4" t="str">
        <f>$H$1&amp;F75</f>
        <v>，2226529</v>
      </c>
      <c r="I75" s="4" t="str">
        <f>VLOOKUP(A75,HOP!A:T,20,0)</f>
        <v>直连</v>
      </c>
    </row>
    <row r="76" s="4" customFormat="1" hidden="1" spans="1:9">
      <c r="A76" s="4">
        <v>16089917171</v>
      </c>
      <c r="B76" s="5">
        <v>44426</v>
      </c>
      <c r="C76" s="5">
        <v>44427</v>
      </c>
      <c r="D76" s="4">
        <v>195.44</v>
      </c>
      <c r="E76" s="4" t="str">
        <f>VLOOKUP(A76,HOP!A:L,12,0)</f>
        <v>195.44</v>
      </c>
      <c r="F76" s="4" t="str">
        <f>VLOOKUP(A76,HOP!A:C,3,0)</f>
        <v>2226534</v>
      </c>
      <c r="G76" s="4">
        <f>D76-E76</f>
        <v>0</v>
      </c>
      <c r="H76" s="4" t="str">
        <f>$H$1&amp;F76</f>
        <v>，2226534</v>
      </c>
      <c r="I76" s="4" t="str">
        <f>VLOOKUP(A76,HOP!A:T,20,0)</f>
        <v>直连</v>
      </c>
    </row>
    <row r="77" s="4" customFormat="1" hidden="1" spans="1:9">
      <c r="A77" s="4">
        <v>16090342916</v>
      </c>
      <c r="B77" s="5">
        <v>44426</v>
      </c>
      <c r="C77" s="5">
        <v>44427</v>
      </c>
      <c r="D77" s="4">
        <v>119.77</v>
      </c>
      <c r="E77" s="4" t="str">
        <f>VLOOKUP(A77,HOP!A:L,12,0)</f>
        <v>119.77</v>
      </c>
      <c r="F77" s="4" t="str">
        <f>VLOOKUP(A77,HOP!A:C,3,0)</f>
        <v>2226651</v>
      </c>
      <c r="G77" s="4">
        <f>D77-E77</f>
        <v>0</v>
      </c>
      <c r="H77" s="4" t="str">
        <f>$H$1&amp;F77</f>
        <v>，2226651</v>
      </c>
      <c r="I77" s="4" t="str">
        <f>VLOOKUP(A77,HOP!A:T,20,0)</f>
        <v>直连</v>
      </c>
    </row>
    <row r="78" s="4" customFormat="1" hidden="1" spans="1:9">
      <c r="A78" s="4">
        <v>16090560329</v>
      </c>
      <c r="B78" s="5">
        <v>44426</v>
      </c>
      <c r="C78" s="5">
        <v>44427</v>
      </c>
      <c r="D78" s="4">
        <v>179.76</v>
      </c>
      <c r="E78" s="4" t="str">
        <f>VLOOKUP(A78,HOP!A:L,12,0)</f>
        <v>179.76</v>
      </c>
      <c r="F78" s="4" t="str">
        <f>VLOOKUP(A78,HOP!A:C,3,0)</f>
        <v>2226700</v>
      </c>
      <c r="G78" s="4">
        <f>D78-E78</f>
        <v>0</v>
      </c>
      <c r="H78" s="4" t="str">
        <f>$H$1&amp;F78</f>
        <v>，2226700</v>
      </c>
      <c r="I78" s="4" t="str">
        <f>VLOOKUP(A78,HOP!A:T,20,0)</f>
        <v>直连</v>
      </c>
    </row>
    <row r="79" s="4" customFormat="1" hidden="1" spans="1:9">
      <c r="A79" s="4">
        <v>16090722050</v>
      </c>
      <c r="B79" s="5">
        <v>44426</v>
      </c>
      <c r="C79" s="5">
        <v>44427</v>
      </c>
      <c r="D79" s="4">
        <v>133.98</v>
      </c>
      <c r="E79" s="4" t="str">
        <f>VLOOKUP(A79,HOP!A:L,12,0)</f>
        <v>133.98</v>
      </c>
      <c r="F79" s="4" t="str">
        <f>VLOOKUP(A79,HOP!A:C,3,0)</f>
        <v>2226733</v>
      </c>
      <c r="G79" s="4">
        <f>D79-E79</f>
        <v>0</v>
      </c>
      <c r="H79" s="4" t="str">
        <f>$H$1&amp;F79</f>
        <v>，2226733</v>
      </c>
      <c r="I79" s="4" t="str">
        <f>VLOOKUP(A79,HOP!A:T,20,0)</f>
        <v>直连</v>
      </c>
    </row>
    <row r="80" s="4" customFormat="1" hidden="1" spans="1:9">
      <c r="A80" s="4">
        <v>16091023572</v>
      </c>
      <c r="B80" s="5">
        <v>44426</v>
      </c>
      <c r="C80" s="5">
        <v>44427</v>
      </c>
      <c r="D80" s="4">
        <v>246.64</v>
      </c>
      <c r="E80" s="4" t="str">
        <f>VLOOKUP(A80,HOP!A:L,12,0)</f>
        <v>246.64</v>
      </c>
      <c r="F80" s="4" t="str">
        <f>VLOOKUP(A80,HOP!A:C,3,0)</f>
        <v>2226783</v>
      </c>
      <c r="G80" s="4">
        <f>D80-E80</f>
        <v>0</v>
      </c>
      <c r="H80" s="4" t="str">
        <f>$H$1&amp;F80</f>
        <v>，2226783</v>
      </c>
      <c r="I80" s="4" t="str">
        <f>VLOOKUP(A80,HOP!A:T,20,0)</f>
        <v>直连</v>
      </c>
    </row>
    <row r="81" s="4" customFormat="1" hidden="1" spans="1:9">
      <c r="A81" s="4">
        <v>16091209255</v>
      </c>
      <c r="B81" s="5">
        <v>44426</v>
      </c>
      <c r="C81" s="5">
        <v>44427</v>
      </c>
      <c r="D81" s="4">
        <v>94.34</v>
      </c>
      <c r="E81" s="4" t="str">
        <f>VLOOKUP(A81,HOP!A:L,12,0)</f>
        <v>94.34</v>
      </c>
      <c r="F81" s="4" t="str">
        <f>VLOOKUP(A81,HOP!A:C,3,0)</f>
        <v>2226826</v>
      </c>
      <c r="G81" s="4">
        <f>D81-E81</f>
        <v>0</v>
      </c>
      <c r="H81" s="4" t="str">
        <f>$H$1&amp;F81</f>
        <v>，2226826</v>
      </c>
      <c r="I81" s="4" t="str">
        <f>VLOOKUP(A81,HOP!A:T,20,0)</f>
        <v>直连</v>
      </c>
    </row>
    <row r="82" s="4" customFormat="1" hidden="1" spans="1:9">
      <c r="A82" s="4">
        <v>16091210868</v>
      </c>
      <c r="B82" s="5">
        <v>44426</v>
      </c>
      <c r="C82" s="5">
        <v>44427</v>
      </c>
      <c r="D82" s="4">
        <v>131.91</v>
      </c>
      <c r="E82" s="4" t="str">
        <f>VLOOKUP(A82,HOP!A:L,12,0)</f>
        <v>131.91</v>
      </c>
      <c r="F82" s="4" t="str">
        <f>VLOOKUP(A82,HOP!A:C,3,0)</f>
        <v>2226827</v>
      </c>
      <c r="G82" s="4">
        <f>D82-E82</f>
        <v>0</v>
      </c>
      <c r="H82" s="4" t="str">
        <f>$H$1&amp;F82</f>
        <v>，2226827</v>
      </c>
      <c r="I82" s="4" t="str">
        <f>VLOOKUP(A82,HOP!A:T,20,0)</f>
        <v>直连</v>
      </c>
    </row>
    <row r="83" s="4" customFormat="1" hidden="1" spans="1:9">
      <c r="A83" s="4">
        <v>16091318679</v>
      </c>
      <c r="B83" s="5">
        <v>44426</v>
      </c>
      <c r="C83" s="5">
        <v>44427</v>
      </c>
      <c r="D83" s="4">
        <v>476.03</v>
      </c>
      <c r="E83" s="4" t="str">
        <f>VLOOKUP(A83,HOP!A:L,12,0)</f>
        <v>476.03</v>
      </c>
      <c r="F83" s="4" t="str">
        <f>VLOOKUP(A83,HOP!A:C,3,0)</f>
        <v>2226856</v>
      </c>
      <c r="G83" s="4">
        <f>D83-E83</f>
        <v>0</v>
      </c>
      <c r="H83" s="4" t="str">
        <f>$H$1&amp;F83</f>
        <v>，2226856</v>
      </c>
      <c r="I83" s="4" t="str">
        <f>VLOOKUP(A83,HOP!A:T,20,0)</f>
        <v>直连</v>
      </c>
    </row>
    <row r="84" s="4" customFormat="1" hidden="1" spans="1:9">
      <c r="A84" s="4">
        <v>15904810099</v>
      </c>
      <c r="B84" s="5">
        <v>44427</v>
      </c>
      <c r="C84" s="5">
        <v>44428</v>
      </c>
      <c r="D84" s="4">
        <v>328.03</v>
      </c>
      <c r="E84" s="4" t="str">
        <f>VLOOKUP(A84,HOP!A:L,12,0)</f>
        <v>328.03</v>
      </c>
      <c r="F84" s="4" t="str">
        <f>VLOOKUP(A84,HOP!A:C,3,0)</f>
        <v>2206129</v>
      </c>
      <c r="G84" s="4">
        <f>D84-E84</f>
        <v>0</v>
      </c>
      <c r="H84" s="4" t="str">
        <f>$H$1&amp;F84</f>
        <v>，2206129</v>
      </c>
      <c r="I84" s="4" t="str">
        <f>VLOOKUP(A84,HOP!A:T,20,0)</f>
        <v>直连</v>
      </c>
    </row>
    <row r="85" s="4" customFormat="1" hidden="1" spans="1:9">
      <c r="A85" s="4">
        <v>16046476517</v>
      </c>
      <c r="B85" s="5">
        <v>44427</v>
      </c>
      <c r="C85" s="5">
        <v>44428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>D85-E85</f>
        <v>#N/A</v>
      </c>
      <c r="H85" s="4" t="e">
        <f>$H$1&amp;F85</f>
        <v>#N/A</v>
      </c>
      <c r="I85" s="4" t="e">
        <f>VLOOKUP(A85,HOP!A:T,20,0)</f>
        <v>#N/A</v>
      </c>
    </row>
    <row r="86" s="4" customFormat="1" hidden="1" spans="1:9">
      <c r="A86" s="4">
        <v>16055569626</v>
      </c>
      <c r="B86" s="5">
        <v>44425</v>
      </c>
      <c r="C86" s="5">
        <v>44428</v>
      </c>
      <c r="D86" s="4">
        <v>416.73</v>
      </c>
      <c r="E86" s="4" t="str">
        <f>VLOOKUP(A86,HOP!A:L,12,0)</f>
        <v>416.73</v>
      </c>
      <c r="F86" s="4" t="str">
        <f>VLOOKUP(A86,HOP!A:C,3,0)</f>
        <v>2221391</v>
      </c>
      <c r="G86" s="4">
        <f t="shared" ref="G86:G115" si="4">D86-E86</f>
        <v>0</v>
      </c>
      <c r="H86" s="4" t="str">
        <f t="shared" ref="H86:H115" si="5">$H$1&amp;F86</f>
        <v>，2221391</v>
      </c>
      <c r="I86" s="4" t="str">
        <f>VLOOKUP(A86,HOP!A:T,20,0)</f>
        <v>直连</v>
      </c>
    </row>
    <row r="87" s="4" customFormat="1" hidden="1" spans="1:9">
      <c r="A87" s="4">
        <v>16074197624</v>
      </c>
      <c r="B87" s="5">
        <v>44427</v>
      </c>
      <c r="C87" s="5">
        <v>44428</v>
      </c>
      <c r="D87" s="4">
        <v>344.43</v>
      </c>
      <c r="E87" s="4" t="str">
        <f>VLOOKUP(A87,HOP!A:L,12,0)</f>
        <v>344.43</v>
      </c>
      <c r="F87" s="4" t="str">
        <f>VLOOKUP(A87,HOP!A:C,3,0)</f>
        <v>2224466</v>
      </c>
      <c r="G87" s="4">
        <f t="shared" si="4"/>
        <v>0</v>
      </c>
      <c r="H87" s="4" t="str">
        <f t="shared" si="5"/>
        <v>，2224466</v>
      </c>
      <c r="I87" s="4" t="str">
        <f>VLOOKUP(A87,HOP!A:T,20,0)</f>
        <v>直连</v>
      </c>
    </row>
    <row r="88" s="4" customFormat="1" hidden="1" spans="1:9">
      <c r="A88" s="4">
        <v>16076365463</v>
      </c>
      <c r="B88" s="5">
        <v>44427</v>
      </c>
      <c r="C88" s="5">
        <v>44428</v>
      </c>
      <c r="D88" s="4">
        <v>179.83</v>
      </c>
      <c r="E88" s="4" t="str">
        <f>VLOOKUP(A88,HOP!A:L,12,0)</f>
        <v>179.83</v>
      </c>
      <c r="F88" s="4" t="str">
        <f>VLOOKUP(A88,HOP!A:C,3,0)</f>
        <v>2224748</v>
      </c>
      <c r="G88" s="4">
        <f t="shared" si="4"/>
        <v>0</v>
      </c>
      <c r="H88" s="4" t="str">
        <f t="shared" si="5"/>
        <v>，2224748</v>
      </c>
      <c r="I88" s="4" t="str">
        <f>VLOOKUP(A88,HOP!A:T,20,0)</f>
        <v>直连</v>
      </c>
    </row>
    <row r="89" s="4" customFormat="1" hidden="1" spans="1:9">
      <c r="A89" s="4">
        <v>16077194134</v>
      </c>
      <c r="B89" s="5">
        <v>44424</v>
      </c>
      <c r="C89" s="5">
        <v>44428</v>
      </c>
      <c r="D89" s="4">
        <v>1841.44</v>
      </c>
      <c r="E89" s="4" t="str">
        <f>VLOOKUP(A89,HOP!A:L,12,0)</f>
        <v>1841.44</v>
      </c>
      <c r="F89" s="4" t="str">
        <f>VLOOKUP(A89,HOP!A:C,3,0)</f>
        <v>2224880</v>
      </c>
      <c r="G89" s="4">
        <f t="shared" si="4"/>
        <v>0</v>
      </c>
      <c r="H89" s="4" t="str">
        <f t="shared" si="5"/>
        <v>，2224880</v>
      </c>
      <c r="I89" s="4" t="str">
        <f>VLOOKUP(A89,HOP!A:T,20,0)</f>
        <v>直连</v>
      </c>
    </row>
    <row r="90" s="4" customFormat="1" hidden="1" spans="1:9">
      <c r="A90" s="4">
        <v>16086196130</v>
      </c>
      <c r="B90" s="5">
        <v>44427</v>
      </c>
      <c r="C90" s="5">
        <v>44428</v>
      </c>
      <c r="D90" s="4">
        <v>145.41</v>
      </c>
      <c r="E90" s="4" t="str">
        <f>VLOOKUP(A90,HOP!A:L,12,0)</f>
        <v>145.41</v>
      </c>
      <c r="F90" s="4" t="str">
        <f>VLOOKUP(A90,HOP!A:C,3,0)</f>
        <v>2225799</v>
      </c>
      <c r="G90" s="4">
        <f t="shared" si="4"/>
        <v>0</v>
      </c>
      <c r="H90" s="4" t="str">
        <f t="shared" si="5"/>
        <v>，2225799</v>
      </c>
      <c r="I90" s="4" t="str">
        <f>VLOOKUP(A90,HOP!A:T,20,0)</f>
        <v>直连</v>
      </c>
    </row>
    <row r="91" s="4" customFormat="1" hidden="1" spans="1:9">
      <c r="A91" s="4">
        <v>16086260680</v>
      </c>
      <c r="B91" s="5">
        <v>44426</v>
      </c>
      <c r="C91" s="5">
        <v>44428</v>
      </c>
      <c r="D91" s="4">
        <v>261.88</v>
      </c>
      <c r="E91" s="4" t="str">
        <f>VLOOKUP(A91,HOP!A:L,12,0)</f>
        <v>261.88</v>
      </c>
      <c r="F91" s="4" t="str">
        <f>VLOOKUP(A91,HOP!A:C,3,0)</f>
        <v>2225818</v>
      </c>
      <c r="G91" s="4">
        <f t="shared" si="4"/>
        <v>0</v>
      </c>
      <c r="H91" s="4" t="str">
        <f t="shared" si="5"/>
        <v>，2225818</v>
      </c>
      <c r="I91" s="4" t="str">
        <f>VLOOKUP(A91,HOP!A:T,20,0)</f>
        <v>直连</v>
      </c>
    </row>
    <row r="92" s="4" customFormat="1" hidden="1" spans="1:9">
      <c r="A92" s="4">
        <v>16086875229</v>
      </c>
      <c r="B92" s="5">
        <v>44425</v>
      </c>
      <c r="C92" s="5">
        <v>44428</v>
      </c>
      <c r="D92" s="4">
        <v>1428.09</v>
      </c>
      <c r="E92" s="4" t="str">
        <f>VLOOKUP(A92,HOP!A:L,12,0)</f>
        <v>1428.09</v>
      </c>
      <c r="F92" s="4" t="str">
        <f>VLOOKUP(A92,HOP!A:C,3,0)</f>
        <v>2225944</v>
      </c>
      <c r="G92" s="4">
        <f t="shared" si="4"/>
        <v>0</v>
      </c>
      <c r="H92" s="4" t="str">
        <f t="shared" si="5"/>
        <v>，2225944</v>
      </c>
      <c r="I92" s="4" t="str">
        <f>VLOOKUP(A92,HOP!A:T,20,0)</f>
        <v>直连</v>
      </c>
    </row>
    <row r="93" s="4" customFormat="1" hidden="1" spans="1:9">
      <c r="A93" s="4">
        <v>16088310228</v>
      </c>
      <c r="B93" s="5">
        <v>44426</v>
      </c>
      <c r="C93" s="5">
        <v>44428</v>
      </c>
      <c r="D93" s="4">
        <v>247.54</v>
      </c>
      <c r="E93" s="4" t="str">
        <f>VLOOKUP(A93,HOP!A:L,12,0)</f>
        <v>247.54</v>
      </c>
      <c r="F93" s="4" t="str">
        <f>VLOOKUP(A93,HOP!A:C,3,0)</f>
        <v>2226254</v>
      </c>
      <c r="G93" s="4">
        <f t="shared" si="4"/>
        <v>0</v>
      </c>
      <c r="H93" s="4" t="str">
        <f t="shared" si="5"/>
        <v>，2226254</v>
      </c>
      <c r="I93" s="4" t="str">
        <f>VLOOKUP(A93,HOP!A:T,20,0)</f>
        <v>直连</v>
      </c>
    </row>
    <row r="94" s="4" customFormat="1" hidden="1" spans="1:9">
      <c r="A94" s="4">
        <v>16091144550</v>
      </c>
      <c r="B94" s="5">
        <v>44427</v>
      </c>
      <c r="C94" s="5">
        <v>44428</v>
      </c>
      <c r="D94" s="4">
        <v>917.16</v>
      </c>
      <c r="E94" s="4" t="str">
        <f>VLOOKUP(A94,HOP!A:L,12,0)</f>
        <v>917.16</v>
      </c>
      <c r="F94" s="4" t="str">
        <f>VLOOKUP(A94,HOP!A:C,3,0)</f>
        <v>2226804</v>
      </c>
      <c r="G94" s="4">
        <f t="shared" si="4"/>
        <v>0</v>
      </c>
      <c r="H94" s="4" t="str">
        <f t="shared" si="5"/>
        <v>，2226804</v>
      </c>
      <c r="I94" s="4" t="str">
        <f>VLOOKUP(A94,HOP!A:T,20,0)</f>
        <v>直连</v>
      </c>
    </row>
    <row r="95" s="4" customFormat="1" hidden="1" spans="1:9">
      <c r="A95" s="4">
        <v>16094828078</v>
      </c>
      <c r="B95" s="5">
        <v>44427</v>
      </c>
      <c r="C95" s="5">
        <v>44428</v>
      </c>
      <c r="D95" s="4">
        <v>142.1</v>
      </c>
      <c r="E95" s="4" t="str">
        <f>VLOOKUP(A95,HOP!A:L,12,0)</f>
        <v>142.10</v>
      </c>
      <c r="F95" s="4" t="str">
        <f>VLOOKUP(A95,HOP!A:C,3,0)</f>
        <v>2226978</v>
      </c>
      <c r="G95" s="4">
        <f t="shared" si="4"/>
        <v>0</v>
      </c>
      <c r="H95" s="4" t="str">
        <f t="shared" si="5"/>
        <v>，2226978</v>
      </c>
      <c r="I95" s="4" t="str">
        <f>VLOOKUP(A95,HOP!A:T,20,0)</f>
        <v>直连</v>
      </c>
    </row>
    <row r="96" s="4" customFormat="1" hidden="1" spans="1:9">
      <c r="A96" s="4">
        <v>16094968067</v>
      </c>
      <c r="B96" s="5">
        <v>44427</v>
      </c>
      <c r="C96" s="5">
        <v>44428</v>
      </c>
      <c r="D96" s="4">
        <v>122.73</v>
      </c>
      <c r="E96" s="4" t="str">
        <f>VLOOKUP(A96,HOP!A:L,12,0)</f>
        <v>122.73</v>
      </c>
      <c r="F96" s="4" t="str">
        <f>VLOOKUP(A96,HOP!A:C,3,0)</f>
        <v>2226999</v>
      </c>
      <c r="G96" s="4">
        <f t="shared" si="4"/>
        <v>0</v>
      </c>
      <c r="H96" s="4" t="str">
        <f t="shared" si="5"/>
        <v>，2226999</v>
      </c>
      <c r="I96" s="4" t="str">
        <f>VLOOKUP(A96,HOP!A:T,20,0)</f>
        <v>直连</v>
      </c>
    </row>
    <row r="97" s="4" customFormat="1" hidden="1" spans="1:9">
      <c r="A97" s="4">
        <v>16095121822</v>
      </c>
      <c r="B97" s="5">
        <v>44427</v>
      </c>
      <c r="C97" s="5">
        <v>44428</v>
      </c>
      <c r="D97" s="4">
        <v>432.12</v>
      </c>
      <c r="E97" s="4" t="str">
        <f>VLOOKUP(A97,HOP!A:L,12,0)</f>
        <v>432.12</v>
      </c>
      <c r="F97" s="4" t="str">
        <f>VLOOKUP(A97,HOP!A:C,3,0)</f>
        <v>2227017</v>
      </c>
      <c r="G97" s="4">
        <f t="shared" si="4"/>
        <v>0</v>
      </c>
      <c r="H97" s="4" t="str">
        <f t="shared" si="5"/>
        <v>，2227017</v>
      </c>
      <c r="I97" s="4" t="str">
        <f>VLOOKUP(A97,HOP!A:T,20,0)</f>
        <v>直连</v>
      </c>
    </row>
    <row r="98" s="4" customFormat="1" hidden="1" spans="1:9">
      <c r="A98" s="4">
        <v>16095177736</v>
      </c>
      <c r="B98" s="5">
        <v>44427</v>
      </c>
      <c r="C98" s="5">
        <v>44428</v>
      </c>
      <c r="D98" s="4">
        <v>285.81</v>
      </c>
      <c r="E98" s="4" t="str">
        <f>VLOOKUP(A98,HOP!A:L,12,0)</f>
        <v>285.81</v>
      </c>
      <c r="F98" s="4" t="str">
        <f>VLOOKUP(A98,HOP!A:C,3,0)</f>
        <v>2227019</v>
      </c>
      <c r="G98" s="4">
        <f t="shared" si="4"/>
        <v>0</v>
      </c>
      <c r="H98" s="4" t="str">
        <f t="shared" si="5"/>
        <v>，2227019</v>
      </c>
      <c r="I98" s="4" t="str">
        <f>VLOOKUP(A98,HOP!A:T,20,0)</f>
        <v>直连</v>
      </c>
    </row>
    <row r="99" s="4" customFormat="1" hidden="1" spans="1:9">
      <c r="A99" s="4">
        <v>16095514322</v>
      </c>
      <c r="B99" s="5">
        <v>44427</v>
      </c>
      <c r="C99" s="5">
        <v>44428</v>
      </c>
      <c r="D99" s="4">
        <v>885</v>
      </c>
      <c r="E99" s="4" t="str">
        <f>VLOOKUP(A99,HOP!A:L,12,0)</f>
        <v>885.00</v>
      </c>
      <c r="F99" s="4" t="str">
        <f>VLOOKUP(A99,HOP!A:C,3,0)</f>
        <v>2227040</v>
      </c>
      <c r="G99" s="4">
        <f t="shared" si="4"/>
        <v>0</v>
      </c>
      <c r="H99" s="4" t="str">
        <f t="shared" si="5"/>
        <v>，2227040</v>
      </c>
      <c r="I99" s="4" t="str">
        <f>VLOOKUP(A99,HOP!A:T,20,0)</f>
        <v>直连</v>
      </c>
    </row>
    <row r="100" s="4" customFormat="1" hidden="1" spans="1:9">
      <c r="A100" s="4">
        <v>16095550283</v>
      </c>
      <c r="B100" s="5">
        <v>44427</v>
      </c>
      <c r="C100" s="5">
        <v>44428</v>
      </c>
      <c r="D100" s="4">
        <v>410.41</v>
      </c>
      <c r="E100" s="4" t="str">
        <f>VLOOKUP(A100,HOP!A:L,12,0)</f>
        <v>410.41</v>
      </c>
      <c r="F100" s="4" t="str">
        <f>VLOOKUP(A100,HOP!A:C,3,0)</f>
        <v>2227042</v>
      </c>
      <c r="G100" s="4">
        <f t="shared" si="4"/>
        <v>0</v>
      </c>
      <c r="H100" s="4" t="str">
        <f t="shared" si="5"/>
        <v>，2227042</v>
      </c>
      <c r="I100" s="4" t="str">
        <f>VLOOKUP(A100,HOP!A:T,20,0)</f>
        <v>直连</v>
      </c>
    </row>
    <row r="101" s="4" customFormat="1" hidden="1" spans="1:9">
      <c r="A101" s="4">
        <v>16095760344</v>
      </c>
      <c r="B101" s="5">
        <v>44427</v>
      </c>
      <c r="C101" s="5">
        <v>44428</v>
      </c>
      <c r="D101" s="4">
        <v>269.1</v>
      </c>
      <c r="E101" s="4" t="str">
        <f>VLOOKUP(A101,HOP!A:L,12,0)</f>
        <v>269.10</v>
      </c>
      <c r="F101" s="4" t="str">
        <f>VLOOKUP(A101,HOP!A:C,3,0)</f>
        <v>2227061</v>
      </c>
      <c r="G101" s="4">
        <f t="shared" si="4"/>
        <v>0</v>
      </c>
      <c r="H101" s="4" t="str">
        <f t="shared" si="5"/>
        <v>，2227061</v>
      </c>
      <c r="I101" s="4" t="str">
        <f>VLOOKUP(A101,HOP!A:T,20,0)</f>
        <v>直连</v>
      </c>
    </row>
    <row r="102" s="4" customFormat="1" hidden="1" spans="1:9">
      <c r="A102" s="4">
        <v>16096225804</v>
      </c>
      <c r="B102" s="5">
        <v>44427</v>
      </c>
      <c r="C102" s="5">
        <v>44428</v>
      </c>
      <c r="D102" s="4">
        <v>125.86</v>
      </c>
      <c r="E102" s="4" t="str">
        <f>VLOOKUP(A102,HOP!A:L,12,0)</f>
        <v>125.86</v>
      </c>
      <c r="F102" s="4" t="str">
        <f>VLOOKUP(A102,HOP!A:C,3,0)</f>
        <v>2227110</v>
      </c>
      <c r="G102" s="4">
        <f t="shared" si="4"/>
        <v>0</v>
      </c>
      <c r="H102" s="4" t="str">
        <f t="shared" si="5"/>
        <v>，2227110</v>
      </c>
      <c r="I102" s="4" t="str">
        <f>VLOOKUP(A102,HOP!A:T,20,0)</f>
        <v>直连</v>
      </c>
    </row>
    <row r="103" s="4" customFormat="1" hidden="1" spans="1:9">
      <c r="A103" s="4">
        <v>16096802865</v>
      </c>
      <c r="B103" s="5">
        <v>44427</v>
      </c>
      <c r="C103" s="5">
        <v>44428</v>
      </c>
      <c r="D103" s="4">
        <v>124.85</v>
      </c>
      <c r="E103" s="4" t="str">
        <f>VLOOKUP(A103,HOP!A:L,12,0)</f>
        <v>124.85</v>
      </c>
      <c r="F103" s="4" t="str">
        <f>VLOOKUP(A103,HOP!A:C,3,0)</f>
        <v>2227179</v>
      </c>
      <c r="G103" s="4">
        <f t="shared" si="4"/>
        <v>0</v>
      </c>
      <c r="H103" s="4" t="str">
        <f t="shared" si="5"/>
        <v>，2227179</v>
      </c>
      <c r="I103" s="4" t="str">
        <f>VLOOKUP(A103,HOP!A:T,20,0)</f>
        <v>直连</v>
      </c>
    </row>
    <row r="104" s="4" customFormat="1" hidden="1" spans="1:9">
      <c r="A104" s="4">
        <v>16096831649</v>
      </c>
      <c r="B104" s="5">
        <v>44427</v>
      </c>
      <c r="C104" s="5">
        <v>44428</v>
      </c>
      <c r="D104" s="4">
        <v>627.27</v>
      </c>
      <c r="E104" s="4" t="str">
        <f>VLOOKUP(A104,HOP!A:L,12,0)</f>
        <v>627.27</v>
      </c>
      <c r="F104" s="4" t="str">
        <f>VLOOKUP(A104,HOP!A:C,3,0)</f>
        <v>2227184</v>
      </c>
      <c r="G104" s="4">
        <f t="shared" si="4"/>
        <v>0</v>
      </c>
      <c r="H104" s="4" t="str">
        <f t="shared" si="5"/>
        <v>，2227184</v>
      </c>
      <c r="I104" s="4" t="str">
        <f>VLOOKUP(A104,HOP!A:T,20,0)</f>
        <v>直连</v>
      </c>
    </row>
    <row r="105" s="4" customFormat="1" hidden="1" spans="1:9">
      <c r="A105" s="4">
        <v>16096887626</v>
      </c>
      <c r="B105" s="5">
        <v>44427</v>
      </c>
      <c r="C105" s="5">
        <v>44428</v>
      </c>
      <c r="D105" s="4">
        <v>382.51</v>
      </c>
      <c r="E105" s="4" t="str">
        <f>VLOOKUP(A105,HOP!A:L,12,0)</f>
        <v>382.51</v>
      </c>
      <c r="F105" s="4" t="str">
        <f>VLOOKUP(A105,HOP!A:C,3,0)</f>
        <v>2227200</v>
      </c>
      <c r="G105" s="4">
        <f t="shared" si="4"/>
        <v>0</v>
      </c>
      <c r="H105" s="4" t="str">
        <f t="shared" si="5"/>
        <v>，2227200</v>
      </c>
      <c r="I105" s="4" t="str">
        <f>VLOOKUP(A105,HOP!A:T,20,0)</f>
        <v>直连</v>
      </c>
    </row>
    <row r="106" s="4" customFormat="1" hidden="1" spans="1:9">
      <c r="A106" s="4">
        <v>16096887799</v>
      </c>
      <c r="B106" s="5">
        <v>44427</v>
      </c>
      <c r="C106" s="5">
        <v>44428</v>
      </c>
      <c r="D106" s="4">
        <v>105.26</v>
      </c>
      <c r="E106" s="4" t="str">
        <f>VLOOKUP(A106,HOP!A:L,12,0)</f>
        <v>105.26</v>
      </c>
      <c r="F106" s="4" t="str">
        <f>VLOOKUP(A106,HOP!A:C,3,0)</f>
        <v>2227201</v>
      </c>
      <c r="G106" s="4">
        <f t="shared" si="4"/>
        <v>0</v>
      </c>
      <c r="H106" s="4" t="str">
        <f t="shared" si="5"/>
        <v>，2227201</v>
      </c>
      <c r="I106" s="4" t="str">
        <f>VLOOKUP(A106,HOP!A:T,20,0)</f>
        <v>直连</v>
      </c>
    </row>
    <row r="107" s="4" customFormat="1" hidden="1" spans="1:9">
      <c r="A107" s="4">
        <v>16097160593</v>
      </c>
      <c r="B107" s="5">
        <v>44427</v>
      </c>
      <c r="C107" s="5">
        <v>44428</v>
      </c>
      <c r="D107" s="4">
        <v>179.95</v>
      </c>
      <c r="E107" s="4" t="str">
        <f>VLOOKUP(A107,HOP!A:L,12,0)</f>
        <v>179.95</v>
      </c>
      <c r="F107" s="4" t="str">
        <f>VLOOKUP(A107,HOP!A:C,3,0)</f>
        <v>2227270</v>
      </c>
      <c r="G107" s="4">
        <f t="shared" si="4"/>
        <v>0</v>
      </c>
      <c r="H107" s="4" t="str">
        <f t="shared" si="5"/>
        <v>，2227270</v>
      </c>
      <c r="I107" s="4" t="str">
        <f>VLOOKUP(A107,HOP!A:T,20,0)</f>
        <v>直连</v>
      </c>
    </row>
    <row r="108" s="4" customFormat="1" hidden="1" spans="1:9">
      <c r="A108" s="4">
        <v>16097335342</v>
      </c>
      <c r="B108" s="5">
        <v>44427</v>
      </c>
      <c r="C108" s="5">
        <v>44428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4"/>
        <v>#N/A</v>
      </c>
      <c r="H108" s="4" t="e">
        <f t="shared" si="5"/>
        <v>#N/A</v>
      </c>
      <c r="I108" s="4" t="e">
        <f>VLOOKUP(A108,HOP!A:T,20,0)</f>
        <v>#N/A</v>
      </c>
    </row>
    <row r="109" s="4" customFormat="1" hidden="1" spans="1:9">
      <c r="A109" s="4">
        <v>16097493046</v>
      </c>
      <c r="B109" s="5">
        <v>44427</v>
      </c>
      <c r="C109" s="5">
        <v>44428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4"/>
        <v>#N/A</v>
      </c>
      <c r="H109" s="4" t="e">
        <f t="shared" si="5"/>
        <v>#N/A</v>
      </c>
      <c r="I109" s="4" t="e">
        <f>VLOOKUP(A109,HOP!A:T,20,0)</f>
        <v>#N/A</v>
      </c>
    </row>
    <row r="110" s="4" customFormat="1" hidden="1" spans="1:9">
      <c r="A110" s="4">
        <v>16097929194</v>
      </c>
      <c r="B110" s="5">
        <v>44427</v>
      </c>
      <c r="C110" s="5">
        <v>44428</v>
      </c>
      <c r="D110" s="4">
        <v>142.1</v>
      </c>
      <c r="E110" s="4" t="str">
        <f>VLOOKUP(A110,HOP!A:L,12,0)</f>
        <v>142.10</v>
      </c>
      <c r="F110" s="4" t="str">
        <f>VLOOKUP(A110,HOP!A:C,3,0)</f>
        <v>2227436</v>
      </c>
      <c r="G110" s="4">
        <f>D110-E110</f>
        <v>0</v>
      </c>
      <c r="H110" s="4" t="str">
        <f>$H$1&amp;F110</f>
        <v>，2227436</v>
      </c>
      <c r="I110" s="4" t="str">
        <f>VLOOKUP(A110,HOP!A:T,20,0)</f>
        <v>直连</v>
      </c>
    </row>
    <row r="111" s="4" customFormat="1" hidden="1" spans="1:9">
      <c r="A111" s="4">
        <v>16097939972</v>
      </c>
      <c r="B111" s="5">
        <v>44427</v>
      </c>
      <c r="C111" s="5">
        <v>44428</v>
      </c>
      <c r="D111" s="4">
        <v>159.36</v>
      </c>
      <c r="E111" s="4" t="str">
        <f>VLOOKUP(A111,HOP!A:L,12,0)</f>
        <v>159.36</v>
      </c>
      <c r="F111" s="4" t="str">
        <f>VLOOKUP(A111,HOP!A:C,3,0)</f>
        <v>2227438</v>
      </c>
      <c r="G111" s="4">
        <f>D111-E111</f>
        <v>0</v>
      </c>
      <c r="H111" s="4" t="str">
        <f>$H$1&amp;F111</f>
        <v>，2227438</v>
      </c>
      <c r="I111" s="4" t="str">
        <f>VLOOKUP(A111,HOP!A:T,20,0)</f>
        <v>直连</v>
      </c>
    </row>
    <row r="112" s="4" customFormat="1" hidden="1" spans="1:9">
      <c r="A112" s="4">
        <v>16097943962</v>
      </c>
      <c r="B112" s="5">
        <v>44427</v>
      </c>
      <c r="C112" s="5">
        <v>44428</v>
      </c>
      <c r="D112" s="4">
        <v>151.24</v>
      </c>
      <c r="E112" s="4" t="str">
        <f>VLOOKUP(A112,HOP!A:L,12,0)</f>
        <v>151.24</v>
      </c>
      <c r="F112" s="4" t="str">
        <f>VLOOKUP(A112,HOP!A:C,3,0)</f>
        <v>2227439</v>
      </c>
      <c r="G112" s="4">
        <f>D112-E112</f>
        <v>0</v>
      </c>
      <c r="H112" s="4" t="str">
        <f>$H$1&amp;F112</f>
        <v>，2227439</v>
      </c>
      <c r="I112" s="4" t="str">
        <f>VLOOKUP(A112,HOP!A:T,20,0)</f>
        <v>直连</v>
      </c>
    </row>
    <row r="113" s="4" customFormat="1" hidden="1" spans="1:9">
      <c r="A113" s="4">
        <v>16098063758</v>
      </c>
      <c r="B113" s="5">
        <v>44427</v>
      </c>
      <c r="C113" s="5">
        <v>44428</v>
      </c>
      <c r="D113" s="4">
        <v>148.38</v>
      </c>
      <c r="E113" s="4" t="str">
        <f>VLOOKUP(A113,HOP!A:L,12,0)</f>
        <v>148.38</v>
      </c>
      <c r="F113" s="4" t="str">
        <f>VLOOKUP(A113,HOP!A:C,3,0)</f>
        <v>2227463</v>
      </c>
      <c r="G113" s="4">
        <f>D113-E113</f>
        <v>0</v>
      </c>
      <c r="H113" s="4" t="str">
        <f>$H$1&amp;F113</f>
        <v>，2227463</v>
      </c>
      <c r="I113" s="4" t="str">
        <f>VLOOKUP(A113,HOP!A:T,20,0)</f>
        <v>直连</v>
      </c>
    </row>
    <row r="114" s="4" customFormat="1" hidden="1" spans="1:9">
      <c r="A114" s="4">
        <v>16098073981</v>
      </c>
      <c r="B114" s="5">
        <v>44427</v>
      </c>
      <c r="C114" s="5">
        <v>44428</v>
      </c>
      <c r="D114" s="4">
        <v>148.12</v>
      </c>
      <c r="E114" s="4" t="str">
        <f>VLOOKUP(A114,HOP!A:L,12,0)</f>
        <v>148.12</v>
      </c>
      <c r="F114" s="4" t="str">
        <f>VLOOKUP(A114,HOP!A:C,3,0)</f>
        <v>2227468</v>
      </c>
      <c r="G114" s="4">
        <f>D114-E114</f>
        <v>0</v>
      </c>
      <c r="H114" s="4" t="str">
        <f>$H$1&amp;F114</f>
        <v>，2227468</v>
      </c>
      <c r="I114" s="4" t="str">
        <f>VLOOKUP(A114,HOP!A:T,20,0)</f>
        <v>直连</v>
      </c>
    </row>
    <row r="115" s="4" customFormat="1" hidden="1" spans="1:9">
      <c r="A115" s="4">
        <v>16098292047</v>
      </c>
      <c r="B115" s="5">
        <v>44427</v>
      </c>
      <c r="C115" s="5">
        <v>44428</v>
      </c>
      <c r="D115" s="4">
        <v>148.38</v>
      </c>
      <c r="E115" s="4" t="str">
        <f>VLOOKUP(A115,HOP!A:L,12,0)</f>
        <v>148.38</v>
      </c>
      <c r="F115" s="4" t="str">
        <f>VLOOKUP(A115,HOP!A:C,3,0)</f>
        <v>2227530</v>
      </c>
      <c r="G115" s="4">
        <f>D115-E115</f>
        <v>0</v>
      </c>
      <c r="H115" s="4" t="str">
        <f>$H$1&amp;F115</f>
        <v>，2227530</v>
      </c>
      <c r="I115" s="4" t="str">
        <f>VLOOKUP(A115,HOP!A:T,20,0)</f>
        <v>直连</v>
      </c>
    </row>
    <row r="116" s="4" customFormat="1" hidden="1" spans="1:9">
      <c r="A116" s="4">
        <v>16098461277</v>
      </c>
      <c r="B116" s="5">
        <v>44427</v>
      </c>
      <c r="C116" s="5">
        <v>44428</v>
      </c>
      <c r="D116" s="4">
        <v>413.13</v>
      </c>
      <c r="E116" s="4" t="str">
        <f>VLOOKUP(A116,HOP!A:L,12,0)</f>
        <v>413.13</v>
      </c>
      <c r="F116" s="4" t="str">
        <f>VLOOKUP(A116,HOP!A:C,3,0)</f>
        <v>2227565</v>
      </c>
      <c r="G116" s="4">
        <f>D116-E116</f>
        <v>0</v>
      </c>
      <c r="H116" s="4" t="str">
        <f>$H$1&amp;F116</f>
        <v>，2227565</v>
      </c>
      <c r="I116" s="4" t="str">
        <f>VLOOKUP(A116,HOP!A:T,20,0)</f>
        <v>直连</v>
      </c>
    </row>
    <row r="117" s="4" customFormat="1" hidden="1" spans="1:9">
      <c r="A117" s="4">
        <v>16098675309</v>
      </c>
      <c r="B117" s="5">
        <v>44427</v>
      </c>
      <c r="C117" s="5">
        <v>44428</v>
      </c>
      <c r="D117" s="4">
        <v>194.54</v>
      </c>
      <c r="E117" s="4" t="str">
        <f>VLOOKUP(A117,HOP!A:L,12,0)</f>
        <v>194.54</v>
      </c>
      <c r="F117" s="4" t="str">
        <f>VLOOKUP(A117,HOP!A:C,3,0)</f>
        <v>2227596</v>
      </c>
      <c r="G117" s="4">
        <f>D117-E117</f>
        <v>0</v>
      </c>
      <c r="H117" s="4" t="str">
        <f>$H$1&amp;F117</f>
        <v>，2227596</v>
      </c>
      <c r="I117" s="4" t="str">
        <f>VLOOKUP(A117,HOP!A:T,20,0)</f>
        <v>直连</v>
      </c>
    </row>
    <row r="118" s="4" customFormat="1" hidden="1" spans="1:9">
      <c r="A118" s="4">
        <v>16098904201</v>
      </c>
      <c r="B118" s="5">
        <v>44427</v>
      </c>
      <c r="C118" s="5">
        <v>44428</v>
      </c>
      <c r="D118" s="4">
        <v>194.54</v>
      </c>
      <c r="E118" s="4" t="str">
        <f>VLOOKUP(A118,HOP!A:L,12,0)</f>
        <v>194.54</v>
      </c>
      <c r="F118" s="4" t="str">
        <f>VLOOKUP(A118,HOP!A:C,3,0)</f>
        <v>2227637</v>
      </c>
      <c r="G118" s="4">
        <f>D118-E118</f>
        <v>0</v>
      </c>
      <c r="H118" s="4" t="str">
        <f>$H$1&amp;F118</f>
        <v>，2227637</v>
      </c>
      <c r="I118" s="4" t="str">
        <f>VLOOKUP(A118,HOP!A:T,20,0)</f>
        <v>直连</v>
      </c>
    </row>
    <row r="119" s="4" customFormat="1" hidden="1" spans="1:9">
      <c r="A119" s="4">
        <v>16098910970</v>
      </c>
      <c r="B119" s="5">
        <v>44427</v>
      </c>
      <c r="C119" s="5">
        <v>44428</v>
      </c>
      <c r="D119" s="4">
        <v>122.17</v>
      </c>
      <c r="E119" s="4" t="str">
        <f>VLOOKUP(A119,HOP!A:L,12,0)</f>
        <v>122.17</v>
      </c>
      <c r="F119" s="4" t="str">
        <f>VLOOKUP(A119,HOP!A:C,3,0)</f>
        <v>2227638</v>
      </c>
      <c r="G119" s="4">
        <f>D119-E119</f>
        <v>0</v>
      </c>
      <c r="H119" s="4" t="str">
        <f>$H$1&amp;F119</f>
        <v>，2227638</v>
      </c>
      <c r="I119" s="4" t="str">
        <f>VLOOKUP(A119,HOP!A:T,20,0)</f>
        <v>直连</v>
      </c>
    </row>
    <row r="120" s="4" customFormat="1" hidden="1" spans="1:9">
      <c r="A120" s="4">
        <v>16099049646</v>
      </c>
      <c r="B120" s="5">
        <v>44427</v>
      </c>
      <c r="C120" s="5">
        <v>44428</v>
      </c>
      <c r="D120" s="4">
        <v>122.17</v>
      </c>
      <c r="E120" s="4" t="str">
        <f>VLOOKUP(A120,HOP!A:L,12,0)</f>
        <v>122.17</v>
      </c>
      <c r="F120" s="4" t="str">
        <f>VLOOKUP(A120,HOP!A:C,3,0)</f>
        <v>2227685</v>
      </c>
      <c r="G120" s="4">
        <f>D120-E120</f>
        <v>0</v>
      </c>
      <c r="H120" s="4" t="str">
        <f>$H$1&amp;F120</f>
        <v>，2227685</v>
      </c>
      <c r="I120" s="4" t="str">
        <f>VLOOKUP(A120,HOP!A:T,20,0)</f>
        <v>直连</v>
      </c>
    </row>
    <row r="121" s="4" customFormat="1" hidden="1" spans="1:9">
      <c r="A121" s="4">
        <v>16099109509</v>
      </c>
      <c r="B121" s="5">
        <v>44427</v>
      </c>
      <c r="C121" s="5">
        <v>44428</v>
      </c>
      <c r="D121" s="4">
        <v>124.85</v>
      </c>
      <c r="E121" s="4" t="str">
        <f>VLOOKUP(A121,HOP!A:L,12,0)</f>
        <v>124.85</v>
      </c>
      <c r="F121" s="4" t="str">
        <f>VLOOKUP(A121,HOP!A:C,3,0)</f>
        <v>2227701</v>
      </c>
      <c r="G121" s="4">
        <f>D121-E121</f>
        <v>0</v>
      </c>
      <c r="H121" s="4" t="str">
        <f>$H$1&amp;F121</f>
        <v>，2227701</v>
      </c>
      <c r="I121" s="4" t="str">
        <f>VLOOKUP(A121,HOP!A:T,20,0)</f>
        <v>直连</v>
      </c>
    </row>
    <row r="122" s="4" customFormat="1" hidden="1" spans="1:9">
      <c r="A122" s="4">
        <v>16099169772</v>
      </c>
      <c r="B122" s="5">
        <v>44427</v>
      </c>
      <c r="C122" s="5">
        <v>44428</v>
      </c>
      <c r="D122" s="4">
        <v>1429.29</v>
      </c>
      <c r="E122" s="4" t="str">
        <f>VLOOKUP(A122,HOP!A:L,12,0)</f>
        <v>1429.29</v>
      </c>
      <c r="F122" s="4" t="str">
        <f>VLOOKUP(A122,HOP!A:C,3,0)</f>
        <v>2227716</v>
      </c>
      <c r="G122" s="4">
        <f>D122-E122</f>
        <v>0</v>
      </c>
      <c r="H122" s="4" t="str">
        <f>$H$1&amp;F122</f>
        <v>，2227716</v>
      </c>
      <c r="I122" s="4" t="str">
        <f>VLOOKUP(A122,HOP!A:T,20,0)</f>
        <v>直连</v>
      </c>
    </row>
    <row r="123" s="4" customFormat="1" hidden="1" spans="1:9">
      <c r="A123" s="4">
        <v>16099206862</v>
      </c>
      <c r="B123" s="5">
        <v>44427</v>
      </c>
      <c r="C123" s="5">
        <v>44428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>D123-E123</f>
        <v>#N/A</v>
      </c>
      <c r="H123" s="4" t="e">
        <f>$H$1&amp;F123</f>
        <v>#N/A</v>
      </c>
      <c r="I123" s="4" t="e">
        <f>VLOOKUP(A123,HOP!A:T,20,0)</f>
        <v>#N/A</v>
      </c>
    </row>
    <row r="124" s="4" customFormat="1" hidden="1" spans="1:9">
      <c r="A124" s="4">
        <v>16099244998</v>
      </c>
      <c r="B124" s="5">
        <v>44427</v>
      </c>
      <c r="C124" s="5">
        <v>44428</v>
      </c>
      <c r="D124" s="4">
        <v>578.52</v>
      </c>
      <c r="E124" s="4" t="str">
        <f>VLOOKUP(A124,HOP!A:L,12,0)</f>
        <v>578.52</v>
      </c>
      <c r="F124" s="4" t="str">
        <f>VLOOKUP(A124,HOP!A:C,3,0)</f>
        <v>2227728</v>
      </c>
      <c r="G124" s="4">
        <f>D124-E124</f>
        <v>0</v>
      </c>
      <c r="H124" s="4" t="str">
        <f>$H$1&amp;F124</f>
        <v>，2227728</v>
      </c>
      <c r="I124" s="4" t="str">
        <f>VLOOKUP(A124,HOP!A:T,20,0)</f>
        <v>直连</v>
      </c>
    </row>
    <row r="125" s="4" customFormat="1" hidden="1" spans="1:9">
      <c r="A125" s="4">
        <v>16099246789</v>
      </c>
      <c r="B125" s="5">
        <v>44427</v>
      </c>
      <c r="C125" s="5">
        <v>44428</v>
      </c>
      <c r="D125" s="4">
        <v>180.62</v>
      </c>
      <c r="E125" s="4" t="str">
        <f>VLOOKUP(A125,HOP!A:L,12,0)</f>
        <v>180.62</v>
      </c>
      <c r="F125" s="4" t="str">
        <f>VLOOKUP(A125,HOP!A:C,3,0)</f>
        <v>2227729</v>
      </c>
      <c r="G125" s="4">
        <f>D125-E125</f>
        <v>0</v>
      </c>
      <c r="H125" s="4" t="str">
        <f>$H$1&amp;F125</f>
        <v>，2227729</v>
      </c>
      <c r="I125" s="4" t="str">
        <f>VLOOKUP(A125,HOP!A:T,20,0)</f>
        <v>直连</v>
      </c>
    </row>
    <row r="127" spans="4:4">
      <c r="D127" s="4">
        <f>SUM(D2:D126)</f>
        <v>40782.16</v>
      </c>
    </row>
    <row r="131" spans="1:5">
      <c r="A131" s="4" t="s">
        <v>286</v>
      </c>
      <c r="E131" s="4">
        <v>606.9</v>
      </c>
    </row>
    <row r="132" spans="1:5">
      <c r="A132" s="4" t="s">
        <v>287</v>
      </c>
      <c r="E132" s="4">
        <v>48307.88</v>
      </c>
    </row>
    <row r="133" spans="1:5">
      <c r="A133" s="4" t="s">
        <v>288</v>
      </c>
      <c r="E133" s="4">
        <f>SUBTOTAL(9,E131:E132)</f>
        <v>48914.78</v>
      </c>
    </row>
    <row r="134" spans="1:1">
      <c r="A134" s="4" t="s">
        <v>289</v>
      </c>
    </row>
    <row r="136" spans="3:3">
      <c r="C136" s="4">
        <v>1.199416117</v>
      </c>
    </row>
  </sheetData>
  <autoFilter ref="A1:X125">
    <filterColumn colId="3">
      <filters>
        <filter val="1428.09"/>
        <filter val="142.1"/>
        <filter val="176.1"/>
        <filter val="269.1"/>
        <filter val="582.1"/>
        <filter val="938.2"/>
        <filter val="943.2"/>
        <filter val="163.3"/>
        <filter val="183.4"/>
        <filter val="1886.4"/>
        <filter val="253.6"/>
        <filter val="471.6"/>
        <filter val="391.7"/>
        <filter val="1112.7"/>
        <filter val="202.02"/>
        <filter val="328.03"/>
        <filter val="438.03"/>
        <filter val="476.03"/>
        <filter val="864.04"/>
        <filter val="176.05"/>
        <filter val="506"/>
        <filter val="378.06"/>
        <filter val="153.09"/>
        <filter val="189.09"/>
        <filter val="-132.42"/>
        <filter val="148.12"/>
        <filter val="432.12"/>
        <filter val="413.13"/>
        <filter val="1841.44"/>
        <filter val="917.16"/>
        <filter val="122.17"/>
        <filter val="271.17"/>
        <filter val="190.21"/>
        <filter val="116.22"/>
        <filter val="151.24"/>
        <filter val="105.26"/>
        <filter val="627.27"/>
        <filter val="167.28"/>
        <filter val="695.28"/>
        <filter val="206.33"/>
        <filter val="94.34"/>
        <filter val="163.34"/>
        <filter val="159.36"/>
        <filter val="160.37"/>
        <filter val="148.38"/>
        <filter val="1429.29"/>
        <filter val="145.41"/>
        <filter val="410.41"/>
        <filter val="163.42"/>
        <filter val="344.43"/>
        <filter val="195.44"/>
        <filter val="503.44"/>
        <filter val="382.51"/>
        <filter val="578.52"/>
        <filter val="188.53"/>
        <filter val="194.53"/>
        <filter val="210.53"/>
        <filter val="194.54"/>
        <filter val="247.54"/>
        <filter val="374.54"/>
        <filter val="104.55"/>
        <filter val="187.57"/>
        <filter val="180.62"/>
        <filter val="253.62"/>
        <filter val="151.63"/>
        <filter val="246.64"/>
        <filter val="252.64"/>
        <filter val="320.66"/>
        <filter val="122.69"/>
        <filter val="181.69"/>
        <filter val="239.72"/>
        <filter val="122.73"/>
        <filter val="416.73"/>
        <filter val="123.75"/>
        <filter val="179.76"/>
        <filter val="119.77"/>
        <filter val="304.78"/>
        <filter val="285.81"/>
        <filter val="166.82"/>
        <filter val="179.83"/>
        <filter val="885"/>
        <filter val="124.85"/>
        <filter val="320.85"/>
        <filter val="457.85"/>
        <filter val="125.86"/>
        <filter val="261.88"/>
        <filter val="5275.58"/>
        <filter val="127.89"/>
        <filter val="131.91"/>
        <filter val="130.94"/>
        <filter val="179.95"/>
        <filter val="325.95"/>
        <filter val="133.98"/>
      </filters>
    </filterColumn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9"/>
  <sheetViews>
    <sheetView workbookViewId="0">
      <selection activeCell="B6" sqref="B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290</v>
      </c>
      <c r="B1" s="2" t="s">
        <v>291</v>
      </c>
      <c r="C1" s="2" t="s">
        <v>292</v>
      </c>
      <c r="D1" s="2" t="s">
        <v>293</v>
      </c>
      <c r="E1" s="2" t="s">
        <v>13</v>
      </c>
      <c r="F1" s="2" t="s">
        <v>5</v>
      </c>
      <c r="G1" s="2" t="s">
        <v>6</v>
      </c>
      <c r="H1" s="2" t="s">
        <v>294</v>
      </c>
      <c r="I1" s="2" t="s">
        <v>295</v>
      </c>
      <c r="J1" s="2" t="s">
        <v>296</v>
      </c>
      <c r="K1" s="2" t="s">
        <v>297</v>
      </c>
      <c r="L1" s="2" t="s">
        <v>298</v>
      </c>
      <c r="M1" s="2" t="s">
        <v>299</v>
      </c>
      <c r="N1" s="2" t="s">
        <v>300</v>
      </c>
      <c r="O1" s="2" t="s">
        <v>301</v>
      </c>
      <c r="P1" s="2" t="s">
        <v>302</v>
      </c>
      <c r="Q1" s="2" t="s">
        <v>303</v>
      </c>
      <c r="R1" s="2" t="s">
        <v>304</v>
      </c>
      <c r="S1" s="2" t="s">
        <v>305</v>
      </c>
      <c r="T1" s="2" t="s">
        <v>306</v>
      </c>
    </row>
    <row r="2" s="1" customFormat="1" spans="1:20">
      <c r="A2" s="3">
        <v>16099246789</v>
      </c>
      <c r="B2" s="1" t="s">
        <v>307</v>
      </c>
      <c r="C2" s="1" t="s">
        <v>308</v>
      </c>
      <c r="D2" s="1" t="s">
        <v>309</v>
      </c>
      <c r="E2" s="1" t="s">
        <v>283</v>
      </c>
      <c r="F2" s="1" t="s">
        <v>307</v>
      </c>
      <c r="G2" s="1" t="s">
        <v>310</v>
      </c>
      <c r="H2" s="1" t="s">
        <v>311</v>
      </c>
      <c r="I2" s="1" t="s">
        <v>312</v>
      </c>
      <c r="J2" s="1" t="s">
        <v>313</v>
      </c>
      <c r="K2" s="1" t="s">
        <v>312</v>
      </c>
      <c r="L2" s="1" t="s">
        <v>312</v>
      </c>
      <c r="M2" s="1" t="s">
        <v>314</v>
      </c>
      <c r="N2" s="1" t="s">
        <v>314</v>
      </c>
      <c r="O2" s="1" t="s">
        <v>315</v>
      </c>
      <c r="P2" s="1" t="s">
        <v>316</v>
      </c>
      <c r="Q2" s="1" t="s">
        <v>317</v>
      </c>
      <c r="R2" s="1" t="s">
        <v>318</v>
      </c>
      <c r="S2" s="1" t="s">
        <v>319</v>
      </c>
      <c r="T2" s="1" t="s">
        <v>320</v>
      </c>
    </row>
    <row r="3" s="1" customFormat="1" spans="1:20">
      <c r="A3" s="3">
        <v>16099244998</v>
      </c>
      <c r="B3" s="1" t="s">
        <v>307</v>
      </c>
      <c r="C3" s="1" t="s">
        <v>321</v>
      </c>
      <c r="D3" s="1" t="s">
        <v>322</v>
      </c>
      <c r="E3" s="1" t="s">
        <v>280</v>
      </c>
      <c r="F3" s="1" t="s">
        <v>307</v>
      </c>
      <c r="G3" s="1" t="s">
        <v>310</v>
      </c>
      <c r="H3" s="1" t="s">
        <v>311</v>
      </c>
      <c r="I3" s="1" t="s">
        <v>323</v>
      </c>
      <c r="J3" s="1" t="s">
        <v>313</v>
      </c>
      <c r="K3" s="1" t="s">
        <v>323</v>
      </c>
      <c r="L3" s="1" t="s">
        <v>323</v>
      </c>
      <c r="M3" s="1" t="s">
        <v>314</v>
      </c>
      <c r="N3" s="1" t="s">
        <v>314</v>
      </c>
      <c r="O3" s="1" t="s">
        <v>315</v>
      </c>
      <c r="P3" s="1" t="s">
        <v>316</v>
      </c>
      <c r="Q3" s="1" t="s">
        <v>324</v>
      </c>
      <c r="R3" s="1" t="s">
        <v>318</v>
      </c>
      <c r="S3" s="1" t="s">
        <v>319</v>
      </c>
      <c r="T3" s="1" t="s">
        <v>320</v>
      </c>
    </row>
    <row r="4" s="1" customFormat="1" spans="1:20">
      <c r="A4" s="3">
        <v>16099169772</v>
      </c>
      <c r="B4" s="1" t="s">
        <v>307</v>
      </c>
      <c r="C4" s="1" t="s">
        <v>325</v>
      </c>
      <c r="D4" s="1" t="s">
        <v>322</v>
      </c>
      <c r="E4" s="1" t="s">
        <v>276</v>
      </c>
      <c r="F4" s="1" t="s">
        <v>307</v>
      </c>
      <c r="G4" s="1" t="s">
        <v>310</v>
      </c>
      <c r="H4" s="1" t="s">
        <v>311</v>
      </c>
      <c r="I4" s="1" t="s">
        <v>326</v>
      </c>
      <c r="J4" s="1" t="s">
        <v>313</v>
      </c>
      <c r="K4" s="1" t="s">
        <v>326</v>
      </c>
      <c r="L4" s="1" t="s">
        <v>326</v>
      </c>
      <c r="M4" s="1" t="s">
        <v>314</v>
      </c>
      <c r="N4" s="1" t="s">
        <v>314</v>
      </c>
      <c r="O4" s="1" t="s">
        <v>315</v>
      </c>
      <c r="P4" s="1" t="s">
        <v>316</v>
      </c>
      <c r="Q4" s="1" t="s">
        <v>327</v>
      </c>
      <c r="R4" s="1" t="s">
        <v>318</v>
      </c>
      <c r="S4" s="1" t="s">
        <v>319</v>
      </c>
      <c r="T4" s="1" t="s">
        <v>320</v>
      </c>
    </row>
    <row r="5" s="1" customFormat="1" spans="1:20">
      <c r="A5" s="3">
        <v>16099109509</v>
      </c>
      <c r="B5" s="1" t="s">
        <v>307</v>
      </c>
      <c r="C5" s="1" t="s">
        <v>328</v>
      </c>
      <c r="D5" s="1" t="s">
        <v>329</v>
      </c>
      <c r="E5" s="1" t="s">
        <v>275</v>
      </c>
      <c r="F5" s="1" t="s">
        <v>307</v>
      </c>
      <c r="G5" s="1" t="s">
        <v>310</v>
      </c>
      <c r="H5" s="1" t="s">
        <v>311</v>
      </c>
      <c r="I5" s="1" t="s">
        <v>330</v>
      </c>
      <c r="J5" s="1" t="s">
        <v>313</v>
      </c>
      <c r="K5" s="1" t="s">
        <v>330</v>
      </c>
      <c r="L5" s="1" t="s">
        <v>330</v>
      </c>
      <c r="M5" s="1" t="s">
        <v>314</v>
      </c>
      <c r="N5" s="1" t="s">
        <v>314</v>
      </c>
      <c r="O5" s="1" t="s">
        <v>315</v>
      </c>
      <c r="P5" s="1" t="s">
        <v>316</v>
      </c>
      <c r="Q5" s="1" t="s">
        <v>331</v>
      </c>
      <c r="R5" s="1" t="s">
        <v>318</v>
      </c>
      <c r="S5" s="1" t="s">
        <v>319</v>
      </c>
      <c r="T5" s="1" t="s">
        <v>320</v>
      </c>
    </row>
    <row r="6" s="1" customFormat="1" spans="1:20">
      <c r="A6" s="3">
        <v>16099049646</v>
      </c>
      <c r="B6" s="1" t="s">
        <v>307</v>
      </c>
      <c r="C6" s="1" t="s">
        <v>332</v>
      </c>
      <c r="D6" s="1" t="s">
        <v>333</v>
      </c>
      <c r="E6" s="1" t="s">
        <v>274</v>
      </c>
      <c r="F6" s="1" t="s">
        <v>307</v>
      </c>
      <c r="G6" s="1" t="s">
        <v>310</v>
      </c>
      <c r="H6" s="1" t="s">
        <v>311</v>
      </c>
      <c r="I6" s="1" t="s">
        <v>334</v>
      </c>
      <c r="J6" s="1" t="s">
        <v>313</v>
      </c>
      <c r="K6" s="1" t="s">
        <v>334</v>
      </c>
      <c r="L6" s="1" t="s">
        <v>334</v>
      </c>
      <c r="M6" s="1" t="s">
        <v>314</v>
      </c>
      <c r="N6" s="1" t="s">
        <v>314</v>
      </c>
      <c r="O6" s="1" t="s">
        <v>315</v>
      </c>
      <c r="P6" s="1" t="s">
        <v>316</v>
      </c>
      <c r="Q6" s="1" t="s">
        <v>335</v>
      </c>
      <c r="R6" s="1" t="s">
        <v>318</v>
      </c>
      <c r="S6" s="1" t="s">
        <v>319</v>
      </c>
      <c r="T6" s="1" t="s">
        <v>320</v>
      </c>
    </row>
    <row r="7" s="1" customFormat="1" spans="1:20">
      <c r="A7" s="3">
        <v>16098910970</v>
      </c>
      <c r="B7" s="1" t="s">
        <v>307</v>
      </c>
      <c r="C7" s="1" t="s">
        <v>336</v>
      </c>
      <c r="D7" s="1" t="s">
        <v>333</v>
      </c>
      <c r="E7" s="1" t="s">
        <v>273</v>
      </c>
      <c r="F7" s="1" t="s">
        <v>307</v>
      </c>
      <c r="G7" s="1" t="s">
        <v>310</v>
      </c>
      <c r="H7" s="1" t="s">
        <v>311</v>
      </c>
      <c r="I7" s="1" t="s">
        <v>334</v>
      </c>
      <c r="J7" s="1" t="s">
        <v>313</v>
      </c>
      <c r="K7" s="1" t="s">
        <v>334</v>
      </c>
      <c r="L7" s="1" t="s">
        <v>334</v>
      </c>
      <c r="M7" s="1" t="s">
        <v>314</v>
      </c>
      <c r="N7" s="1" t="s">
        <v>314</v>
      </c>
      <c r="O7" s="1" t="s">
        <v>315</v>
      </c>
      <c r="P7" s="1" t="s">
        <v>316</v>
      </c>
      <c r="Q7" s="1" t="s">
        <v>337</v>
      </c>
      <c r="R7" s="1" t="s">
        <v>318</v>
      </c>
      <c r="S7" s="1" t="s">
        <v>319</v>
      </c>
      <c r="T7" s="1" t="s">
        <v>320</v>
      </c>
    </row>
    <row r="8" s="1" customFormat="1" spans="1:20">
      <c r="A8" s="3">
        <v>16098904201</v>
      </c>
      <c r="B8" s="1" t="s">
        <v>307</v>
      </c>
      <c r="C8" s="1" t="s">
        <v>338</v>
      </c>
      <c r="D8" s="1" t="s">
        <v>339</v>
      </c>
      <c r="E8" s="1" t="s">
        <v>272</v>
      </c>
      <c r="F8" s="1" t="s">
        <v>307</v>
      </c>
      <c r="G8" s="1" t="s">
        <v>310</v>
      </c>
      <c r="H8" s="1" t="s">
        <v>311</v>
      </c>
      <c r="I8" s="1" t="s">
        <v>340</v>
      </c>
      <c r="J8" s="1" t="s">
        <v>313</v>
      </c>
      <c r="K8" s="1" t="s">
        <v>340</v>
      </c>
      <c r="L8" s="1" t="s">
        <v>340</v>
      </c>
      <c r="M8" s="1" t="s">
        <v>314</v>
      </c>
      <c r="N8" s="1" t="s">
        <v>314</v>
      </c>
      <c r="O8" s="1" t="s">
        <v>315</v>
      </c>
      <c r="P8" s="1" t="s">
        <v>316</v>
      </c>
      <c r="Q8" s="1" t="s">
        <v>341</v>
      </c>
      <c r="R8" s="1" t="s">
        <v>318</v>
      </c>
      <c r="S8" s="1" t="s">
        <v>319</v>
      </c>
      <c r="T8" s="1" t="s">
        <v>320</v>
      </c>
    </row>
    <row r="9" s="1" customFormat="1" spans="1:20">
      <c r="A9" s="3">
        <v>16098675309</v>
      </c>
      <c r="B9" s="1" t="s">
        <v>307</v>
      </c>
      <c r="C9" s="1" t="s">
        <v>342</v>
      </c>
      <c r="D9" s="1" t="s">
        <v>339</v>
      </c>
      <c r="E9" s="1" t="s">
        <v>271</v>
      </c>
      <c r="F9" s="1" t="s">
        <v>307</v>
      </c>
      <c r="G9" s="1" t="s">
        <v>310</v>
      </c>
      <c r="H9" s="1" t="s">
        <v>311</v>
      </c>
      <c r="I9" s="1" t="s">
        <v>340</v>
      </c>
      <c r="J9" s="1" t="s">
        <v>313</v>
      </c>
      <c r="K9" s="1" t="s">
        <v>340</v>
      </c>
      <c r="L9" s="1" t="s">
        <v>340</v>
      </c>
      <c r="M9" s="1" t="s">
        <v>314</v>
      </c>
      <c r="N9" s="1" t="s">
        <v>314</v>
      </c>
      <c r="O9" s="1" t="s">
        <v>315</v>
      </c>
      <c r="P9" s="1" t="s">
        <v>316</v>
      </c>
      <c r="Q9" s="1" t="s">
        <v>343</v>
      </c>
      <c r="R9" s="1" t="s">
        <v>318</v>
      </c>
      <c r="S9" s="1" t="s">
        <v>319</v>
      </c>
      <c r="T9" s="1" t="s">
        <v>320</v>
      </c>
    </row>
    <row r="10" s="1" customFormat="1" spans="1:20">
      <c r="A10" s="3">
        <v>16098461277</v>
      </c>
      <c r="B10" s="1" t="s">
        <v>307</v>
      </c>
      <c r="C10" s="1" t="s">
        <v>344</v>
      </c>
      <c r="D10" s="1" t="s">
        <v>345</v>
      </c>
      <c r="E10" s="1" t="s">
        <v>270</v>
      </c>
      <c r="F10" s="1" t="s">
        <v>307</v>
      </c>
      <c r="G10" s="1" t="s">
        <v>310</v>
      </c>
      <c r="H10" s="1" t="s">
        <v>311</v>
      </c>
      <c r="I10" s="1" t="s">
        <v>346</v>
      </c>
      <c r="J10" s="1" t="s">
        <v>313</v>
      </c>
      <c r="K10" s="1" t="s">
        <v>346</v>
      </c>
      <c r="L10" s="1" t="s">
        <v>346</v>
      </c>
      <c r="M10" s="1" t="s">
        <v>314</v>
      </c>
      <c r="N10" s="1" t="s">
        <v>314</v>
      </c>
      <c r="O10" s="1" t="s">
        <v>315</v>
      </c>
      <c r="P10" s="1" t="s">
        <v>316</v>
      </c>
      <c r="Q10" s="1" t="s">
        <v>347</v>
      </c>
      <c r="R10" s="1" t="s">
        <v>318</v>
      </c>
      <c r="S10" s="1" t="s">
        <v>319</v>
      </c>
      <c r="T10" s="1" t="s">
        <v>320</v>
      </c>
    </row>
    <row r="11" s="1" customFormat="1" spans="1:20">
      <c r="A11" s="3">
        <v>16098292047</v>
      </c>
      <c r="B11" s="1" t="s">
        <v>307</v>
      </c>
      <c r="C11" s="1" t="s">
        <v>348</v>
      </c>
      <c r="D11" s="1" t="s">
        <v>349</v>
      </c>
      <c r="E11" s="1" t="s">
        <v>268</v>
      </c>
      <c r="F11" s="1" t="s">
        <v>307</v>
      </c>
      <c r="G11" s="1" t="s">
        <v>310</v>
      </c>
      <c r="H11" s="1" t="s">
        <v>311</v>
      </c>
      <c r="I11" s="1" t="s">
        <v>350</v>
      </c>
      <c r="J11" s="1" t="s">
        <v>313</v>
      </c>
      <c r="K11" s="1" t="s">
        <v>350</v>
      </c>
      <c r="L11" s="1" t="s">
        <v>350</v>
      </c>
      <c r="M11" s="1" t="s">
        <v>314</v>
      </c>
      <c r="N11" s="1" t="s">
        <v>314</v>
      </c>
      <c r="O11" s="1" t="s">
        <v>315</v>
      </c>
      <c r="P11" s="1" t="s">
        <v>316</v>
      </c>
      <c r="Q11" s="1" t="s">
        <v>351</v>
      </c>
      <c r="R11" s="1" t="s">
        <v>318</v>
      </c>
      <c r="S11" s="1" t="s">
        <v>319</v>
      </c>
      <c r="T11" s="1" t="s">
        <v>320</v>
      </c>
    </row>
    <row r="12" s="1" customFormat="1" spans="1:20">
      <c r="A12" s="3">
        <v>16098073981</v>
      </c>
      <c r="B12" s="1" t="s">
        <v>307</v>
      </c>
      <c r="C12" s="1" t="s">
        <v>352</v>
      </c>
      <c r="D12" s="1" t="s">
        <v>349</v>
      </c>
      <c r="E12" s="1" t="s">
        <v>267</v>
      </c>
      <c r="F12" s="1" t="s">
        <v>307</v>
      </c>
      <c r="G12" s="1" t="s">
        <v>310</v>
      </c>
      <c r="H12" s="1" t="s">
        <v>311</v>
      </c>
      <c r="I12" s="1" t="s">
        <v>353</v>
      </c>
      <c r="J12" s="1" t="s">
        <v>313</v>
      </c>
      <c r="K12" s="1" t="s">
        <v>353</v>
      </c>
      <c r="L12" s="1" t="s">
        <v>353</v>
      </c>
      <c r="M12" s="1" t="s">
        <v>314</v>
      </c>
      <c r="N12" s="1" t="s">
        <v>314</v>
      </c>
      <c r="O12" s="1" t="s">
        <v>315</v>
      </c>
      <c r="P12" s="1" t="s">
        <v>316</v>
      </c>
      <c r="Q12" s="1" t="s">
        <v>354</v>
      </c>
      <c r="R12" s="1" t="s">
        <v>318</v>
      </c>
      <c r="S12" s="1" t="s">
        <v>319</v>
      </c>
      <c r="T12" s="1" t="s">
        <v>320</v>
      </c>
    </row>
    <row r="13" s="1" customFormat="1" spans="1:20">
      <c r="A13" s="3">
        <v>16098063758</v>
      </c>
      <c r="B13" s="1" t="s">
        <v>307</v>
      </c>
      <c r="C13" s="1" t="s">
        <v>355</v>
      </c>
      <c r="D13" s="1" t="s">
        <v>349</v>
      </c>
      <c r="E13" s="1" t="s">
        <v>266</v>
      </c>
      <c r="F13" s="1" t="s">
        <v>307</v>
      </c>
      <c r="G13" s="1" t="s">
        <v>310</v>
      </c>
      <c r="H13" s="1" t="s">
        <v>311</v>
      </c>
      <c r="I13" s="1" t="s">
        <v>350</v>
      </c>
      <c r="J13" s="1" t="s">
        <v>313</v>
      </c>
      <c r="K13" s="1" t="s">
        <v>350</v>
      </c>
      <c r="L13" s="1" t="s">
        <v>350</v>
      </c>
      <c r="M13" s="1" t="s">
        <v>314</v>
      </c>
      <c r="N13" s="1" t="s">
        <v>314</v>
      </c>
      <c r="O13" s="1" t="s">
        <v>315</v>
      </c>
      <c r="P13" s="1" t="s">
        <v>316</v>
      </c>
      <c r="Q13" s="1" t="s">
        <v>356</v>
      </c>
      <c r="R13" s="1" t="s">
        <v>318</v>
      </c>
      <c r="S13" s="1" t="s">
        <v>319</v>
      </c>
      <c r="T13" s="1" t="s">
        <v>320</v>
      </c>
    </row>
    <row r="14" s="1" customFormat="1" spans="1:20">
      <c r="A14" s="3">
        <v>16097943962</v>
      </c>
      <c r="B14" s="1" t="s">
        <v>307</v>
      </c>
      <c r="C14" s="1" t="s">
        <v>357</v>
      </c>
      <c r="D14" s="1" t="s">
        <v>358</v>
      </c>
      <c r="E14" s="1" t="s">
        <v>264</v>
      </c>
      <c r="F14" s="1" t="s">
        <v>307</v>
      </c>
      <c r="G14" s="1" t="s">
        <v>310</v>
      </c>
      <c r="H14" s="1" t="s">
        <v>311</v>
      </c>
      <c r="I14" s="1" t="s">
        <v>359</v>
      </c>
      <c r="J14" s="1" t="s">
        <v>313</v>
      </c>
      <c r="K14" s="1" t="s">
        <v>359</v>
      </c>
      <c r="L14" s="1" t="s">
        <v>359</v>
      </c>
      <c r="M14" s="1" t="s">
        <v>314</v>
      </c>
      <c r="N14" s="1" t="s">
        <v>314</v>
      </c>
      <c r="O14" s="1" t="s">
        <v>315</v>
      </c>
      <c r="P14" s="1" t="s">
        <v>316</v>
      </c>
      <c r="Q14" s="1" t="s">
        <v>360</v>
      </c>
      <c r="R14" s="1" t="s">
        <v>318</v>
      </c>
      <c r="S14" s="1" t="s">
        <v>319</v>
      </c>
      <c r="T14" s="1" t="s">
        <v>320</v>
      </c>
    </row>
    <row r="15" s="1" customFormat="1" spans="1:20">
      <c r="A15" s="3">
        <v>16097939972</v>
      </c>
      <c r="B15" s="1" t="s">
        <v>307</v>
      </c>
      <c r="C15" s="1" t="s">
        <v>361</v>
      </c>
      <c r="D15" s="1" t="s">
        <v>358</v>
      </c>
      <c r="E15" s="1" t="s">
        <v>262</v>
      </c>
      <c r="F15" s="1" t="s">
        <v>307</v>
      </c>
      <c r="G15" s="1" t="s">
        <v>310</v>
      </c>
      <c r="H15" s="1" t="s">
        <v>311</v>
      </c>
      <c r="I15" s="1" t="s">
        <v>362</v>
      </c>
      <c r="J15" s="1" t="s">
        <v>313</v>
      </c>
      <c r="K15" s="1" t="s">
        <v>362</v>
      </c>
      <c r="L15" s="1" t="s">
        <v>362</v>
      </c>
      <c r="M15" s="1" t="s">
        <v>314</v>
      </c>
      <c r="N15" s="1" t="s">
        <v>314</v>
      </c>
      <c r="O15" s="1" t="s">
        <v>315</v>
      </c>
      <c r="P15" s="1" t="s">
        <v>316</v>
      </c>
      <c r="Q15" s="1" t="s">
        <v>363</v>
      </c>
      <c r="R15" s="1" t="s">
        <v>318</v>
      </c>
      <c r="S15" s="1" t="s">
        <v>319</v>
      </c>
      <c r="T15" s="1" t="s">
        <v>320</v>
      </c>
    </row>
    <row r="16" s="1" customFormat="1" spans="1:20">
      <c r="A16" s="3">
        <v>16097929194</v>
      </c>
      <c r="B16" s="1" t="s">
        <v>307</v>
      </c>
      <c r="C16" s="1" t="s">
        <v>364</v>
      </c>
      <c r="D16" s="1" t="s">
        <v>365</v>
      </c>
      <c r="E16" s="1" t="s">
        <v>259</v>
      </c>
      <c r="F16" s="1" t="s">
        <v>307</v>
      </c>
      <c r="G16" s="1" t="s">
        <v>310</v>
      </c>
      <c r="H16" s="1" t="s">
        <v>311</v>
      </c>
      <c r="I16" s="1" t="s">
        <v>366</v>
      </c>
      <c r="J16" s="1" t="s">
        <v>313</v>
      </c>
      <c r="K16" s="1" t="s">
        <v>366</v>
      </c>
      <c r="L16" s="1" t="s">
        <v>366</v>
      </c>
      <c r="M16" s="1" t="s">
        <v>314</v>
      </c>
      <c r="N16" s="1" t="s">
        <v>314</v>
      </c>
      <c r="O16" s="1" t="s">
        <v>315</v>
      </c>
      <c r="P16" s="1" t="s">
        <v>316</v>
      </c>
      <c r="Q16" s="1" t="s">
        <v>367</v>
      </c>
      <c r="R16" s="1" t="s">
        <v>318</v>
      </c>
      <c r="S16" s="1" t="s">
        <v>319</v>
      </c>
      <c r="T16" s="1" t="s">
        <v>320</v>
      </c>
    </row>
    <row r="17" s="1" customFormat="1" spans="1:20">
      <c r="A17" s="3">
        <v>16097160593</v>
      </c>
      <c r="B17" s="1" t="s">
        <v>307</v>
      </c>
      <c r="C17" s="1" t="s">
        <v>368</v>
      </c>
      <c r="D17" s="1" t="s">
        <v>369</v>
      </c>
      <c r="E17" s="1" t="s">
        <v>255</v>
      </c>
      <c r="F17" s="1" t="s">
        <v>307</v>
      </c>
      <c r="G17" s="1" t="s">
        <v>310</v>
      </c>
      <c r="H17" s="1" t="s">
        <v>311</v>
      </c>
      <c r="I17" s="1" t="s">
        <v>370</v>
      </c>
      <c r="J17" s="1" t="s">
        <v>313</v>
      </c>
      <c r="K17" s="1" t="s">
        <v>370</v>
      </c>
      <c r="L17" s="1" t="s">
        <v>370</v>
      </c>
      <c r="M17" s="1" t="s">
        <v>314</v>
      </c>
      <c r="N17" s="1" t="s">
        <v>314</v>
      </c>
      <c r="O17" s="1" t="s">
        <v>315</v>
      </c>
      <c r="P17" s="1" t="s">
        <v>316</v>
      </c>
      <c r="Q17" s="1" t="s">
        <v>371</v>
      </c>
      <c r="R17" s="1" t="s">
        <v>318</v>
      </c>
      <c r="S17" s="1" t="s">
        <v>319</v>
      </c>
      <c r="T17" s="1" t="s">
        <v>320</v>
      </c>
    </row>
    <row r="18" s="1" customFormat="1" spans="1:20">
      <c r="A18" s="3">
        <v>16096887799</v>
      </c>
      <c r="B18" s="1" t="s">
        <v>307</v>
      </c>
      <c r="C18" s="1" t="s">
        <v>372</v>
      </c>
      <c r="D18" s="1" t="s">
        <v>373</v>
      </c>
      <c r="E18" s="1" t="s">
        <v>254</v>
      </c>
      <c r="F18" s="1" t="s">
        <v>307</v>
      </c>
      <c r="G18" s="1" t="s">
        <v>310</v>
      </c>
      <c r="H18" s="1" t="s">
        <v>311</v>
      </c>
      <c r="I18" s="1" t="s">
        <v>374</v>
      </c>
      <c r="J18" s="1" t="s">
        <v>313</v>
      </c>
      <c r="K18" s="1" t="s">
        <v>374</v>
      </c>
      <c r="L18" s="1" t="s">
        <v>374</v>
      </c>
      <c r="M18" s="1" t="s">
        <v>314</v>
      </c>
      <c r="N18" s="1" t="s">
        <v>314</v>
      </c>
      <c r="O18" s="1" t="s">
        <v>315</v>
      </c>
      <c r="P18" s="1" t="s">
        <v>316</v>
      </c>
      <c r="Q18" s="1" t="s">
        <v>375</v>
      </c>
      <c r="R18" s="1" t="s">
        <v>318</v>
      </c>
      <c r="S18" s="1" t="s">
        <v>319</v>
      </c>
      <c r="T18" s="1" t="s">
        <v>320</v>
      </c>
    </row>
    <row r="19" s="1" customFormat="1" spans="1:20">
      <c r="A19" s="3">
        <v>16096887626</v>
      </c>
      <c r="B19" s="1" t="s">
        <v>307</v>
      </c>
      <c r="C19" s="1" t="s">
        <v>376</v>
      </c>
      <c r="D19" s="1" t="s">
        <v>345</v>
      </c>
      <c r="E19" s="1" t="s">
        <v>251</v>
      </c>
      <c r="F19" s="1" t="s">
        <v>307</v>
      </c>
      <c r="G19" s="1" t="s">
        <v>310</v>
      </c>
      <c r="H19" s="1" t="s">
        <v>311</v>
      </c>
      <c r="I19" s="1" t="s">
        <v>377</v>
      </c>
      <c r="J19" s="1" t="s">
        <v>313</v>
      </c>
      <c r="K19" s="1" t="s">
        <v>377</v>
      </c>
      <c r="L19" s="1" t="s">
        <v>377</v>
      </c>
      <c r="M19" s="1" t="s">
        <v>314</v>
      </c>
      <c r="N19" s="1" t="s">
        <v>314</v>
      </c>
      <c r="O19" s="1" t="s">
        <v>315</v>
      </c>
      <c r="P19" s="1" t="s">
        <v>316</v>
      </c>
      <c r="Q19" s="1" t="s">
        <v>378</v>
      </c>
      <c r="R19" s="1" t="s">
        <v>318</v>
      </c>
      <c r="S19" s="1" t="s">
        <v>319</v>
      </c>
      <c r="T19" s="1" t="s">
        <v>320</v>
      </c>
    </row>
    <row r="20" s="1" customFormat="1" spans="1:20">
      <c r="A20" s="3">
        <v>16096831649</v>
      </c>
      <c r="B20" s="1" t="s">
        <v>307</v>
      </c>
      <c r="C20" s="1" t="s">
        <v>379</v>
      </c>
      <c r="D20" s="1" t="s">
        <v>380</v>
      </c>
      <c r="E20" s="1" t="s">
        <v>248</v>
      </c>
      <c r="F20" s="1" t="s">
        <v>307</v>
      </c>
      <c r="G20" s="1" t="s">
        <v>310</v>
      </c>
      <c r="H20" s="1" t="s">
        <v>311</v>
      </c>
      <c r="I20" s="1" t="s">
        <v>381</v>
      </c>
      <c r="J20" s="1" t="s">
        <v>313</v>
      </c>
      <c r="K20" s="1" t="s">
        <v>381</v>
      </c>
      <c r="L20" s="1" t="s">
        <v>381</v>
      </c>
      <c r="M20" s="1" t="s">
        <v>314</v>
      </c>
      <c r="N20" s="1" t="s">
        <v>314</v>
      </c>
      <c r="O20" s="1" t="s">
        <v>315</v>
      </c>
      <c r="P20" s="1" t="s">
        <v>316</v>
      </c>
      <c r="Q20" s="1" t="s">
        <v>382</v>
      </c>
      <c r="R20" s="1" t="s">
        <v>318</v>
      </c>
      <c r="S20" s="1" t="s">
        <v>319</v>
      </c>
      <c r="T20" s="1" t="s">
        <v>320</v>
      </c>
    </row>
    <row r="21" s="1" customFormat="1" spans="1:20">
      <c r="A21" s="3">
        <v>16096802865</v>
      </c>
      <c r="B21" s="1" t="s">
        <v>307</v>
      </c>
      <c r="C21" s="1" t="s">
        <v>383</v>
      </c>
      <c r="D21" s="1" t="s">
        <v>384</v>
      </c>
      <c r="E21" s="1" t="s">
        <v>245</v>
      </c>
      <c r="F21" s="1" t="s">
        <v>307</v>
      </c>
      <c r="G21" s="1" t="s">
        <v>310</v>
      </c>
      <c r="H21" s="1" t="s">
        <v>311</v>
      </c>
      <c r="I21" s="1" t="s">
        <v>330</v>
      </c>
      <c r="J21" s="1" t="s">
        <v>313</v>
      </c>
      <c r="K21" s="1" t="s">
        <v>330</v>
      </c>
      <c r="L21" s="1" t="s">
        <v>330</v>
      </c>
      <c r="M21" s="1" t="s">
        <v>314</v>
      </c>
      <c r="N21" s="1" t="s">
        <v>314</v>
      </c>
      <c r="O21" s="1" t="s">
        <v>315</v>
      </c>
      <c r="P21" s="1" t="s">
        <v>316</v>
      </c>
      <c r="Q21" s="1" t="s">
        <v>385</v>
      </c>
      <c r="R21" s="1" t="s">
        <v>318</v>
      </c>
      <c r="S21" s="1" t="s">
        <v>319</v>
      </c>
      <c r="T21" s="1" t="s">
        <v>320</v>
      </c>
    </row>
    <row r="22" s="1" customFormat="1" spans="1:20">
      <c r="A22" s="3">
        <v>16096225804</v>
      </c>
      <c r="B22" s="1" t="s">
        <v>307</v>
      </c>
      <c r="C22" s="1" t="s">
        <v>386</v>
      </c>
      <c r="D22" s="1" t="s">
        <v>387</v>
      </c>
      <c r="E22" s="1" t="s">
        <v>243</v>
      </c>
      <c r="F22" s="1" t="s">
        <v>307</v>
      </c>
      <c r="G22" s="1" t="s">
        <v>310</v>
      </c>
      <c r="H22" s="1" t="s">
        <v>311</v>
      </c>
      <c r="I22" s="1" t="s">
        <v>388</v>
      </c>
      <c r="J22" s="1" t="s">
        <v>313</v>
      </c>
      <c r="K22" s="1" t="s">
        <v>388</v>
      </c>
      <c r="L22" s="1" t="s">
        <v>388</v>
      </c>
      <c r="M22" s="1" t="s">
        <v>314</v>
      </c>
      <c r="N22" s="1" t="s">
        <v>314</v>
      </c>
      <c r="O22" s="1" t="s">
        <v>315</v>
      </c>
      <c r="P22" s="1" t="s">
        <v>316</v>
      </c>
      <c r="Q22" s="1" t="s">
        <v>389</v>
      </c>
      <c r="R22" s="1" t="s">
        <v>318</v>
      </c>
      <c r="S22" s="1" t="s">
        <v>319</v>
      </c>
      <c r="T22" s="1" t="s">
        <v>320</v>
      </c>
    </row>
    <row r="23" s="1" customFormat="1" spans="1:20">
      <c r="A23" s="3">
        <v>16095760344</v>
      </c>
      <c r="B23" s="1" t="s">
        <v>307</v>
      </c>
      <c r="C23" s="1" t="s">
        <v>390</v>
      </c>
      <c r="D23" s="1" t="s">
        <v>391</v>
      </c>
      <c r="E23" s="1" t="s">
        <v>240</v>
      </c>
      <c r="F23" s="1" t="s">
        <v>307</v>
      </c>
      <c r="G23" s="1" t="s">
        <v>310</v>
      </c>
      <c r="H23" s="1" t="s">
        <v>311</v>
      </c>
      <c r="I23" s="1" t="s">
        <v>392</v>
      </c>
      <c r="J23" s="1" t="s">
        <v>313</v>
      </c>
      <c r="K23" s="1" t="s">
        <v>392</v>
      </c>
      <c r="L23" s="1" t="s">
        <v>392</v>
      </c>
      <c r="M23" s="1" t="s">
        <v>314</v>
      </c>
      <c r="N23" s="1" t="s">
        <v>314</v>
      </c>
      <c r="O23" s="1" t="s">
        <v>315</v>
      </c>
      <c r="P23" s="1" t="s">
        <v>316</v>
      </c>
      <c r="Q23" s="1" t="s">
        <v>393</v>
      </c>
      <c r="R23" s="1" t="s">
        <v>318</v>
      </c>
      <c r="S23" s="1" t="s">
        <v>319</v>
      </c>
      <c r="T23" s="1" t="s">
        <v>320</v>
      </c>
    </row>
    <row r="24" s="1" customFormat="1" spans="1:20">
      <c r="A24" s="3">
        <v>16095550283</v>
      </c>
      <c r="B24" s="1" t="s">
        <v>307</v>
      </c>
      <c r="C24" s="1" t="s">
        <v>394</v>
      </c>
      <c r="D24" s="1" t="s">
        <v>395</v>
      </c>
      <c r="E24" s="1" t="s">
        <v>237</v>
      </c>
      <c r="F24" s="1" t="s">
        <v>307</v>
      </c>
      <c r="G24" s="1" t="s">
        <v>310</v>
      </c>
      <c r="H24" s="1" t="s">
        <v>311</v>
      </c>
      <c r="I24" s="1" t="s">
        <v>396</v>
      </c>
      <c r="J24" s="1" t="s">
        <v>313</v>
      </c>
      <c r="K24" s="1" t="s">
        <v>396</v>
      </c>
      <c r="L24" s="1" t="s">
        <v>396</v>
      </c>
      <c r="M24" s="1" t="s">
        <v>314</v>
      </c>
      <c r="N24" s="1" t="s">
        <v>314</v>
      </c>
      <c r="O24" s="1" t="s">
        <v>315</v>
      </c>
      <c r="P24" s="1" t="s">
        <v>316</v>
      </c>
      <c r="Q24" s="1" t="s">
        <v>397</v>
      </c>
      <c r="R24" s="1" t="s">
        <v>318</v>
      </c>
      <c r="S24" s="1" t="s">
        <v>319</v>
      </c>
      <c r="T24" s="1" t="s">
        <v>320</v>
      </c>
    </row>
    <row r="25" s="1" customFormat="1" spans="1:20">
      <c r="A25" s="3">
        <v>16095514322</v>
      </c>
      <c r="B25" s="1" t="s">
        <v>307</v>
      </c>
      <c r="C25" s="1" t="s">
        <v>398</v>
      </c>
      <c r="D25" s="1" t="s">
        <v>399</v>
      </c>
      <c r="E25" s="1" t="s">
        <v>234</v>
      </c>
      <c r="F25" s="1" t="s">
        <v>307</v>
      </c>
      <c r="G25" s="1" t="s">
        <v>310</v>
      </c>
      <c r="H25" s="1" t="s">
        <v>311</v>
      </c>
      <c r="I25" s="1" t="s">
        <v>400</v>
      </c>
      <c r="J25" s="1" t="s">
        <v>313</v>
      </c>
      <c r="K25" s="1" t="s">
        <v>400</v>
      </c>
      <c r="L25" s="1" t="s">
        <v>400</v>
      </c>
      <c r="M25" s="1" t="s">
        <v>314</v>
      </c>
      <c r="N25" s="1" t="s">
        <v>314</v>
      </c>
      <c r="O25" s="1" t="s">
        <v>315</v>
      </c>
      <c r="P25" s="1" t="s">
        <v>316</v>
      </c>
      <c r="Q25" s="1" t="s">
        <v>401</v>
      </c>
      <c r="R25" s="1" t="s">
        <v>318</v>
      </c>
      <c r="S25" s="1" t="s">
        <v>319</v>
      </c>
      <c r="T25" s="1" t="s">
        <v>320</v>
      </c>
    </row>
    <row r="26" s="1" customFormat="1" spans="1:20">
      <c r="A26" s="3">
        <v>16095177736</v>
      </c>
      <c r="B26" s="1" t="s">
        <v>307</v>
      </c>
      <c r="C26" s="1" t="s">
        <v>402</v>
      </c>
      <c r="D26" s="1" t="s">
        <v>403</v>
      </c>
      <c r="E26" s="1" t="s">
        <v>232</v>
      </c>
      <c r="F26" s="1" t="s">
        <v>307</v>
      </c>
      <c r="G26" s="1" t="s">
        <v>310</v>
      </c>
      <c r="H26" s="1" t="s">
        <v>311</v>
      </c>
      <c r="I26" s="1" t="s">
        <v>404</v>
      </c>
      <c r="J26" s="1" t="s">
        <v>313</v>
      </c>
      <c r="K26" s="1" t="s">
        <v>404</v>
      </c>
      <c r="L26" s="1" t="s">
        <v>404</v>
      </c>
      <c r="M26" s="1" t="s">
        <v>314</v>
      </c>
      <c r="N26" s="1" t="s">
        <v>314</v>
      </c>
      <c r="O26" s="1" t="s">
        <v>315</v>
      </c>
      <c r="P26" s="1" t="s">
        <v>316</v>
      </c>
      <c r="Q26" s="1" t="s">
        <v>405</v>
      </c>
      <c r="R26" s="1" t="s">
        <v>318</v>
      </c>
      <c r="S26" s="1" t="s">
        <v>319</v>
      </c>
      <c r="T26" s="1" t="s">
        <v>320</v>
      </c>
    </row>
    <row r="27" s="1" customFormat="1" spans="1:20">
      <c r="A27" s="3">
        <v>16095121822</v>
      </c>
      <c r="B27" s="1" t="s">
        <v>307</v>
      </c>
      <c r="C27" s="1" t="s">
        <v>406</v>
      </c>
      <c r="D27" s="1" t="s">
        <v>407</v>
      </c>
      <c r="E27" s="1" t="s">
        <v>149</v>
      </c>
      <c r="F27" s="1" t="s">
        <v>307</v>
      </c>
      <c r="G27" s="1" t="s">
        <v>310</v>
      </c>
      <c r="H27" s="1" t="s">
        <v>311</v>
      </c>
      <c r="I27" s="1" t="s">
        <v>408</v>
      </c>
      <c r="J27" s="1" t="s">
        <v>313</v>
      </c>
      <c r="K27" s="1" t="s">
        <v>408</v>
      </c>
      <c r="L27" s="1" t="s">
        <v>408</v>
      </c>
      <c r="M27" s="1" t="s">
        <v>314</v>
      </c>
      <c r="N27" s="1" t="s">
        <v>314</v>
      </c>
      <c r="O27" s="1" t="s">
        <v>315</v>
      </c>
      <c r="P27" s="1" t="s">
        <v>316</v>
      </c>
      <c r="Q27" s="1" t="s">
        <v>409</v>
      </c>
      <c r="R27" s="1" t="s">
        <v>318</v>
      </c>
      <c r="S27" s="1" t="s">
        <v>319</v>
      </c>
      <c r="T27" s="1" t="s">
        <v>320</v>
      </c>
    </row>
    <row r="28" s="1" customFormat="1" spans="1:20">
      <c r="A28" s="3">
        <v>16094968067</v>
      </c>
      <c r="B28" s="1" t="s">
        <v>307</v>
      </c>
      <c r="C28" s="1" t="s">
        <v>410</v>
      </c>
      <c r="D28" s="1" t="s">
        <v>411</v>
      </c>
      <c r="E28" s="1" t="s">
        <v>65</v>
      </c>
      <c r="F28" s="1" t="s">
        <v>307</v>
      </c>
      <c r="G28" s="1" t="s">
        <v>310</v>
      </c>
      <c r="H28" s="1" t="s">
        <v>311</v>
      </c>
      <c r="I28" s="1" t="s">
        <v>412</v>
      </c>
      <c r="J28" s="1" t="s">
        <v>313</v>
      </c>
      <c r="K28" s="1" t="s">
        <v>412</v>
      </c>
      <c r="L28" s="1" t="s">
        <v>412</v>
      </c>
      <c r="M28" s="1" t="s">
        <v>314</v>
      </c>
      <c r="N28" s="1" t="s">
        <v>314</v>
      </c>
      <c r="O28" s="1" t="s">
        <v>315</v>
      </c>
      <c r="P28" s="1" t="s">
        <v>316</v>
      </c>
      <c r="Q28" s="1" t="s">
        <v>413</v>
      </c>
      <c r="R28" s="1" t="s">
        <v>318</v>
      </c>
      <c r="S28" s="1" t="s">
        <v>319</v>
      </c>
      <c r="T28" s="1" t="s">
        <v>320</v>
      </c>
    </row>
    <row r="29" s="1" customFormat="1" spans="1:20">
      <c r="A29" s="3">
        <v>16094828078</v>
      </c>
      <c r="B29" s="1" t="s">
        <v>307</v>
      </c>
      <c r="C29" s="1" t="s">
        <v>414</v>
      </c>
      <c r="D29" s="1" t="s">
        <v>415</v>
      </c>
      <c r="E29" s="1" t="s">
        <v>229</v>
      </c>
      <c r="F29" s="1" t="s">
        <v>307</v>
      </c>
      <c r="G29" s="1" t="s">
        <v>310</v>
      </c>
      <c r="H29" s="1" t="s">
        <v>311</v>
      </c>
      <c r="I29" s="1" t="s">
        <v>366</v>
      </c>
      <c r="J29" s="1" t="s">
        <v>313</v>
      </c>
      <c r="K29" s="1" t="s">
        <v>366</v>
      </c>
      <c r="L29" s="1" t="s">
        <v>366</v>
      </c>
      <c r="M29" s="1" t="s">
        <v>314</v>
      </c>
      <c r="N29" s="1" t="s">
        <v>314</v>
      </c>
      <c r="O29" s="1" t="s">
        <v>315</v>
      </c>
      <c r="P29" s="1" t="s">
        <v>316</v>
      </c>
      <c r="Q29" s="1" t="s">
        <v>416</v>
      </c>
      <c r="R29" s="1" t="s">
        <v>318</v>
      </c>
      <c r="S29" s="1" t="s">
        <v>319</v>
      </c>
      <c r="T29" s="1" t="s">
        <v>320</v>
      </c>
    </row>
    <row r="30" s="1" customFormat="1" spans="1:20">
      <c r="A30" s="3">
        <v>16091318679</v>
      </c>
      <c r="B30" s="1" t="s">
        <v>417</v>
      </c>
      <c r="C30" s="1" t="s">
        <v>418</v>
      </c>
      <c r="D30" s="1" t="s">
        <v>322</v>
      </c>
      <c r="E30" s="1" t="s">
        <v>207</v>
      </c>
      <c r="F30" s="1" t="s">
        <v>417</v>
      </c>
      <c r="G30" s="1" t="s">
        <v>307</v>
      </c>
      <c r="H30" s="1" t="s">
        <v>311</v>
      </c>
      <c r="I30" s="1" t="s">
        <v>419</v>
      </c>
      <c r="J30" s="1" t="s">
        <v>313</v>
      </c>
      <c r="K30" s="1" t="s">
        <v>419</v>
      </c>
      <c r="L30" s="1" t="s">
        <v>419</v>
      </c>
      <c r="M30" s="1" t="s">
        <v>314</v>
      </c>
      <c r="N30" s="1" t="s">
        <v>314</v>
      </c>
      <c r="O30" s="1" t="s">
        <v>315</v>
      </c>
      <c r="P30" s="1" t="s">
        <v>316</v>
      </c>
      <c r="Q30" s="1" t="s">
        <v>420</v>
      </c>
      <c r="R30" s="1" t="s">
        <v>318</v>
      </c>
      <c r="S30" s="1" t="s">
        <v>319</v>
      </c>
      <c r="T30" s="1" t="s">
        <v>320</v>
      </c>
    </row>
    <row r="31" s="1" customFormat="1" spans="1:20">
      <c r="A31" s="3">
        <v>16091210868</v>
      </c>
      <c r="B31" s="1" t="s">
        <v>417</v>
      </c>
      <c r="C31" s="1" t="s">
        <v>421</v>
      </c>
      <c r="D31" s="1" t="s">
        <v>411</v>
      </c>
      <c r="E31" s="1" t="s">
        <v>206</v>
      </c>
      <c r="F31" s="1" t="s">
        <v>417</v>
      </c>
      <c r="G31" s="1" t="s">
        <v>307</v>
      </c>
      <c r="H31" s="1" t="s">
        <v>311</v>
      </c>
      <c r="I31" s="1" t="s">
        <v>422</v>
      </c>
      <c r="J31" s="1" t="s">
        <v>313</v>
      </c>
      <c r="K31" s="1" t="s">
        <v>422</v>
      </c>
      <c r="L31" s="1" t="s">
        <v>422</v>
      </c>
      <c r="M31" s="1" t="s">
        <v>314</v>
      </c>
      <c r="N31" s="1" t="s">
        <v>314</v>
      </c>
      <c r="O31" s="1" t="s">
        <v>315</v>
      </c>
      <c r="P31" s="1" t="s">
        <v>316</v>
      </c>
      <c r="Q31" s="1" t="s">
        <v>423</v>
      </c>
      <c r="R31" s="1" t="s">
        <v>318</v>
      </c>
      <c r="S31" s="1" t="s">
        <v>319</v>
      </c>
      <c r="T31" s="1" t="s">
        <v>320</v>
      </c>
    </row>
    <row r="32" s="1" customFormat="1" spans="1:20">
      <c r="A32" s="3">
        <v>16091209255</v>
      </c>
      <c r="B32" s="1" t="s">
        <v>417</v>
      </c>
      <c r="C32" s="1" t="s">
        <v>424</v>
      </c>
      <c r="D32" s="1" t="s">
        <v>425</v>
      </c>
      <c r="E32" s="1" t="s">
        <v>205</v>
      </c>
      <c r="F32" s="1" t="s">
        <v>417</v>
      </c>
      <c r="G32" s="1" t="s">
        <v>307</v>
      </c>
      <c r="H32" s="1" t="s">
        <v>311</v>
      </c>
      <c r="I32" s="1" t="s">
        <v>426</v>
      </c>
      <c r="J32" s="1" t="s">
        <v>313</v>
      </c>
      <c r="K32" s="1" t="s">
        <v>426</v>
      </c>
      <c r="L32" s="1" t="s">
        <v>426</v>
      </c>
      <c r="M32" s="1" t="s">
        <v>314</v>
      </c>
      <c r="N32" s="1" t="s">
        <v>314</v>
      </c>
      <c r="O32" s="1" t="s">
        <v>315</v>
      </c>
      <c r="P32" s="1" t="s">
        <v>316</v>
      </c>
      <c r="Q32" s="1" t="s">
        <v>427</v>
      </c>
      <c r="R32" s="1" t="s">
        <v>318</v>
      </c>
      <c r="S32" s="1" t="s">
        <v>319</v>
      </c>
      <c r="T32" s="1" t="s">
        <v>320</v>
      </c>
    </row>
    <row r="33" s="1" customFormat="1" spans="1:20">
      <c r="A33" s="3">
        <v>16091144550</v>
      </c>
      <c r="B33" s="1" t="s">
        <v>417</v>
      </c>
      <c r="C33" s="1" t="s">
        <v>428</v>
      </c>
      <c r="D33" s="1" t="s">
        <v>429</v>
      </c>
      <c r="E33" s="1" t="s">
        <v>227</v>
      </c>
      <c r="F33" s="1" t="s">
        <v>307</v>
      </c>
      <c r="G33" s="1" t="s">
        <v>310</v>
      </c>
      <c r="H33" s="1" t="s">
        <v>311</v>
      </c>
      <c r="I33" s="1" t="s">
        <v>430</v>
      </c>
      <c r="J33" s="1" t="s">
        <v>313</v>
      </c>
      <c r="K33" s="1" t="s">
        <v>430</v>
      </c>
      <c r="L33" s="1" t="s">
        <v>430</v>
      </c>
      <c r="M33" s="1" t="s">
        <v>314</v>
      </c>
      <c r="N33" s="1" t="s">
        <v>314</v>
      </c>
      <c r="O33" s="1" t="s">
        <v>315</v>
      </c>
      <c r="P33" s="1" t="s">
        <v>316</v>
      </c>
      <c r="Q33" s="1" t="s">
        <v>431</v>
      </c>
      <c r="R33" s="1" t="s">
        <v>318</v>
      </c>
      <c r="S33" s="1" t="s">
        <v>319</v>
      </c>
      <c r="T33" s="1" t="s">
        <v>320</v>
      </c>
    </row>
    <row r="34" s="1" customFormat="1" spans="1:20">
      <c r="A34" s="3">
        <v>16091023572</v>
      </c>
      <c r="B34" s="1" t="s">
        <v>417</v>
      </c>
      <c r="C34" s="1" t="s">
        <v>432</v>
      </c>
      <c r="D34" s="1" t="s">
        <v>433</v>
      </c>
      <c r="E34" s="1" t="s">
        <v>203</v>
      </c>
      <c r="F34" s="1" t="s">
        <v>417</v>
      </c>
      <c r="G34" s="1" t="s">
        <v>307</v>
      </c>
      <c r="H34" s="1" t="s">
        <v>311</v>
      </c>
      <c r="I34" s="1" t="s">
        <v>434</v>
      </c>
      <c r="J34" s="1" t="s">
        <v>313</v>
      </c>
      <c r="K34" s="1" t="s">
        <v>434</v>
      </c>
      <c r="L34" s="1" t="s">
        <v>434</v>
      </c>
      <c r="M34" s="1" t="s">
        <v>314</v>
      </c>
      <c r="N34" s="1" t="s">
        <v>314</v>
      </c>
      <c r="O34" s="1" t="s">
        <v>315</v>
      </c>
      <c r="P34" s="1" t="s">
        <v>316</v>
      </c>
      <c r="Q34" s="1" t="s">
        <v>435</v>
      </c>
      <c r="R34" s="1" t="s">
        <v>318</v>
      </c>
      <c r="S34" s="1" t="s">
        <v>319</v>
      </c>
      <c r="T34" s="1" t="s">
        <v>320</v>
      </c>
    </row>
    <row r="35" s="1" customFormat="1" spans="1:20">
      <c r="A35" s="3">
        <v>16090722050</v>
      </c>
      <c r="B35" s="1" t="s">
        <v>417</v>
      </c>
      <c r="C35" s="1" t="s">
        <v>436</v>
      </c>
      <c r="D35" s="1" t="s">
        <v>437</v>
      </c>
      <c r="E35" s="1" t="s">
        <v>200</v>
      </c>
      <c r="F35" s="1" t="s">
        <v>417</v>
      </c>
      <c r="G35" s="1" t="s">
        <v>307</v>
      </c>
      <c r="H35" s="1" t="s">
        <v>311</v>
      </c>
      <c r="I35" s="1" t="s">
        <v>438</v>
      </c>
      <c r="J35" s="1" t="s">
        <v>313</v>
      </c>
      <c r="K35" s="1" t="s">
        <v>438</v>
      </c>
      <c r="L35" s="1" t="s">
        <v>438</v>
      </c>
      <c r="M35" s="1" t="s">
        <v>314</v>
      </c>
      <c r="N35" s="1" t="s">
        <v>314</v>
      </c>
      <c r="O35" s="1" t="s">
        <v>315</v>
      </c>
      <c r="P35" s="1" t="s">
        <v>316</v>
      </c>
      <c r="Q35" s="1" t="s">
        <v>439</v>
      </c>
      <c r="R35" s="1" t="s">
        <v>318</v>
      </c>
      <c r="S35" s="1" t="s">
        <v>319</v>
      </c>
      <c r="T35" s="1" t="s">
        <v>320</v>
      </c>
    </row>
    <row r="36" s="1" customFormat="1" spans="1:20">
      <c r="A36" s="3">
        <v>16090560329</v>
      </c>
      <c r="B36" s="1" t="s">
        <v>417</v>
      </c>
      <c r="C36" s="1" t="s">
        <v>440</v>
      </c>
      <c r="D36" s="1" t="s">
        <v>369</v>
      </c>
      <c r="E36" s="1" t="s">
        <v>198</v>
      </c>
      <c r="F36" s="1" t="s">
        <v>417</v>
      </c>
      <c r="G36" s="1" t="s">
        <v>307</v>
      </c>
      <c r="H36" s="1" t="s">
        <v>311</v>
      </c>
      <c r="I36" s="1" t="s">
        <v>441</v>
      </c>
      <c r="J36" s="1" t="s">
        <v>313</v>
      </c>
      <c r="K36" s="1" t="s">
        <v>441</v>
      </c>
      <c r="L36" s="1" t="s">
        <v>441</v>
      </c>
      <c r="M36" s="1" t="s">
        <v>314</v>
      </c>
      <c r="N36" s="1" t="s">
        <v>314</v>
      </c>
      <c r="O36" s="1" t="s">
        <v>315</v>
      </c>
      <c r="P36" s="1" t="s">
        <v>316</v>
      </c>
      <c r="Q36" s="1" t="s">
        <v>442</v>
      </c>
      <c r="R36" s="1" t="s">
        <v>318</v>
      </c>
      <c r="S36" s="1" t="s">
        <v>319</v>
      </c>
      <c r="T36" s="1" t="s">
        <v>320</v>
      </c>
    </row>
    <row r="37" s="1" customFormat="1" spans="1:20">
      <c r="A37" s="3">
        <v>16090342916</v>
      </c>
      <c r="B37" s="1" t="s">
        <v>417</v>
      </c>
      <c r="C37" s="1" t="s">
        <v>443</v>
      </c>
      <c r="D37" s="1" t="s">
        <v>329</v>
      </c>
      <c r="E37" s="1" t="s">
        <v>197</v>
      </c>
      <c r="F37" s="1" t="s">
        <v>417</v>
      </c>
      <c r="G37" s="1" t="s">
        <v>307</v>
      </c>
      <c r="H37" s="1" t="s">
        <v>311</v>
      </c>
      <c r="I37" s="1" t="s">
        <v>444</v>
      </c>
      <c r="J37" s="1" t="s">
        <v>313</v>
      </c>
      <c r="K37" s="1" t="s">
        <v>444</v>
      </c>
      <c r="L37" s="1" t="s">
        <v>444</v>
      </c>
      <c r="M37" s="1" t="s">
        <v>314</v>
      </c>
      <c r="N37" s="1" t="s">
        <v>314</v>
      </c>
      <c r="O37" s="1" t="s">
        <v>315</v>
      </c>
      <c r="P37" s="1" t="s">
        <v>316</v>
      </c>
      <c r="Q37" s="1" t="s">
        <v>445</v>
      </c>
      <c r="R37" s="1" t="s">
        <v>318</v>
      </c>
      <c r="S37" s="1" t="s">
        <v>319</v>
      </c>
      <c r="T37" s="1" t="s">
        <v>320</v>
      </c>
    </row>
    <row r="38" s="1" customFormat="1" spans="1:20">
      <c r="A38" s="3">
        <v>16089917171</v>
      </c>
      <c r="B38" s="1" t="s">
        <v>417</v>
      </c>
      <c r="C38" s="1" t="s">
        <v>446</v>
      </c>
      <c r="D38" s="1" t="s">
        <v>339</v>
      </c>
      <c r="E38" s="1" t="s">
        <v>196</v>
      </c>
      <c r="F38" s="1" t="s">
        <v>417</v>
      </c>
      <c r="G38" s="1" t="s">
        <v>307</v>
      </c>
      <c r="H38" s="1" t="s">
        <v>311</v>
      </c>
      <c r="I38" s="1" t="s">
        <v>447</v>
      </c>
      <c r="J38" s="1" t="s">
        <v>313</v>
      </c>
      <c r="K38" s="1" t="s">
        <v>447</v>
      </c>
      <c r="L38" s="1" t="s">
        <v>447</v>
      </c>
      <c r="M38" s="1" t="s">
        <v>314</v>
      </c>
      <c r="N38" s="1" t="s">
        <v>314</v>
      </c>
      <c r="O38" s="1" t="s">
        <v>315</v>
      </c>
      <c r="P38" s="1" t="s">
        <v>316</v>
      </c>
      <c r="Q38" s="1" t="s">
        <v>448</v>
      </c>
      <c r="R38" s="1" t="s">
        <v>318</v>
      </c>
      <c r="S38" s="1" t="s">
        <v>319</v>
      </c>
      <c r="T38" s="1" t="s">
        <v>320</v>
      </c>
    </row>
    <row r="39" s="1" customFormat="1" spans="1:20">
      <c r="A39" s="3">
        <v>16089895999</v>
      </c>
      <c r="B39" s="1" t="s">
        <v>417</v>
      </c>
      <c r="C39" s="1" t="s">
        <v>449</v>
      </c>
      <c r="D39" s="1" t="s">
        <v>450</v>
      </c>
      <c r="E39" s="1" t="s">
        <v>195</v>
      </c>
      <c r="F39" s="1" t="s">
        <v>417</v>
      </c>
      <c r="G39" s="1" t="s">
        <v>307</v>
      </c>
      <c r="H39" s="1" t="s">
        <v>311</v>
      </c>
      <c r="I39" s="1" t="s">
        <v>451</v>
      </c>
      <c r="J39" s="1" t="s">
        <v>313</v>
      </c>
      <c r="K39" s="1" t="s">
        <v>451</v>
      </c>
      <c r="L39" s="1" t="s">
        <v>451</v>
      </c>
      <c r="M39" s="1" t="s">
        <v>314</v>
      </c>
      <c r="N39" s="1" t="s">
        <v>314</v>
      </c>
      <c r="O39" s="1" t="s">
        <v>315</v>
      </c>
      <c r="P39" s="1" t="s">
        <v>316</v>
      </c>
      <c r="Q39" s="1" t="s">
        <v>452</v>
      </c>
      <c r="R39" s="1" t="s">
        <v>318</v>
      </c>
      <c r="S39" s="1" t="s">
        <v>319</v>
      </c>
      <c r="T39" s="1" t="s">
        <v>320</v>
      </c>
    </row>
    <row r="40" s="1" customFormat="1" spans="1:20">
      <c r="A40" s="3">
        <v>16089639166</v>
      </c>
      <c r="B40" s="1" t="s">
        <v>417</v>
      </c>
      <c r="C40" s="1" t="s">
        <v>453</v>
      </c>
      <c r="D40" s="1" t="s">
        <v>454</v>
      </c>
      <c r="E40" s="1" t="s">
        <v>193</v>
      </c>
      <c r="F40" s="1" t="s">
        <v>417</v>
      </c>
      <c r="G40" s="1" t="s">
        <v>307</v>
      </c>
      <c r="H40" s="1" t="s">
        <v>311</v>
      </c>
      <c r="I40" s="1" t="s">
        <v>455</v>
      </c>
      <c r="J40" s="1" t="s">
        <v>313</v>
      </c>
      <c r="K40" s="1" t="s">
        <v>455</v>
      </c>
      <c r="L40" s="1" t="s">
        <v>315</v>
      </c>
      <c r="M40" s="1" t="s">
        <v>456</v>
      </c>
      <c r="N40" s="1" t="s">
        <v>456</v>
      </c>
      <c r="O40" s="1" t="s">
        <v>315</v>
      </c>
      <c r="P40" s="1" t="s">
        <v>316</v>
      </c>
      <c r="Q40" s="1" t="s">
        <v>457</v>
      </c>
      <c r="R40" s="1" t="s">
        <v>318</v>
      </c>
      <c r="S40" s="1" t="s">
        <v>319</v>
      </c>
      <c r="T40" s="1" t="s">
        <v>320</v>
      </c>
    </row>
    <row r="41" s="1" customFormat="1" spans="1:20">
      <c r="A41" s="3">
        <v>16089528464</v>
      </c>
      <c r="B41" s="1" t="s">
        <v>417</v>
      </c>
      <c r="C41" s="1" t="s">
        <v>458</v>
      </c>
      <c r="D41" s="1" t="s">
        <v>369</v>
      </c>
      <c r="E41" s="1" t="s">
        <v>190</v>
      </c>
      <c r="F41" s="1" t="s">
        <v>417</v>
      </c>
      <c r="G41" s="1" t="s">
        <v>307</v>
      </c>
      <c r="H41" s="1" t="s">
        <v>311</v>
      </c>
      <c r="I41" s="1" t="s">
        <v>441</v>
      </c>
      <c r="J41" s="1" t="s">
        <v>313</v>
      </c>
      <c r="K41" s="1" t="s">
        <v>441</v>
      </c>
      <c r="L41" s="1" t="s">
        <v>441</v>
      </c>
      <c r="M41" s="1" t="s">
        <v>314</v>
      </c>
      <c r="N41" s="1" t="s">
        <v>314</v>
      </c>
      <c r="O41" s="1" t="s">
        <v>315</v>
      </c>
      <c r="P41" s="1" t="s">
        <v>316</v>
      </c>
      <c r="Q41" s="1" t="s">
        <v>459</v>
      </c>
      <c r="R41" s="1" t="s">
        <v>318</v>
      </c>
      <c r="S41" s="1" t="s">
        <v>319</v>
      </c>
      <c r="T41" s="1" t="s">
        <v>320</v>
      </c>
    </row>
    <row r="42" s="1" customFormat="1" spans="1:20">
      <c r="A42" s="3">
        <v>16089376967</v>
      </c>
      <c r="B42" s="1" t="s">
        <v>417</v>
      </c>
      <c r="C42" s="1" t="s">
        <v>460</v>
      </c>
      <c r="D42" s="1" t="s">
        <v>461</v>
      </c>
      <c r="E42" s="1" t="s">
        <v>99</v>
      </c>
      <c r="F42" s="1" t="s">
        <v>417</v>
      </c>
      <c r="G42" s="1" t="s">
        <v>307</v>
      </c>
      <c r="H42" s="1" t="s">
        <v>311</v>
      </c>
      <c r="I42" s="1" t="s">
        <v>462</v>
      </c>
      <c r="J42" s="1" t="s">
        <v>313</v>
      </c>
      <c r="K42" s="1" t="s">
        <v>462</v>
      </c>
      <c r="L42" s="1" t="s">
        <v>462</v>
      </c>
      <c r="M42" s="1" t="s">
        <v>314</v>
      </c>
      <c r="N42" s="1" t="s">
        <v>314</v>
      </c>
      <c r="O42" s="1" t="s">
        <v>315</v>
      </c>
      <c r="P42" s="1" t="s">
        <v>316</v>
      </c>
      <c r="Q42" s="1" t="s">
        <v>463</v>
      </c>
      <c r="R42" s="1" t="s">
        <v>318</v>
      </c>
      <c r="S42" s="1" t="s">
        <v>319</v>
      </c>
      <c r="T42" s="1" t="s">
        <v>320</v>
      </c>
    </row>
    <row r="43" s="1" customFormat="1" spans="1:20">
      <c r="A43" s="3">
        <v>16089348234</v>
      </c>
      <c r="B43" s="1" t="s">
        <v>417</v>
      </c>
      <c r="C43" s="1" t="s">
        <v>464</v>
      </c>
      <c r="D43" s="1" t="s">
        <v>465</v>
      </c>
      <c r="E43" s="1" t="s">
        <v>188</v>
      </c>
      <c r="F43" s="1" t="s">
        <v>417</v>
      </c>
      <c r="G43" s="1" t="s">
        <v>307</v>
      </c>
      <c r="H43" s="1" t="s">
        <v>311</v>
      </c>
      <c r="I43" s="1" t="s">
        <v>466</v>
      </c>
      <c r="J43" s="1" t="s">
        <v>313</v>
      </c>
      <c r="K43" s="1" t="s">
        <v>466</v>
      </c>
      <c r="L43" s="1" t="s">
        <v>466</v>
      </c>
      <c r="M43" s="1" t="s">
        <v>314</v>
      </c>
      <c r="N43" s="1" t="s">
        <v>314</v>
      </c>
      <c r="O43" s="1" t="s">
        <v>315</v>
      </c>
      <c r="P43" s="1" t="s">
        <v>316</v>
      </c>
      <c r="Q43" s="1" t="s">
        <v>467</v>
      </c>
      <c r="R43" s="1" t="s">
        <v>318</v>
      </c>
      <c r="S43" s="1" t="s">
        <v>319</v>
      </c>
      <c r="T43" s="1" t="s">
        <v>320</v>
      </c>
    </row>
    <row r="44" s="1" customFormat="1" spans="1:20">
      <c r="A44" s="3">
        <v>16089280920</v>
      </c>
      <c r="B44" s="1" t="s">
        <v>417</v>
      </c>
      <c r="C44" s="1" t="s">
        <v>468</v>
      </c>
      <c r="D44" s="1" t="s">
        <v>469</v>
      </c>
      <c r="E44" s="1" t="s">
        <v>186</v>
      </c>
      <c r="F44" s="1" t="s">
        <v>417</v>
      </c>
      <c r="G44" s="1" t="s">
        <v>307</v>
      </c>
      <c r="H44" s="1" t="s">
        <v>311</v>
      </c>
      <c r="I44" s="1" t="s">
        <v>470</v>
      </c>
      <c r="J44" s="1" t="s">
        <v>313</v>
      </c>
      <c r="K44" s="1" t="s">
        <v>470</v>
      </c>
      <c r="L44" s="1" t="s">
        <v>470</v>
      </c>
      <c r="M44" s="1" t="s">
        <v>314</v>
      </c>
      <c r="N44" s="1" t="s">
        <v>314</v>
      </c>
      <c r="O44" s="1" t="s">
        <v>315</v>
      </c>
      <c r="P44" s="1" t="s">
        <v>316</v>
      </c>
      <c r="Q44" s="1" t="s">
        <v>471</v>
      </c>
      <c r="R44" s="1" t="s">
        <v>318</v>
      </c>
      <c r="S44" s="1" t="s">
        <v>319</v>
      </c>
      <c r="T44" s="1" t="s">
        <v>320</v>
      </c>
    </row>
    <row r="45" s="1" customFormat="1" spans="1:20">
      <c r="A45" s="3">
        <v>16089247184</v>
      </c>
      <c r="B45" s="1" t="s">
        <v>417</v>
      </c>
      <c r="C45" s="1" t="s">
        <v>472</v>
      </c>
      <c r="D45" s="1" t="s">
        <v>473</v>
      </c>
      <c r="E45" s="1" t="s">
        <v>183</v>
      </c>
      <c r="F45" s="1" t="s">
        <v>417</v>
      </c>
      <c r="G45" s="1" t="s">
        <v>307</v>
      </c>
      <c r="H45" s="1" t="s">
        <v>311</v>
      </c>
      <c r="I45" s="1" t="s">
        <v>474</v>
      </c>
      <c r="J45" s="1" t="s">
        <v>313</v>
      </c>
      <c r="K45" s="1" t="s">
        <v>474</v>
      </c>
      <c r="L45" s="1" t="s">
        <v>474</v>
      </c>
      <c r="M45" s="1" t="s">
        <v>314</v>
      </c>
      <c r="N45" s="1" t="s">
        <v>314</v>
      </c>
      <c r="O45" s="1" t="s">
        <v>315</v>
      </c>
      <c r="P45" s="1" t="s">
        <v>316</v>
      </c>
      <c r="Q45" s="1" t="s">
        <v>475</v>
      </c>
      <c r="R45" s="1" t="s">
        <v>318</v>
      </c>
      <c r="S45" s="1" t="s">
        <v>319</v>
      </c>
      <c r="T45" s="1" t="s">
        <v>320</v>
      </c>
    </row>
    <row r="46" s="1" customFormat="1" spans="1:20">
      <c r="A46" s="3">
        <v>16089136586</v>
      </c>
      <c r="B46" s="1" t="s">
        <v>417</v>
      </c>
      <c r="C46" s="1" t="s">
        <v>476</v>
      </c>
      <c r="D46" s="1" t="s">
        <v>477</v>
      </c>
      <c r="E46" s="1" t="s">
        <v>180</v>
      </c>
      <c r="F46" s="1" t="s">
        <v>417</v>
      </c>
      <c r="G46" s="1" t="s">
        <v>307</v>
      </c>
      <c r="H46" s="1" t="s">
        <v>311</v>
      </c>
      <c r="I46" s="1" t="s">
        <v>478</v>
      </c>
      <c r="J46" s="1" t="s">
        <v>313</v>
      </c>
      <c r="K46" s="1" t="s">
        <v>478</v>
      </c>
      <c r="L46" s="1" t="s">
        <v>478</v>
      </c>
      <c r="M46" s="1" t="s">
        <v>314</v>
      </c>
      <c r="N46" s="1" t="s">
        <v>314</v>
      </c>
      <c r="O46" s="1" t="s">
        <v>315</v>
      </c>
      <c r="P46" s="1" t="s">
        <v>316</v>
      </c>
      <c r="Q46" s="1" t="s">
        <v>479</v>
      </c>
      <c r="R46" s="1" t="s">
        <v>318</v>
      </c>
      <c r="S46" s="1" t="s">
        <v>319</v>
      </c>
      <c r="T46" s="1" t="s">
        <v>320</v>
      </c>
    </row>
    <row r="47" s="1" customFormat="1" spans="1:20">
      <c r="A47" s="3">
        <v>16089036653</v>
      </c>
      <c r="B47" s="1" t="s">
        <v>417</v>
      </c>
      <c r="C47" s="1" t="s">
        <v>480</v>
      </c>
      <c r="D47" s="1" t="s">
        <v>481</v>
      </c>
      <c r="E47" s="1" t="s">
        <v>177</v>
      </c>
      <c r="F47" s="1" t="s">
        <v>417</v>
      </c>
      <c r="G47" s="1" t="s">
        <v>307</v>
      </c>
      <c r="H47" s="1" t="s">
        <v>311</v>
      </c>
      <c r="I47" s="1" t="s">
        <v>482</v>
      </c>
      <c r="J47" s="1" t="s">
        <v>313</v>
      </c>
      <c r="K47" s="1" t="s">
        <v>482</v>
      </c>
      <c r="L47" s="1" t="s">
        <v>482</v>
      </c>
      <c r="M47" s="1" t="s">
        <v>314</v>
      </c>
      <c r="N47" s="1" t="s">
        <v>314</v>
      </c>
      <c r="O47" s="1" t="s">
        <v>315</v>
      </c>
      <c r="P47" s="1" t="s">
        <v>316</v>
      </c>
      <c r="Q47" s="1" t="s">
        <v>483</v>
      </c>
      <c r="R47" s="1" t="s">
        <v>318</v>
      </c>
      <c r="S47" s="1" t="s">
        <v>319</v>
      </c>
      <c r="T47" s="1" t="s">
        <v>320</v>
      </c>
    </row>
    <row r="48" s="1" customFormat="1" spans="1:20">
      <c r="A48" s="3">
        <v>16088997621</v>
      </c>
      <c r="B48" s="1" t="s">
        <v>417</v>
      </c>
      <c r="C48" s="1" t="s">
        <v>484</v>
      </c>
      <c r="D48" s="1" t="s">
        <v>485</v>
      </c>
      <c r="E48" s="1" t="s">
        <v>174</v>
      </c>
      <c r="F48" s="1" t="s">
        <v>417</v>
      </c>
      <c r="G48" s="1" t="s">
        <v>307</v>
      </c>
      <c r="H48" s="1" t="s">
        <v>311</v>
      </c>
      <c r="I48" s="1" t="s">
        <v>486</v>
      </c>
      <c r="J48" s="1" t="s">
        <v>313</v>
      </c>
      <c r="K48" s="1" t="s">
        <v>486</v>
      </c>
      <c r="L48" s="1" t="s">
        <v>486</v>
      </c>
      <c r="M48" s="1" t="s">
        <v>314</v>
      </c>
      <c r="N48" s="1" t="s">
        <v>314</v>
      </c>
      <c r="O48" s="1" t="s">
        <v>315</v>
      </c>
      <c r="P48" s="1" t="s">
        <v>316</v>
      </c>
      <c r="Q48" s="1" t="s">
        <v>487</v>
      </c>
      <c r="R48" s="1" t="s">
        <v>318</v>
      </c>
      <c r="S48" s="1" t="s">
        <v>319</v>
      </c>
      <c r="T48" s="1" t="s">
        <v>320</v>
      </c>
    </row>
    <row r="49" s="1" customFormat="1" spans="1:20">
      <c r="A49" s="3">
        <v>16088972089</v>
      </c>
      <c r="B49" s="1" t="s">
        <v>417</v>
      </c>
      <c r="C49" s="1" t="s">
        <v>488</v>
      </c>
      <c r="D49" s="1" t="s">
        <v>489</v>
      </c>
      <c r="E49" s="1" t="s">
        <v>103</v>
      </c>
      <c r="F49" s="1" t="s">
        <v>417</v>
      </c>
      <c r="G49" s="1" t="s">
        <v>307</v>
      </c>
      <c r="H49" s="1" t="s">
        <v>311</v>
      </c>
      <c r="I49" s="1" t="s">
        <v>490</v>
      </c>
      <c r="J49" s="1" t="s">
        <v>313</v>
      </c>
      <c r="K49" s="1" t="s">
        <v>490</v>
      </c>
      <c r="L49" s="1" t="s">
        <v>490</v>
      </c>
      <c r="M49" s="1" t="s">
        <v>314</v>
      </c>
      <c r="N49" s="1" t="s">
        <v>314</v>
      </c>
      <c r="O49" s="1" t="s">
        <v>315</v>
      </c>
      <c r="P49" s="1" t="s">
        <v>316</v>
      </c>
      <c r="Q49" s="1" t="s">
        <v>491</v>
      </c>
      <c r="R49" s="1" t="s">
        <v>318</v>
      </c>
      <c r="S49" s="1" t="s">
        <v>319</v>
      </c>
      <c r="T49" s="1" t="s">
        <v>320</v>
      </c>
    </row>
    <row r="50" s="1" customFormat="1" spans="1:20">
      <c r="A50" s="3">
        <v>16088938320</v>
      </c>
      <c r="B50" s="1" t="s">
        <v>417</v>
      </c>
      <c r="C50" s="1" t="s">
        <v>492</v>
      </c>
      <c r="D50" s="1" t="s">
        <v>493</v>
      </c>
      <c r="E50" s="1" t="s">
        <v>58</v>
      </c>
      <c r="F50" s="1" t="s">
        <v>417</v>
      </c>
      <c r="G50" s="1" t="s">
        <v>307</v>
      </c>
      <c r="H50" s="1" t="s">
        <v>311</v>
      </c>
      <c r="I50" s="1" t="s">
        <v>494</v>
      </c>
      <c r="J50" s="1" t="s">
        <v>313</v>
      </c>
      <c r="K50" s="1" t="s">
        <v>494</v>
      </c>
      <c r="L50" s="1" t="s">
        <v>494</v>
      </c>
      <c r="M50" s="1" t="s">
        <v>314</v>
      </c>
      <c r="N50" s="1" t="s">
        <v>314</v>
      </c>
      <c r="O50" s="1" t="s">
        <v>315</v>
      </c>
      <c r="P50" s="1" t="s">
        <v>316</v>
      </c>
      <c r="Q50" s="1" t="s">
        <v>495</v>
      </c>
      <c r="R50" s="1" t="s">
        <v>318</v>
      </c>
      <c r="S50" s="1" t="s">
        <v>319</v>
      </c>
      <c r="T50" s="1" t="s">
        <v>320</v>
      </c>
    </row>
    <row r="51" s="1" customFormat="1" spans="1:20">
      <c r="A51" s="3">
        <v>16088514175</v>
      </c>
      <c r="B51" s="1" t="s">
        <v>417</v>
      </c>
      <c r="C51" s="1" t="s">
        <v>496</v>
      </c>
      <c r="D51" s="1" t="s">
        <v>497</v>
      </c>
      <c r="E51" s="1" t="s">
        <v>81</v>
      </c>
      <c r="F51" s="1" t="s">
        <v>417</v>
      </c>
      <c r="G51" s="1" t="s">
        <v>307</v>
      </c>
      <c r="H51" s="1" t="s">
        <v>311</v>
      </c>
      <c r="I51" s="1" t="s">
        <v>498</v>
      </c>
      <c r="J51" s="1" t="s">
        <v>313</v>
      </c>
      <c r="K51" s="1" t="s">
        <v>498</v>
      </c>
      <c r="L51" s="1" t="s">
        <v>498</v>
      </c>
      <c r="M51" s="1" t="s">
        <v>314</v>
      </c>
      <c r="N51" s="1" t="s">
        <v>314</v>
      </c>
      <c r="O51" s="1" t="s">
        <v>315</v>
      </c>
      <c r="P51" s="1" t="s">
        <v>316</v>
      </c>
      <c r="Q51" s="1" t="s">
        <v>499</v>
      </c>
      <c r="R51" s="1" t="s">
        <v>318</v>
      </c>
      <c r="S51" s="1" t="s">
        <v>319</v>
      </c>
      <c r="T51" s="1" t="s">
        <v>320</v>
      </c>
    </row>
    <row r="52" s="1" customFormat="1" spans="1:20">
      <c r="A52" s="3">
        <v>16088310228</v>
      </c>
      <c r="B52" s="1" t="s">
        <v>417</v>
      </c>
      <c r="C52" s="1" t="s">
        <v>500</v>
      </c>
      <c r="D52" s="1" t="s">
        <v>501</v>
      </c>
      <c r="E52" s="1" t="s">
        <v>68</v>
      </c>
      <c r="F52" s="1" t="s">
        <v>417</v>
      </c>
      <c r="G52" s="1" t="s">
        <v>310</v>
      </c>
      <c r="H52" s="1" t="s">
        <v>311</v>
      </c>
      <c r="I52" s="1" t="s">
        <v>502</v>
      </c>
      <c r="J52" s="1" t="s">
        <v>313</v>
      </c>
      <c r="K52" s="1" t="s">
        <v>502</v>
      </c>
      <c r="L52" s="1" t="s">
        <v>502</v>
      </c>
      <c r="M52" s="1" t="s">
        <v>314</v>
      </c>
      <c r="N52" s="1" t="s">
        <v>314</v>
      </c>
      <c r="O52" s="1" t="s">
        <v>315</v>
      </c>
      <c r="P52" s="1" t="s">
        <v>316</v>
      </c>
      <c r="Q52" s="1" t="s">
        <v>503</v>
      </c>
      <c r="R52" s="1" t="s">
        <v>318</v>
      </c>
      <c r="S52" s="1" t="s">
        <v>319</v>
      </c>
      <c r="T52" s="1" t="s">
        <v>320</v>
      </c>
    </row>
    <row r="53" s="1" customFormat="1" spans="1:20">
      <c r="A53" s="3">
        <v>16088246697</v>
      </c>
      <c r="B53" s="1" t="s">
        <v>417</v>
      </c>
      <c r="C53" s="1" t="s">
        <v>504</v>
      </c>
      <c r="D53" s="1" t="s">
        <v>505</v>
      </c>
      <c r="E53" s="1" t="s">
        <v>172</v>
      </c>
      <c r="F53" s="1" t="s">
        <v>417</v>
      </c>
      <c r="G53" s="1" t="s">
        <v>307</v>
      </c>
      <c r="H53" s="1" t="s">
        <v>311</v>
      </c>
      <c r="I53" s="1" t="s">
        <v>506</v>
      </c>
      <c r="J53" s="1" t="s">
        <v>313</v>
      </c>
      <c r="K53" s="1" t="s">
        <v>506</v>
      </c>
      <c r="L53" s="1" t="s">
        <v>506</v>
      </c>
      <c r="M53" s="1" t="s">
        <v>314</v>
      </c>
      <c r="N53" s="1" t="s">
        <v>314</v>
      </c>
      <c r="O53" s="1" t="s">
        <v>315</v>
      </c>
      <c r="P53" s="1" t="s">
        <v>316</v>
      </c>
      <c r="Q53" s="1" t="s">
        <v>507</v>
      </c>
      <c r="R53" s="1" t="s">
        <v>318</v>
      </c>
      <c r="S53" s="1" t="s">
        <v>319</v>
      </c>
      <c r="T53" s="1" t="s">
        <v>320</v>
      </c>
    </row>
    <row r="54" s="1" customFormat="1" spans="1:20">
      <c r="A54" s="3">
        <v>16088175409</v>
      </c>
      <c r="B54" s="1" t="s">
        <v>417</v>
      </c>
      <c r="C54" s="1" t="s">
        <v>508</v>
      </c>
      <c r="D54" s="1" t="s">
        <v>329</v>
      </c>
      <c r="E54" s="1" t="s">
        <v>171</v>
      </c>
      <c r="F54" s="1" t="s">
        <v>417</v>
      </c>
      <c r="G54" s="1" t="s">
        <v>307</v>
      </c>
      <c r="H54" s="1" t="s">
        <v>311</v>
      </c>
      <c r="I54" s="1" t="s">
        <v>509</v>
      </c>
      <c r="J54" s="1" t="s">
        <v>313</v>
      </c>
      <c r="K54" s="1" t="s">
        <v>509</v>
      </c>
      <c r="L54" s="1" t="s">
        <v>509</v>
      </c>
      <c r="M54" s="1" t="s">
        <v>314</v>
      </c>
      <c r="N54" s="1" t="s">
        <v>314</v>
      </c>
      <c r="O54" s="1" t="s">
        <v>315</v>
      </c>
      <c r="P54" s="1" t="s">
        <v>316</v>
      </c>
      <c r="Q54" s="1" t="s">
        <v>510</v>
      </c>
      <c r="R54" s="1" t="s">
        <v>318</v>
      </c>
      <c r="S54" s="1" t="s">
        <v>319</v>
      </c>
      <c r="T54" s="1" t="s">
        <v>320</v>
      </c>
    </row>
    <row r="55" s="1" customFormat="1" spans="1:20">
      <c r="A55" s="3">
        <v>16088152653</v>
      </c>
      <c r="B55" s="1" t="s">
        <v>417</v>
      </c>
      <c r="C55" s="1" t="s">
        <v>511</v>
      </c>
      <c r="D55" s="1" t="s">
        <v>512</v>
      </c>
      <c r="E55" s="1" t="s">
        <v>168</v>
      </c>
      <c r="F55" s="1" t="s">
        <v>417</v>
      </c>
      <c r="G55" s="1" t="s">
        <v>307</v>
      </c>
      <c r="H55" s="1" t="s">
        <v>311</v>
      </c>
      <c r="I55" s="1" t="s">
        <v>513</v>
      </c>
      <c r="J55" s="1" t="s">
        <v>313</v>
      </c>
      <c r="K55" s="1" t="s">
        <v>513</v>
      </c>
      <c r="L55" s="1" t="s">
        <v>513</v>
      </c>
      <c r="M55" s="1" t="s">
        <v>314</v>
      </c>
      <c r="N55" s="1" t="s">
        <v>314</v>
      </c>
      <c r="O55" s="1" t="s">
        <v>315</v>
      </c>
      <c r="P55" s="1" t="s">
        <v>316</v>
      </c>
      <c r="Q55" s="1" t="s">
        <v>514</v>
      </c>
      <c r="R55" s="1" t="s">
        <v>318</v>
      </c>
      <c r="S55" s="1" t="s">
        <v>319</v>
      </c>
      <c r="T55" s="1" t="s">
        <v>320</v>
      </c>
    </row>
    <row r="56" s="1" customFormat="1" spans="1:20">
      <c r="A56" s="3">
        <v>16088057095</v>
      </c>
      <c r="B56" s="1" t="s">
        <v>417</v>
      </c>
      <c r="C56" s="1" t="s">
        <v>515</v>
      </c>
      <c r="D56" s="1" t="s">
        <v>516</v>
      </c>
      <c r="E56" s="1" t="s">
        <v>164</v>
      </c>
      <c r="F56" s="1" t="s">
        <v>417</v>
      </c>
      <c r="G56" s="1" t="s">
        <v>307</v>
      </c>
      <c r="H56" s="1" t="s">
        <v>311</v>
      </c>
      <c r="I56" s="1" t="s">
        <v>517</v>
      </c>
      <c r="J56" s="1" t="s">
        <v>313</v>
      </c>
      <c r="K56" s="1" t="s">
        <v>517</v>
      </c>
      <c r="L56" s="1" t="s">
        <v>517</v>
      </c>
      <c r="M56" s="1" t="s">
        <v>314</v>
      </c>
      <c r="N56" s="1" t="s">
        <v>314</v>
      </c>
      <c r="O56" s="1" t="s">
        <v>315</v>
      </c>
      <c r="P56" s="1" t="s">
        <v>316</v>
      </c>
      <c r="Q56" s="1" t="s">
        <v>518</v>
      </c>
      <c r="R56" s="1" t="s">
        <v>318</v>
      </c>
      <c r="S56" s="1" t="s">
        <v>319</v>
      </c>
      <c r="T56" s="1" t="s">
        <v>320</v>
      </c>
    </row>
    <row r="57" s="1" customFormat="1" spans="1:20">
      <c r="A57" s="3">
        <v>16087852335</v>
      </c>
      <c r="B57" s="1" t="s">
        <v>417</v>
      </c>
      <c r="C57" s="1" t="s">
        <v>519</v>
      </c>
      <c r="D57" s="1" t="s">
        <v>520</v>
      </c>
      <c r="E57" s="1" t="s">
        <v>161</v>
      </c>
      <c r="F57" s="1" t="s">
        <v>417</v>
      </c>
      <c r="G57" s="1" t="s">
        <v>307</v>
      </c>
      <c r="H57" s="1" t="s">
        <v>311</v>
      </c>
      <c r="I57" s="1" t="s">
        <v>521</v>
      </c>
      <c r="J57" s="1" t="s">
        <v>313</v>
      </c>
      <c r="K57" s="1" t="s">
        <v>521</v>
      </c>
      <c r="L57" s="1" t="s">
        <v>521</v>
      </c>
      <c r="M57" s="1" t="s">
        <v>314</v>
      </c>
      <c r="N57" s="1" t="s">
        <v>314</v>
      </c>
      <c r="O57" s="1" t="s">
        <v>315</v>
      </c>
      <c r="P57" s="1" t="s">
        <v>316</v>
      </c>
      <c r="Q57" s="1" t="s">
        <v>522</v>
      </c>
      <c r="R57" s="1" t="s">
        <v>318</v>
      </c>
      <c r="S57" s="1" t="s">
        <v>319</v>
      </c>
      <c r="T57" s="1" t="s">
        <v>523</v>
      </c>
    </row>
    <row r="58" s="1" customFormat="1" spans="1:20">
      <c r="A58" s="3">
        <v>16087703681</v>
      </c>
      <c r="B58" s="1" t="s">
        <v>524</v>
      </c>
      <c r="C58" s="1" t="s">
        <v>525</v>
      </c>
      <c r="D58" s="1" t="s">
        <v>526</v>
      </c>
      <c r="E58" s="1" t="s">
        <v>158</v>
      </c>
      <c r="F58" s="1" t="s">
        <v>417</v>
      </c>
      <c r="G58" s="1" t="s">
        <v>307</v>
      </c>
      <c r="H58" s="1" t="s">
        <v>311</v>
      </c>
      <c r="I58" s="1" t="s">
        <v>527</v>
      </c>
      <c r="J58" s="1" t="s">
        <v>313</v>
      </c>
      <c r="K58" s="1" t="s">
        <v>527</v>
      </c>
      <c r="L58" s="1" t="s">
        <v>527</v>
      </c>
      <c r="M58" s="1" t="s">
        <v>314</v>
      </c>
      <c r="N58" s="1" t="s">
        <v>314</v>
      </c>
      <c r="O58" s="1" t="s">
        <v>315</v>
      </c>
      <c r="P58" s="1" t="s">
        <v>316</v>
      </c>
      <c r="Q58" s="1" t="s">
        <v>528</v>
      </c>
      <c r="R58" s="1" t="s">
        <v>318</v>
      </c>
      <c r="S58" s="1" t="s">
        <v>319</v>
      </c>
      <c r="T58" s="1" t="s">
        <v>320</v>
      </c>
    </row>
    <row r="59" s="1" customFormat="1" spans="1:20">
      <c r="A59" s="3">
        <v>16087608756</v>
      </c>
      <c r="B59" s="1" t="s">
        <v>524</v>
      </c>
      <c r="C59" s="1" t="s">
        <v>529</v>
      </c>
      <c r="D59" s="1" t="s">
        <v>501</v>
      </c>
      <c r="E59" s="1" t="s">
        <v>135</v>
      </c>
      <c r="F59" s="1" t="s">
        <v>524</v>
      </c>
      <c r="G59" s="1" t="s">
        <v>417</v>
      </c>
      <c r="H59" s="1" t="s">
        <v>311</v>
      </c>
      <c r="I59" s="1" t="s">
        <v>530</v>
      </c>
      <c r="J59" s="1" t="s">
        <v>313</v>
      </c>
      <c r="K59" s="1" t="s">
        <v>530</v>
      </c>
      <c r="L59" s="1" t="s">
        <v>530</v>
      </c>
      <c r="M59" s="1" t="s">
        <v>314</v>
      </c>
      <c r="N59" s="1" t="s">
        <v>314</v>
      </c>
      <c r="O59" s="1" t="s">
        <v>315</v>
      </c>
      <c r="P59" s="1" t="s">
        <v>316</v>
      </c>
      <c r="Q59" s="1" t="s">
        <v>531</v>
      </c>
      <c r="R59" s="1" t="s">
        <v>318</v>
      </c>
      <c r="S59" s="1" t="s">
        <v>319</v>
      </c>
      <c r="T59" s="1" t="s">
        <v>320</v>
      </c>
    </row>
    <row r="60" s="1" customFormat="1" spans="1:20">
      <c r="A60" s="3">
        <v>16087393164</v>
      </c>
      <c r="B60" s="1" t="s">
        <v>524</v>
      </c>
      <c r="C60" s="1" t="s">
        <v>532</v>
      </c>
      <c r="D60" s="1" t="s">
        <v>533</v>
      </c>
      <c r="E60" s="1" t="s">
        <v>534</v>
      </c>
      <c r="F60" s="1" t="s">
        <v>524</v>
      </c>
      <c r="G60" s="1" t="s">
        <v>417</v>
      </c>
      <c r="H60" s="1" t="s">
        <v>311</v>
      </c>
      <c r="I60" s="1" t="s">
        <v>535</v>
      </c>
      <c r="J60" s="1" t="s">
        <v>313</v>
      </c>
      <c r="K60" s="1" t="s">
        <v>535</v>
      </c>
      <c r="L60" s="1" t="s">
        <v>535</v>
      </c>
      <c r="M60" s="1" t="s">
        <v>314</v>
      </c>
      <c r="N60" s="1" t="s">
        <v>314</v>
      </c>
      <c r="O60" s="1" t="s">
        <v>315</v>
      </c>
      <c r="P60" s="1" t="s">
        <v>316</v>
      </c>
      <c r="Q60" s="1" t="s">
        <v>536</v>
      </c>
      <c r="R60" s="1" t="s">
        <v>318</v>
      </c>
      <c r="S60" s="1" t="s">
        <v>319</v>
      </c>
      <c r="T60" s="1" t="s">
        <v>320</v>
      </c>
    </row>
    <row r="61" s="1" customFormat="1" spans="1:20">
      <c r="A61" s="3">
        <v>16087361291</v>
      </c>
      <c r="B61" s="1" t="s">
        <v>524</v>
      </c>
      <c r="C61" s="1" t="s">
        <v>537</v>
      </c>
      <c r="D61" s="1" t="s">
        <v>538</v>
      </c>
      <c r="E61" s="1" t="s">
        <v>128</v>
      </c>
      <c r="F61" s="1" t="s">
        <v>524</v>
      </c>
      <c r="G61" s="1" t="s">
        <v>417</v>
      </c>
      <c r="H61" s="1" t="s">
        <v>311</v>
      </c>
      <c r="I61" s="1" t="s">
        <v>539</v>
      </c>
      <c r="J61" s="1" t="s">
        <v>313</v>
      </c>
      <c r="K61" s="1" t="s">
        <v>539</v>
      </c>
      <c r="L61" s="1" t="s">
        <v>539</v>
      </c>
      <c r="M61" s="1" t="s">
        <v>314</v>
      </c>
      <c r="N61" s="1" t="s">
        <v>314</v>
      </c>
      <c r="O61" s="1" t="s">
        <v>315</v>
      </c>
      <c r="P61" s="1" t="s">
        <v>316</v>
      </c>
      <c r="Q61" s="1" t="s">
        <v>540</v>
      </c>
      <c r="R61" s="1" t="s">
        <v>318</v>
      </c>
      <c r="S61" s="1" t="s">
        <v>319</v>
      </c>
      <c r="T61" s="1" t="s">
        <v>320</v>
      </c>
    </row>
    <row r="62" s="1" customFormat="1" spans="1:20">
      <c r="A62" s="3">
        <v>16087246399</v>
      </c>
      <c r="B62" s="1" t="s">
        <v>524</v>
      </c>
      <c r="C62" s="1" t="s">
        <v>541</v>
      </c>
      <c r="D62" s="1" t="s">
        <v>542</v>
      </c>
      <c r="E62" s="1" t="s">
        <v>126</v>
      </c>
      <c r="F62" s="1" t="s">
        <v>524</v>
      </c>
      <c r="G62" s="1" t="s">
        <v>417</v>
      </c>
      <c r="H62" s="1" t="s">
        <v>311</v>
      </c>
      <c r="I62" s="1" t="s">
        <v>543</v>
      </c>
      <c r="J62" s="1" t="s">
        <v>313</v>
      </c>
      <c r="K62" s="1" t="s">
        <v>543</v>
      </c>
      <c r="L62" s="1" t="s">
        <v>543</v>
      </c>
      <c r="M62" s="1" t="s">
        <v>314</v>
      </c>
      <c r="N62" s="1" t="s">
        <v>314</v>
      </c>
      <c r="O62" s="1" t="s">
        <v>315</v>
      </c>
      <c r="P62" s="1" t="s">
        <v>316</v>
      </c>
      <c r="Q62" s="1" t="s">
        <v>544</v>
      </c>
      <c r="R62" s="1" t="s">
        <v>318</v>
      </c>
      <c r="S62" s="1" t="s">
        <v>319</v>
      </c>
      <c r="T62" s="1" t="s">
        <v>320</v>
      </c>
    </row>
    <row r="63" s="1" customFormat="1" spans="1:20">
      <c r="A63" s="3">
        <v>16087096172</v>
      </c>
      <c r="B63" s="1" t="s">
        <v>524</v>
      </c>
      <c r="C63" s="1" t="s">
        <v>545</v>
      </c>
      <c r="D63" s="1" t="s">
        <v>546</v>
      </c>
      <c r="E63" s="1" t="s">
        <v>123</v>
      </c>
      <c r="F63" s="1" t="s">
        <v>524</v>
      </c>
      <c r="G63" s="1" t="s">
        <v>417</v>
      </c>
      <c r="H63" s="1" t="s">
        <v>311</v>
      </c>
      <c r="I63" s="1" t="s">
        <v>547</v>
      </c>
      <c r="J63" s="1" t="s">
        <v>313</v>
      </c>
      <c r="K63" s="1" t="s">
        <v>547</v>
      </c>
      <c r="L63" s="1" t="s">
        <v>547</v>
      </c>
      <c r="M63" s="1" t="s">
        <v>314</v>
      </c>
      <c r="N63" s="1" t="s">
        <v>314</v>
      </c>
      <c r="O63" s="1" t="s">
        <v>315</v>
      </c>
      <c r="P63" s="1" t="s">
        <v>316</v>
      </c>
      <c r="Q63" s="1" t="s">
        <v>548</v>
      </c>
      <c r="R63" s="1" t="s">
        <v>318</v>
      </c>
      <c r="S63" s="1" t="s">
        <v>319</v>
      </c>
      <c r="T63" s="1" t="s">
        <v>320</v>
      </c>
    </row>
    <row r="64" s="1" customFormat="1" spans="1:20">
      <c r="A64" s="3">
        <v>16086880523</v>
      </c>
      <c r="B64" s="1" t="s">
        <v>524</v>
      </c>
      <c r="C64" s="1" t="s">
        <v>549</v>
      </c>
      <c r="D64" s="1" t="s">
        <v>550</v>
      </c>
      <c r="E64" s="1" t="s">
        <v>117</v>
      </c>
      <c r="F64" s="1" t="s">
        <v>524</v>
      </c>
      <c r="G64" s="1" t="s">
        <v>417</v>
      </c>
      <c r="H64" s="1" t="s">
        <v>311</v>
      </c>
      <c r="I64" s="1" t="s">
        <v>551</v>
      </c>
      <c r="J64" s="1" t="s">
        <v>313</v>
      </c>
      <c r="K64" s="1" t="s">
        <v>551</v>
      </c>
      <c r="L64" s="1" t="s">
        <v>551</v>
      </c>
      <c r="M64" s="1" t="s">
        <v>314</v>
      </c>
      <c r="N64" s="1" t="s">
        <v>314</v>
      </c>
      <c r="O64" s="1" t="s">
        <v>315</v>
      </c>
      <c r="P64" s="1" t="s">
        <v>316</v>
      </c>
      <c r="Q64" s="1" t="s">
        <v>552</v>
      </c>
      <c r="R64" s="1" t="s">
        <v>318</v>
      </c>
      <c r="S64" s="1" t="s">
        <v>319</v>
      </c>
      <c r="T64" s="1" t="s">
        <v>320</v>
      </c>
    </row>
    <row r="65" s="1" customFormat="1" spans="1:20">
      <c r="A65" s="3">
        <v>16086875229</v>
      </c>
      <c r="B65" s="1" t="s">
        <v>524</v>
      </c>
      <c r="C65" s="1" t="s">
        <v>553</v>
      </c>
      <c r="D65" s="1" t="s">
        <v>322</v>
      </c>
      <c r="E65" s="1" t="s">
        <v>226</v>
      </c>
      <c r="F65" s="1" t="s">
        <v>524</v>
      </c>
      <c r="G65" s="1" t="s">
        <v>310</v>
      </c>
      <c r="H65" s="1" t="s">
        <v>311</v>
      </c>
      <c r="I65" s="1" t="s">
        <v>554</v>
      </c>
      <c r="J65" s="1" t="s">
        <v>313</v>
      </c>
      <c r="K65" s="1" t="s">
        <v>554</v>
      </c>
      <c r="L65" s="1" t="s">
        <v>554</v>
      </c>
      <c r="M65" s="1" t="s">
        <v>314</v>
      </c>
      <c r="N65" s="1" t="s">
        <v>314</v>
      </c>
      <c r="O65" s="1" t="s">
        <v>315</v>
      </c>
      <c r="P65" s="1" t="s">
        <v>316</v>
      </c>
      <c r="Q65" s="1" t="s">
        <v>555</v>
      </c>
      <c r="R65" s="1" t="s">
        <v>318</v>
      </c>
      <c r="S65" s="1" t="s">
        <v>319</v>
      </c>
      <c r="T65" s="1" t="s">
        <v>320</v>
      </c>
    </row>
    <row r="66" s="1" customFormat="1" spans="1:20">
      <c r="A66" s="3">
        <v>16086874858</v>
      </c>
      <c r="B66" s="1" t="s">
        <v>524</v>
      </c>
      <c r="C66" s="1" t="s">
        <v>556</v>
      </c>
      <c r="D66" s="1" t="s">
        <v>550</v>
      </c>
      <c r="E66" s="1" t="s">
        <v>116</v>
      </c>
      <c r="F66" s="1" t="s">
        <v>524</v>
      </c>
      <c r="G66" s="1" t="s">
        <v>417</v>
      </c>
      <c r="H66" s="1" t="s">
        <v>311</v>
      </c>
      <c r="I66" s="1" t="s">
        <v>551</v>
      </c>
      <c r="J66" s="1" t="s">
        <v>313</v>
      </c>
      <c r="K66" s="1" t="s">
        <v>551</v>
      </c>
      <c r="L66" s="1" t="s">
        <v>551</v>
      </c>
      <c r="M66" s="1" t="s">
        <v>314</v>
      </c>
      <c r="N66" s="1" t="s">
        <v>314</v>
      </c>
      <c r="O66" s="1" t="s">
        <v>315</v>
      </c>
      <c r="P66" s="1" t="s">
        <v>316</v>
      </c>
      <c r="Q66" s="1" t="s">
        <v>557</v>
      </c>
      <c r="R66" s="1" t="s">
        <v>318</v>
      </c>
      <c r="S66" s="1" t="s">
        <v>319</v>
      </c>
      <c r="T66" s="1" t="s">
        <v>320</v>
      </c>
    </row>
    <row r="67" s="1" customFormat="1" spans="1:20">
      <c r="A67" s="3">
        <v>16086649156</v>
      </c>
      <c r="B67" s="1" t="s">
        <v>524</v>
      </c>
      <c r="C67" s="1" t="s">
        <v>558</v>
      </c>
      <c r="D67" s="1" t="s">
        <v>559</v>
      </c>
      <c r="E67" s="1" t="s">
        <v>113</v>
      </c>
      <c r="F67" s="1" t="s">
        <v>524</v>
      </c>
      <c r="G67" s="1" t="s">
        <v>417</v>
      </c>
      <c r="H67" s="1" t="s">
        <v>311</v>
      </c>
      <c r="I67" s="1" t="s">
        <v>560</v>
      </c>
      <c r="J67" s="1" t="s">
        <v>313</v>
      </c>
      <c r="K67" s="1" t="s">
        <v>560</v>
      </c>
      <c r="L67" s="1" t="s">
        <v>560</v>
      </c>
      <c r="M67" s="1" t="s">
        <v>314</v>
      </c>
      <c r="N67" s="1" t="s">
        <v>314</v>
      </c>
      <c r="O67" s="1" t="s">
        <v>315</v>
      </c>
      <c r="P67" s="1" t="s">
        <v>316</v>
      </c>
      <c r="Q67" s="1" t="s">
        <v>561</v>
      </c>
      <c r="R67" s="1" t="s">
        <v>318</v>
      </c>
      <c r="S67" s="1" t="s">
        <v>319</v>
      </c>
      <c r="T67" s="1" t="s">
        <v>320</v>
      </c>
    </row>
    <row r="68" s="1" customFormat="1" spans="1:20">
      <c r="A68" s="3">
        <v>16086522976</v>
      </c>
      <c r="B68" s="1" t="s">
        <v>524</v>
      </c>
      <c r="C68" s="1" t="s">
        <v>562</v>
      </c>
      <c r="D68" s="1" t="s">
        <v>365</v>
      </c>
      <c r="E68" s="1" t="s">
        <v>111</v>
      </c>
      <c r="F68" s="1" t="s">
        <v>524</v>
      </c>
      <c r="G68" s="1" t="s">
        <v>417</v>
      </c>
      <c r="H68" s="1" t="s">
        <v>311</v>
      </c>
      <c r="I68" s="1" t="s">
        <v>563</v>
      </c>
      <c r="J68" s="1" t="s">
        <v>313</v>
      </c>
      <c r="K68" s="1" t="s">
        <v>563</v>
      </c>
      <c r="L68" s="1" t="s">
        <v>563</v>
      </c>
      <c r="M68" s="1" t="s">
        <v>314</v>
      </c>
      <c r="N68" s="1" t="s">
        <v>314</v>
      </c>
      <c r="O68" s="1" t="s">
        <v>315</v>
      </c>
      <c r="P68" s="1" t="s">
        <v>316</v>
      </c>
      <c r="Q68" s="1" t="s">
        <v>564</v>
      </c>
      <c r="R68" s="1" t="s">
        <v>318</v>
      </c>
      <c r="S68" s="1" t="s">
        <v>319</v>
      </c>
      <c r="T68" s="1" t="s">
        <v>320</v>
      </c>
    </row>
    <row r="69" s="1" customFormat="1" spans="1:20">
      <c r="A69" s="3">
        <v>16086515888</v>
      </c>
      <c r="B69" s="1" t="s">
        <v>524</v>
      </c>
      <c r="C69" s="1" t="s">
        <v>565</v>
      </c>
      <c r="D69" s="1" t="s">
        <v>365</v>
      </c>
      <c r="E69" s="1" t="s">
        <v>110</v>
      </c>
      <c r="F69" s="1" t="s">
        <v>524</v>
      </c>
      <c r="G69" s="1" t="s">
        <v>417</v>
      </c>
      <c r="H69" s="1" t="s">
        <v>311</v>
      </c>
      <c r="I69" s="1" t="s">
        <v>563</v>
      </c>
      <c r="J69" s="1" t="s">
        <v>313</v>
      </c>
      <c r="K69" s="1" t="s">
        <v>563</v>
      </c>
      <c r="L69" s="1" t="s">
        <v>563</v>
      </c>
      <c r="M69" s="1" t="s">
        <v>314</v>
      </c>
      <c r="N69" s="1" t="s">
        <v>314</v>
      </c>
      <c r="O69" s="1" t="s">
        <v>315</v>
      </c>
      <c r="P69" s="1" t="s">
        <v>316</v>
      </c>
      <c r="Q69" s="1" t="s">
        <v>566</v>
      </c>
      <c r="R69" s="1" t="s">
        <v>318</v>
      </c>
      <c r="S69" s="1" t="s">
        <v>319</v>
      </c>
      <c r="T69" s="1" t="s">
        <v>320</v>
      </c>
    </row>
    <row r="70" s="1" customFormat="1" spans="1:20">
      <c r="A70" s="3">
        <v>16086445793</v>
      </c>
      <c r="B70" s="1" t="s">
        <v>524</v>
      </c>
      <c r="C70" s="1" t="s">
        <v>567</v>
      </c>
      <c r="D70" s="1" t="s">
        <v>568</v>
      </c>
      <c r="E70" s="1" t="s">
        <v>109</v>
      </c>
      <c r="F70" s="1" t="s">
        <v>524</v>
      </c>
      <c r="G70" s="1" t="s">
        <v>417</v>
      </c>
      <c r="H70" s="1" t="s">
        <v>311</v>
      </c>
      <c r="I70" s="1" t="s">
        <v>569</v>
      </c>
      <c r="J70" s="1" t="s">
        <v>313</v>
      </c>
      <c r="K70" s="1" t="s">
        <v>569</v>
      </c>
      <c r="L70" s="1" t="s">
        <v>569</v>
      </c>
      <c r="M70" s="1" t="s">
        <v>314</v>
      </c>
      <c r="N70" s="1" t="s">
        <v>314</v>
      </c>
      <c r="O70" s="1" t="s">
        <v>315</v>
      </c>
      <c r="P70" s="1" t="s">
        <v>316</v>
      </c>
      <c r="Q70" s="1" t="s">
        <v>570</v>
      </c>
      <c r="R70" s="1" t="s">
        <v>318</v>
      </c>
      <c r="S70" s="1" t="s">
        <v>319</v>
      </c>
      <c r="T70" s="1" t="s">
        <v>320</v>
      </c>
    </row>
    <row r="71" s="1" customFormat="1" spans="1:20">
      <c r="A71" s="3">
        <v>16086342441</v>
      </c>
      <c r="B71" s="1" t="s">
        <v>524</v>
      </c>
      <c r="C71" s="1" t="s">
        <v>571</v>
      </c>
      <c r="D71" s="1" t="s">
        <v>322</v>
      </c>
      <c r="E71" s="1" t="s">
        <v>49</v>
      </c>
      <c r="F71" s="1" t="s">
        <v>417</v>
      </c>
      <c r="G71" s="1" t="s">
        <v>307</v>
      </c>
      <c r="H71" s="1" t="s">
        <v>311</v>
      </c>
      <c r="I71" s="1" t="s">
        <v>572</v>
      </c>
      <c r="J71" s="1" t="s">
        <v>313</v>
      </c>
      <c r="K71" s="1" t="s">
        <v>572</v>
      </c>
      <c r="L71" s="1" t="s">
        <v>572</v>
      </c>
      <c r="M71" s="1" t="s">
        <v>314</v>
      </c>
      <c r="N71" s="1" t="s">
        <v>314</v>
      </c>
      <c r="O71" s="1" t="s">
        <v>315</v>
      </c>
      <c r="P71" s="1" t="s">
        <v>316</v>
      </c>
      <c r="Q71" s="1" t="s">
        <v>573</v>
      </c>
      <c r="R71" s="1" t="s">
        <v>318</v>
      </c>
      <c r="S71" s="1" t="s">
        <v>319</v>
      </c>
      <c r="T71" s="1" t="s">
        <v>320</v>
      </c>
    </row>
    <row r="72" s="1" customFormat="1" spans="1:20">
      <c r="A72" s="3">
        <v>16086330033</v>
      </c>
      <c r="B72" s="1" t="s">
        <v>524</v>
      </c>
      <c r="C72" s="1" t="s">
        <v>574</v>
      </c>
      <c r="D72" s="1" t="s">
        <v>322</v>
      </c>
      <c r="E72" s="1" t="s">
        <v>48</v>
      </c>
      <c r="F72" s="1" t="s">
        <v>417</v>
      </c>
      <c r="G72" s="1" t="s">
        <v>307</v>
      </c>
      <c r="H72" s="1" t="s">
        <v>311</v>
      </c>
      <c r="I72" s="1" t="s">
        <v>575</v>
      </c>
      <c r="J72" s="1" t="s">
        <v>313</v>
      </c>
      <c r="K72" s="1" t="s">
        <v>575</v>
      </c>
      <c r="L72" s="1" t="s">
        <v>575</v>
      </c>
      <c r="M72" s="1" t="s">
        <v>314</v>
      </c>
      <c r="N72" s="1" t="s">
        <v>314</v>
      </c>
      <c r="O72" s="1" t="s">
        <v>315</v>
      </c>
      <c r="P72" s="1" t="s">
        <v>316</v>
      </c>
      <c r="Q72" s="1" t="s">
        <v>576</v>
      </c>
      <c r="R72" s="1" t="s">
        <v>318</v>
      </c>
      <c r="S72" s="1" t="s">
        <v>319</v>
      </c>
      <c r="T72" s="1" t="s">
        <v>320</v>
      </c>
    </row>
    <row r="73" s="1" customFormat="1" spans="1:20">
      <c r="A73" s="3">
        <v>16086270217</v>
      </c>
      <c r="B73" s="1" t="s">
        <v>524</v>
      </c>
      <c r="C73" s="1" t="s">
        <v>577</v>
      </c>
      <c r="D73" s="1" t="s">
        <v>578</v>
      </c>
      <c r="E73" s="1" t="s">
        <v>108</v>
      </c>
      <c r="F73" s="1" t="s">
        <v>524</v>
      </c>
      <c r="G73" s="1" t="s">
        <v>417</v>
      </c>
      <c r="H73" s="1" t="s">
        <v>311</v>
      </c>
      <c r="I73" s="1" t="s">
        <v>579</v>
      </c>
      <c r="J73" s="1" t="s">
        <v>313</v>
      </c>
      <c r="K73" s="1" t="s">
        <v>579</v>
      </c>
      <c r="L73" s="1" t="s">
        <v>579</v>
      </c>
      <c r="M73" s="1" t="s">
        <v>314</v>
      </c>
      <c r="N73" s="1" t="s">
        <v>314</v>
      </c>
      <c r="O73" s="1" t="s">
        <v>315</v>
      </c>
      <c r="P73" s="1" t="s">
        <v>316</v>
      </c>
      <c r="Q73" s="1" t="s">
        <v>580</v>
      </c>
      <c r="R73" s="1" t="s">
        <v>318</v>
      </c>
      <c r="S73" s="1" t="s">
        <v>319</v>
      </c>
      <c r="T73" s="1" t="s">
        <v>320</v>
      </c>
    </row>
    <row r="74" s="1" customFormat="1" spans="1:20">
      <c r="A74" s="3">
        <v>16086260680</v>
      </c>
      <c r="B74" s="1" t="s">
        <v>524</v>
      </c>
      <c r="C74" s="1" t="s">
        <v>581</v>
      </c>
      <c r="D74" s="1" t="s">
        <v>473</v>
      </c>
      <c r="E74" s="1" t="s">
        <v>225</v>
      </c>
      <c r="F74" s="1" t="s">
        <v>417</v>
      </c>
      <c r="G74" s="1" t="s">
        <v>310</v>
      </c>
      <c r="H74" s="1" t="s">
        <v>311</v>
      </c>
      <c r="I74" s="1" t="s">
        <v>582</v>
      </c>
      <c r="J74" s="1" t="s">
        <v>313</v>
      </c>
      <c r="K74" s="1" t="s">
        <v>582</v>
      </c>
      <c r="L74" s="1" t="s">
        <v>582</v>
      </c>
      <c r="M74" s="1" t="s">
        <v>314</v>
      </c>
      <c r="N74" s="1" t="s">
        <v>314</v>
      </c>
      <c r="O74" s="1" t="s">
        <v>315</v>
      </c>
      <c r="P74" s="1" t="s">
        <v>316</v>
      </c>
      <c r="Q74" s="1" t="s">
        <v>583</v>
      </c>
      <c r="R74" s="1" t="s">
        <v>318</v>
      </c>
      <c r="S74" s="1" t="s">
        <v>319</v>
      </c>
      <c r="T74" s="1" t="s">
        <v>320</v>
      </c>
    </row>
    <row r="75" s="1" customFormat="1" spans="1:20">
      <c r="A75" s="3">
        <v>16086239798</v>
      </c>
      <c r="B75" s="1" t="s">
        <v>524</v>
      </c>
      <c r="C75" s="1" t="s">
        <v>584</v>
      </c>
      <c r="D75" s="1" t="s">
        <v>489</v>
      </c>
      <c r="E75" s="1" t="s">
        <v>103</v>
      </c>
      <c r="F75" s="1" t="s">
        <v>524</v>
      </c>
      <c r="G75" s="1" t="s">
        <v>417</v>
      </c>
      <c r="H75" s="1" t="s">
        <v>311</v>
      </c>
      <c r="I75" s="1" t="s">
        <v>585</v>
      </c>
      <c r="J75" s="1" t="s">
        <v>313</v>
      </c>
      <c r="K75" s="1" t="s">
        <v>585</v>
      </c>
      <c r="L75" s="1" t="s">
        <v>585</v>
      </c>
      <c r="M75" s="1" t="s">
        <v>314</v>
      </c>
      <c r="N75" s="1" t="s">
        <v>314</v>
      </c>
      <c r="O75" s="1" t="s">
        <v>315</v>
      </c>
      <c r="P75" s="1" t="s">
        <v>316</v>
      </c>
      <c r="Q75" s="1" t="s">
        <v>586</v>
      </c>
      <c r="R75" s="1" t="s">
        <v>318</v>
      </c>
      <c r="S75" s="1" t="s">
        <v>319</v>
      </c>
      <c r="T75" s="1" t="s">
        <v>320</v>
      </c>
    </row>
    <row r="76" s="1" customFormat="1" spans="1:20">
      <c r="A76" s="3">
        <v>16086196130</v>
      </c>
      <c r="B76" s="1" t="s">
        <v>524</v>
      </c>
      <c r="C76" s="1" t="s">
        <v>587</v>
      </c>
      <c r="D76" s="1" t="s">
        <v>588</v>
      </c>
      <c r="E76" s="1" t="s">
        <v>224</v>
      </c>
      <c r="F76" s="1" t="s">
        <v>307</v>
      </c>
      <c r="G76" s="1" t="s">
        <v>310</v>
      </c>
      <c r="H76" s="1" t="s">
        <v>311</v>
      </c>
      <c r="I76" s="1" t="s">
        <v>589</v>
      </c>
      <c r="J76" s="1" t="s">
        <v>313</v>
      </c>
      <c r="K76" s="1" t="s">
        <v>589</v>
      </c>
      <c r="L76" s="1" t="s">
        <v>589</v>
      </c>
      <c r="M76" s="1" t="s">
        <v>314</v>
      </c>
      <c r="N76" s="1" t="s">
        <v>314</v>
      </c>
      <c r="O76" s="1" t="s">
        <v>315</v>
      </c>
      <c r="P76" s="1" t="s">
        <v>316</v>
      </c>
      <c r="Q76" s="1" t="s">
        <v>590</v>
      </c>
      <c r="R76" s="1" t="s">
        <v>318</v>
      </c>
      <c r="S76" s="1" t="s">
        <v>319</v>
      </c>
      <c r="T76" s="1" t="s">
        <v>320</v>
      </c>
    </row>
    <row r="77" s="1" customFormat="1" spans="1:20">
      <c r="A77" s="3">
        <v>16086145901</v>
      </c>
      <c r="B77" s="1" t="s">
        <v>524</v>
      </c>
      <c r="C77" s="1" t="s">
        <v>591</v>
      </c>
      <c r="D77" s="1" t="s">
        <v>592</v>
      </c>
      <c r="E77" s="1" t="s">
        <v>155</v>
      </c>
      <c r="F77" s="1" t="s">
        <v>417</v>
      </c>
      <c r="G77" s="1" t="s">
        <v>307</v>
      </c>
      <c r="H77" s="1" t="s">
        <v>311</v>
      </c>
      <c r="I77" s="1" t="s">
        <v>593</v>
      </c>
      <c r="J77" s="1" t="s">
        <v>313</v>
      </c>
      <c r="K77" s="1" t="s">
        <v>593</v>
      </c>
      <c r="L77" s="1" t="s">
        <v>593</v>
      </c>
      <c r="M77" s="1" t="s">
        <v>314</v>
      </c>
      <c r="N77" s="1" t="s">
        <v>314</v>
      </c>
      <c r="O77" s="1" t="s">
        <v>315</v>
      </c>
      <c r="P77" s="1" t="s">
        <v>316</v>
      </c>
      <c r="Q77" s="1" t="s">
        <v>594</v>
      </c>
      <c r="R77" s="1" t="s">
        <v>318</v>
      </c>
      <c r="S77" s="1" t="s">
        <v>319</v>
      </c>
      <c r="T77" s="1" t="s">
        <v>320</v>
      </c>
    </row>
    <row r="78" s="1" customFormat="1" spans="1:20">
      <c r="A78" s="3">
        <v>16086096761</v>
      </c>
      <c r="B78" s="1" t="s">
        <v>524</v>
      </c>
      <c r="C78" s="1" t="s">
        <v>595</v>
      </c>
      <c r="D78" s="1" t="s">
        <v>505</v>
      </c>
      <c r="E78" s="1" t="s">
        <v>101</v>
      </c>
      <c r="F78" s="1" t="s">
        <v>524</v>
      </c>
      <c r="G78" s="1" t="s">
        <v>417</v>
      </c>
      <c r="H78" s="1" t="s">
        <v>311</v>
      </c>
      <c r="I78" s="1" t="s">
        <v>596</v>
      </c>
      <c r="J78" s="1" t="s">
        <v>313</v>
      </c>
      <c r="K78" s="1" t="s">
        <v>596</v>
      </c>
      <c r="L78" s="1" t="s">
        <v>596</v>
      </c>
      <c r="M78" s="1" t="s">
        <v>314</v>
      </c>
      <c r="N78" s="1" t="s">
        <v>314</v>
      </c>
      <c r="O78" s="1" t="s">
        <v>315</v>
      </c>
      <c r="P78" s="1" t="s">
        <v>316</v>
      </c>
      <c r="Q78" s="1" t="s">
        <v>597</v>
      </c>
      <c r="R78" s="1" t="s">
        <v>318</v>
      </c>
      <c r="S78" s="1" t="s">
        <v>319</v>
      </c>
      <c r="T78" s="1" t="s">
        <v>320</v>
      </c>
    </row>
    <row r="79" s="1" customFormat="1" spans="1:20">
      <c r="A79" s="3">
        <v>16085871426</v>
      </c>
      <c r="B79" s="1" t="s">
        <v>524</v>
      </c>
      <c r="C79" s="1" t="s">
        <v>598</v>
      </c>
      <c r="D79" s="1" t="s">
        <v>461</v>
      </c>
      <c r="E79" s="1" t="s">
        <v>99</v>
      </c>
      <c r="F79" s="1" t="s">
        <v>524</v>
      </c>
      <c r="G79" s="1" t="s">
        <v>417</v>
      </c>
      <c r="H79" s="1" t="s">
        <v>311</v>
      </c>
      <c r="I79" s="1" t="s">
        <v>462</v>
      </c>
      <c r="J79" s="1" t="s">
        <v>313</v>
      </c>
      <c r="K79" s="1" t="s">
        <v>462</v>
      </c>
      <c r="L79" s="1" t="s">
        <v>462</v>
      </c>
      <c r="M79" s="1" t="s">
        <v>314</v>
      </c>
      <c r="N79" s="1" t="s">
        <v>314</v>
      </c>
      <c r="O79" s="1" t="s">
        <v>315</v>
      </c>
      <c r="P79" s="1" t="s">
        <v>316</v>
      </c>
      <c r="Q79" s="1" t="s">
        <v>599</v>
      </c>
      <c r="R79" s="1" t="s">
        <v>318</v>
      </c>
      <c r="S79" s="1" t="s">
        <v>319</v>
      </c>
      <c r="T79" s="1" t="s">
        <v>320</v>
      </c>
    </row>
    <row r="80" s="1" customFormat="1" spans="1:20">
      <c r="A80" s="3">
        <v>16085429525</v>
      </c>
      <c r="B80" s="1" t="s">
        <v>524</v>
      </c>
      <c r="C80" s="1" t="s">
        <v>600</v>
      </c>
      <c r="D80" s="1" t="s">
        <v>333</v>
      </c>
      <c r="E80" s="1" t="s">
        <v>92</v>
      </c>
      <c r="F80" s="1" t="s">
        <v>524</v>
      </c>
      <c r="G80" s="1" t="s">
        <v>417</v>
      </c>
      <c r="H80" s="1" t="s">
        <v>311</v>
      </c>
      <c r="I80" s="1" t="s">
        <v>601</v>
      </c>
      <c r="J80" s="1" t="s">
        <v>313</v>
      </c>
      <c r="K80" s="1" t="s">
        <v>601</v>
      </c>
      <c r="L80" s="1" t="s">
        <v>601</v>
      </c>
      <c r="M80" s="1" t="s">
        <v>314</v>
      </c>
      <c r="N80" s="1" t="s">
        <v>314</v>
      </c>
      <c r="O80" s="1" t="s">
        <v>315</v>
      </c>
      <c r="P80" s="1" t="s">
        <v>316</v>
      </c>
      <c r="Q80" s="1" t="s">
        <v>602</v>
      </c>
      <c r="R80" s="1" t="s">
        <v>318</v>
      </c>
      <c r="S80" s="1" t="s">
        <v>319</v>
      </c>
      <c r="T80" s="1" t="s">
        <v>320</v>
      </c>
    </row>
    <row r="81" s="1" customFormat="1" spans="1:20">
      <c r="A81" s="3">
        <v>16085144469</v>
      </c>
      <c r="B81" s="1" t="s">
        <v>524</v>
      </c>
      <c r="C81" s="1" t="s">
        <v>603</v>
      </c>
      <c r="D81" s="1" t="s">
        <v>604</v>
      </c>
      <c r="E81" s="1" t="s">
        <v>90</v>
      </c>
      <c r="F81" s="1" t="s">
        <v>524</v>
      </c>
      <c r="G81" s="1" t="s">
        <v>417</v>
      </c>
      <c r="H81" s="1" t="s">
        <v>311</v>
      </c>
      <c r="I81" s="1" t="s">
        <v>605</v>
      </c>
      <c r="J81" s="1" t="s">
        <v>313</v>
      </c>
      <c r="K81" s="1" t="s">
        <v>605</v>
      </c>
      <c r="L81" s="1" t="s">
        <v>605</v>
      </c>
      <c r="M81" s="1" t="s">
        <v>314</v>
      </c>
      <c r="N81" s="1" t="s">
        <v>314</v>
      </c>
      <c r="O81" s="1" t="s">
        <v>315</v>
      </c>
      <c r="P81" s="1" t="s">
        <v>316</v>
      </c>
      <c r="Q81" s="1" t="s">
        <v>606</v>
      </c>
      <c r="R81" s="1" t="s">
        <v>318</v>
      </c>
      <c r="S81" s="1" t="s">
        <v>319</v>
      </c>
      <c r="T81" s="1" t="s">
        <v>320</v>
      </c>
    </row>
    <row r="82" s="1" customFormat="1" spans="1:20">
      <c r="A82" s="3">
        <v>16085108756</v>
      </c>
      <c r="B82" s="1" t="s">
        <v>524</v>
      </c>
      <c r="C82" s="1" t="s">
        <v>607</v>
      </c>
      <c r="D82" s="1" t="s">
        <v>339</v>
      </c>
      <c r="E82" s="1" t="s">
        <v>87</v>
      </c>
      <c r="F82" s="1" t="s">
        <v>524</v>
      </c>
      <c r="G82" s="1" t="s">
        <v>417</v>
      </c>
      <c r="H82" s="1" t="s">
        <v>311</v>
      </c>
      <c r="I82" s="1" t="s">
        <v>608</v>
      </c>
      <c r="J82" s="1" t="s">
        <v>313</v>
      </c>
      <c r="K82" s="1" t="s">
        <v>608</v>
      </c>
      <c r="L82" s="1" t="s">
        <v>608</v>
      </c>
      <c r="M82" s="1" t="s">
        <v>314</v>
      </c>
      <c r="N82" s="1" t="s">
        <v>314</v>
      </c>
      <c r="O82" s="1" t="s">
        <v>315</v>
      </c>
      <c r="P82" s="1" t="s">
        <v>316</v>
      </c>
      <c r="Q82" s="1" t="s">
        <v>609</v>
      </c>
      <c r="R82" s="1" t="s">
        <v>318</v>
      </c>
      <c r="S82" s="1" t="s">
        <v>319</v>
      </c>
      <c r="T82" s="1" t="s">
        <v>320</v>
      </c>
    </row>
    <row r="83" s="1" customFormat="1" spans="1:20">
      <c r="A83" s="3">
        <v>16084934435</v>
      </c>
      <c r="B83" s="1" t="s">
        <v>524</v>
      </c>
      <c r="C83" s="1" t="s">
        <v>610</v>
      </c>
      <c r="D83" s="1" t="s">
        <v>611</v>
      </c>
      <c r="E83" s="1" t="s">
        <v>85</v>
      </c>
      <c r="F83" s="1" t="s">
        <v>524</v>
      </c>
      <c r="G83" s="1" t="s">
        <v>417</v>
      </c>
      <c r="H83" s="1" t="s">
        <v>311</v>
      </c>
      <c r="I83" s="1" t="s">
        <v>612</v>
      </c>
      <c r="J83" s="1" t="s">
        <v>313</v>
      </c>
      <c r="K83" s="1" t="s">
        <v>612</v>
      </c>
      <c r="L83" s="1" t="s">
        <v>612</v>
      </c>
      <c r="M83" s="1" t="s">
        <v>314</v>
      </c>
      <c r="N83" s="1" t="s">
        <v>314</v>
      </c>
      <c r="O83" s="1" t="s">
        <v>315</v>
      </c>
      <c r="P83" s="1" t="s">
        <v>316</v>
      </c>
      <c r="Q83" s="1" t="s">
        <v>613</v>
      </c>
      <c r="R83" s="1" t="s">
        <v>318</v>
      </c>
      <c r="S83" s="1" t="s">
        <v>319</v>
      </c>
      <c r="T83" s="1" t="s">
        <v>320</v>
      </c>
    </row>
    <row r="84" s="1" customFormat="1" spans="1:20">
      <c r="A84" s="3">
        <v>16084828563</v>
      </c>
      <c r="B84" s="1" t="s">
        <v>524</v>
      </c>
      <c r="C84" s="1" t="s">
        <v>614</v>
      </c>
      <c r="D84" s="1" t="s">
        <v>615</v>
      </c>
      <c r="E84" s="1" t="s">
        <v>84</v>
      </c>
      <c r="F84" s="1" t="s">
        <v>524</v>
      </c>
      <c r="G84" s="1" t="s">
        <v>417</v>
      </c>
      <c r="H84" s="1" t="s">
        <v>311</v>
      </c>
      <c r="I84" s="1" t="s">
        <v>616</v>
      </c>
      <c r="J84" s="1" t="s">
        <v>313</v>
      </c>
      <c r="K84" s="1" t="s">
        <v>616</v>
      </c>
      <c r="L84" s="1" t="s">
        <v>616</v>
      </c>
      <c r="M84" s="1" t="s">
        <v>314</v>
      </c>
      <c r="N84" s="1" t="s">
        <v>314</v>
      </c>
      <c r="O84" s="1" t="s">
        <v>315</v>
      </c>
      <c r="P84" s="1" t="s">
        <v>316</v>
      </c>
      <c r="Q84" s="1" t="s">
        <v>617</v>
      </c>
      <c r="R84" s="1" t="s">
        <v>318</v>
      </c>
      <c r="S84" s="1" t="s">
        <v>319</v>
      </c>
      <c r="T84" s="1" t="s">
        <v>320</v>
      </c>
    </row>
    <row r="85" s="1" customFormat="1" spans="1:20">
      <c r="A85" s="3">
        <v>16084802846</v>
      </c>
      <c r="B85" s="1" t="s">
        <v>524</v>
      </c>
      <c r="C85" s="1" t="s">
        <v>618</v>
      </c>
      <c r="D85" s="1" t="s">
        <v>497</v>
      </c>
      <c r="E85" s="1" t="s">
        <v>81</v>
      </c>
      <c r="F85" s="1" t="s">
        <v>524</v>
      </c>
      <c r="G85" s="1" t="s">
        <v>417</v>
      </c>
      <c r="H85" s="1" t="s">
        <v>311</v>
      </c>
      <c r="I85" s="1" t="s">
        <v>619</v>
      </c>
      <c r="J85" s="1" t="s">
        <v>313</v>
      </c>
      <c r="K85" s="1" t="s">
        <v>619</v>
      </c>
      <c r="L85" s="1" t="s">
        <v>619</v>
      </c>
      <c r="M85" s="1" t="s">
        <v>314</v>
      </c>
      <c r="N85" s="1" t="s">
        <v>314</v>
      </c>
      <c r="O85" s="1" t="s">
        <v>315</v>
      </c>
      <c r="P85" s="1" t="s">
        <v>316</v>
      </c>
      <c r="Q85" s="1" t="s">
        <v>620</v>
      </c>
      <c r="R85" s="1" t="s">
        <v>318</v>
      </c>
      <c r="S85" s="1" t="s">
        <v>319</v>
      </c>
      <c r="T85" s="1" t="s">
        <v>320</v>
      </c>
    </row>
    <row r="86" s="1" customFormat="1" spans="1:20">
      <c r="A86" s="3">
        <v>16084418656</v>
      </c>
      <c r="B86" s="1" t="s">
        <v>524</v>
      </c>
      <c r="C86" s="1" t="s">
        <v>621</v>
      </c>
      <c r="D86" s="1" t="s">
        <v>365</v>
      </c>
      <c r="E86" s="1" t="s">
        <v>78</v>
      </c>
      <c r="F86" s="1" t="s">
        <v>524</v>
      </c>
      <c r="G86" s="1" t="s">
        <v>417</v>
      </c>
      <c r="H86" s="1" t="s">
        <v>311</v>
      </c>
      <c r="I86" s="1" t="s">
        <v>563</v>
      </c>
      <c r="J86" s="1" t="s">
        <v>313</v>
      </c>
      <c r="K86" s="1" t="s">
        <v>563</v>
      </c>
      <c r="L86" s="1" t="s">
        <v>563</v>
      </c>
      <c r="M86" s="1" t="s">
        <v>314</v>
      </c>
      <c r="N86" s="1" t="s">
        <v>314</v>
      </c>
      <c r="O86" s="1" t="s">
        <v>315</v>
      </c>
      <c r="P86" s="1" t="s">
        <v>316</v>
      </c>
      <c r="Q86" s="1" t="s">
        <v>622</v>
      </c>
      <c r="R86" s="1" t="s">
        <v>318</v>
      </c>
      <c r="S86" s="1" t="s">
        <v>319</v>
      </c>
      <c r="T86" s="1" t="s">
        <v>320</v>
      </c>
    </row>
    <row r="87" s="1" customFormat="1" spans="1:20">
      <c r="A87" s="3">
        <v>16080680267</v>
      </c>
      <c r="B87" s="1" t="s">
        <v>524</v>
      </c>
      <c r="C87" s="1" t="s">
        <v>623</v>
      </c>
      <c r="D87" s="1" t="s">
        <v>501</v>
      </c>
      <c r="E87" s="1" t="s">
        <v>68</v>
      </c>
      <c r="F87" s="1" t="s">
        <v>524</v>
      </c>
      <c r="G87" s="1" t="s">
        <v>417</v>
      </c>
      <c r="H87" s="1" t="s">
        <v>311</v>
      </c>
      <c r="I87" s="1" t="s">
        <v>530</v>
      </c>
      <c r="J87" s="1" t="s">
        <v>313</v>
      </c>
      <c r="K87" s="1" t="s">
        <v>530</v>
      </c>
      <c r="L87" s="1" t="s">
        <v>530</v>
      </c>
      <c r="M87" s="1" t="s">
        <v>314</v>
      </c>
      <c r="N87" s="1" t="s">
        <v>314</v>
      </c>
      <c r="O87" s="1" t="s">
        <v>315</v>
      </c>
      <c r="P87" s="1" t="s">
        <v>316</v>
      </c>
      <c r="Q87" s="1" t="s">
        <v>624</v>
      </c>
      <c r="R87" s="1" t="s">
        <v>318</v>
      </c>
      <c r="S87" s="1" t="s">
        <v>319</v>
      </c>
      <c r="T87" s="1" t="s">
        <v>320</v>
      </c>
    </row>
    <row r="88" s="1" customFormat="1" spans="1:20">
      <c r="A88" s="3">
        <v>16080589521</v>
      </c>
      <c r="B88" s="1" t="s">
        <v>524</v>
      </c>
      <c r="C88" s="1" t="s">
        <v>625</v>
      </c>
      <c r="D88" s="1" t="s">
        <v>411</v>
      </c>
      <c r="E88" s="1" t="s">
        <v>65</v>
      </c>
      <c r="F88" s="1" t="s">
        <v>524</v>
      </c>
      <c r="G88" s="1" t="s">
        <v>417</v>
      </c>
      <c r="H88" s="1" t="s">
        <v>311</v>
      </c>
      <c r="I88" s="1" t="s">
        <v>626</v>
      </c>
      <c r="J88" s="1" t="s">
        <v>313</v>
      </c>
      <c r="K88" s="1" t="s">
        <v>626</v>
      </c>
      <c r="L88" s="1" t="s">
        <v>626</v>
      </c>
      <c r="M88" s="1" t="s">
        <v>314</v>
      </c>
      <c r="N88" s="1" t="s">
        <v>314</v>
      </c>
      <c r="O88" s="1" t="s">
        <v>315</v>
      </c>
      <c r="P88" s="1" t="s">
        <v>316</v>
      </c>
      <c r="Q88" s="1" t="s">
        <v>627</v>
      </c>
      <c r="R88" s="1" t="s">
        <v>318</v>
      </c>
      <c r="S88" s="1" t="s">
        <v>319</v>
      </c>
      <c r="T88" s="1" t="s">
        <v>320</v>
      </c>
    </row>
    <row r="89" s="1" customFormat="1" spans="1:20">
      <c r="A89" s="3">
        <v>16080123085</v>
      </c>
      <c r="B89" s="1" t="s">
        <v>628</v>
      </c>
      <c r="C89" s="1" t="s">
        <v>629</v>
      </c>
      <c r="D89" s="1" t="s">
        <v>630</v>
      </c>
      <c r="E89" s="1" t="s">
        <v>62</v>
      </c>
      <c r="F89" s="1" t="s">
        <v>628</v>
      </c>
      <c r="G89" s="1" t="s">
        <v>417</v>
      </c>
      <c r="H89" s="1" t="s">
        <v>311</v>
      </c>
      <c r="I89" s="1" t="s">
        <v>631</v>
      </c>
      <c r="J89" s="1" t="s">
        <v>313</v>
      </c>
      <c r="K89" s="1" t="s">
        <v>631</v>
      </c>
      <c r="L89" s="1" t="s">
        <v>631</v>
      </c>
      <c r="M89" s="1" t="s">
        <v>314</v>
      </c>
      <c r="N89" s="1" t="s">
        <v>314</v>
      </c>
      <c r="O89" s="1" t="s">
        <v>315</v>
      </c>
      <c r="P89" s="1" t="s">
        <v>316</v>
      </c>
      <c r="Q89" s="1" t="s">
        <v>632</v>
      </c>
      <c r="R89" s="1" t="s">
        <v>318</v>
      </c>
      <c r="S89" s="1" t="s">
        <v>319</v>
      </c>
      <c r="T89" s="1" t="s">
        <v>320</v>
      </c>
    </row>
    <row r="90" s="1" customFormat="1" spans="1:20">
      <c r="A90" s="3">
        <v>16079542901</v>
      </c>
      <c r="B90" s="1" t="s">
        <v>628</v>
      </c>
      <c r="C90" s="1" t="s">
        <v>633</v>
      </c>
      <c r="D90" s="1" t="s">
        <v>333</v>
      </c>
      <c r="E90" s="1" t="s">
        <v>60</v>
      </c>
      <c r="F90" s="1" t="s">
        <v>628</v>
      </c>
      <c r="G90" s="1" t="s">
        <v>417</v>
      </c>
      <c r="H90" s="1" t="s">
        <v>311</v>
      </c>
      <c r="I90" s="1" t="s">
        <v>634</v>
      </c>
      <c r="J90" s="1" t="s">
        <v>313</v>
      </c>
      <c r="K90" s="1" t="s">
        <v>634</v>
      </c>
      <c r="L90" s="1" t="s">
        <v>634</v>
      </c>
      <c r="M90" s="1" t="s">
        <v>314</v>
      </c>
      <c r="N90" s="1" t="s">
        <v>314</v>
      </c>
      <c r="O90" s="1" t="s">
        <v>315</v>
      </c>
      <c r="P90" s="1" t="s">
        <v>316</v>
      </c>
      <c r="Q90" s="1" t="s">
        <v>635</v>
      </c>
      <c r="R90" s="1" t="s">
        <v>318</v>
      </c>
      <c r="S90" s="1" t="s">
        <v>319</v>
      </c>
      <c r="T90" s="1" t="s">
        <v>320</v>
      </c>
    </row>
    <row r="91" s="1" customFormat="1" spans="1:20">
      <c r="A91" s="3">
        <v>16079162433</v>
      </c>
      <c r="B91" s="1" t="s">
        <v>628</v>
      </c>
      <c r="C91" s="1" t="s">
        <v>636</v>
      </c>
      <c r="D91" s="1" t="s">
        <v>493</v>
      </c>
      <c r="E91" s="1" t="s">
        <v>58</v>
      </c>
      <c r="F91" s="1" t="s">
        <v>628</v>
      </c>
      <c r="G91" s="1" t="s">
        <v>417</v>
      </c>
      <c r="H91" s="1" t="s">
        <v>311</v>
      </c>
      <c r="I91" s="1" t="s">
        <v>637</v>
      </c>
      <c r="J91" s="1" t="s">
        <v>313</v>
      </c>
      <c r="K91" s="1" t="s">
        <v>637</v>
      </c>
      <c r="L91" s="1" t="s">
        <v>637</v>
      </c>
      <c r="M91" s="1" t="s">
        <v>314</v>
      </c>
      <c r="N91" s="1" t="s">
        <v>314</v>
      </c>
      <c r="O91" s="1" t="s">
        <v>315</v>
      </c>
      <c r="P91" s="1" t="s">
        <v>316</v>
      </c>
      <c r="Q91" s="1" t="s">
        <v>638</v>
      </c>
      <c r="R91" s="1" t="s">
        <v>318</v>
      </c>
      <c r="S91" s="1" t="s">
        <v>319</v>
      </c>
      <c r="T91" s="1" t="s">
        <v>320</v>
      </c>
    </row>
    <row r="92" s="1" customFormat="1" spans="1:20">
      <c r="A92" s="3">
        <v>16078838093</v>
      </c>
      <c r="B92" s="1" t="s">
        <v>628</v>
      </c>
      <c r="C92" s="1" t="s">
        <v>639</v>
      </c>
      <c r="D92" s="1" t="s">
        <v>429</v>
      </c>
      <c r="E92" s="1" t="s">
        <v>152</v>
      </c>
      <c r="F92" s="1" t="s">
        <v>417</v>
      </c>
      <c r="G92" s="1" t="s">
        <v>307</v>
      </c>
      <c r="H92" s="1" t="s">
        <v>311</v>
      </c>
      <c r="I92" s="1" t="s">
        <v>640</v>
      </c>
      <c r="J92" s="1" t="s">
        <v>313</v>
      </c>
      <c r="K92" s="1" t="s">
        <v>640</v>
      </c>
      <c r="L92" s="1" t="s">
        <v>640</v>
      </c>
      <c r="M92" s="1" t="s">
        <v>314</v>
      </c>
      <c r="N92" s="1" t="s">
        <v>314</v>
      </c>
      <c r="O92" s="1" t="s">
        <v>315</v>
      </c>
      <c r="P92" s="1" t="s">
        <v>316</v>
      </c>
      <c r="Q92" s="1" t="s">
        <v>641</v>
      </c>
      <c r="R92" s="1" t="s">
        <v>318</v>
      </c>
      <c r="S92" s="1" t="s">
        <v>319</v>
      </c>
      <c r="T92" s="1" t="s">
        <v>320</v>
      </c>
    </row>
    <row r="93" s="1" customFormat="1" spans="1:20">
      <c r="A93" s="3">
        <v>16078423038</v>
      </c>
      <c r="B93" s="1" t="s">
        <v>628</v>
      </c>
      <c r="C93" s="1" t="s">
        <v>642</v>
      </c>
      <c r="D93" s="1" t="s">
        <v>505</v>
      </c>
      <c r="E93" s="1" t="s">
        <v>55</v>
      </c>
      <c r="F93" s="1" t="s">
        <v>524</v>
      </c>
      <c r="G93" s="1" t="s">
        <v>417</v>
      </c>
      <c r="H93" s="1" t="s">
        <v>311</v>
      </c>
      <c r="I93" s="1" t="s">
        <v>643</v>
      </c>
      <c r="J93" s="1" t="s">
        <v>313</v>
      </c>
      <c r="K93" s="1" t="s">
        <v>643</v>
      </c>
      <c r="L93" s="1" t="s">
        <v>643</v>
      </c>
      <c r="M93" s="1" t="s">
        <v>314</v>
      </c>
      <c r="N93" s="1" t="s">
        <v>314</v>
      </c>
      <c r="O93" s="1" t="s">
        <v>315</v>
      </c>
      <c r="P93" s="1" t="s">
        <v>316</v>
      </c>
      <c r="Q93" s="1" t="s">
        <v>644</v>
      </c>
      <c r="R93" s="1" t="s">
        <v>318</v>
      </c>
      <c r="S93" s="1" t="s">
        <v>319</v>
      </c>
      <c r="T93" s="1" t="s">
        <v>320</v>
      </c>
    </row>
    <row r="94" s="1" customFormat="1" spans="1:20">
      <c r="A94" s="3">
        <v>16078048408</v>
      </c>
      <c r="B94" s="1" t="s">
        <v>628</v>
      </c>
      <c r="C94" s="1" t="s">
        <v>645</v>
      </c>
      <c r="D94" s="1" t="s">
        <v>407</v>
      </c>
      <c r="E94" s="1" t="s">
        <v>149</v>
      </c>
      <c r="F94" s="1" t="s">
        <v>524</v>
      </c>
      <c r="G94" s="1" t="s">
        <v>307</v>
      </c>
      <c r="H94" s="1" t="s">
        <v>311</v>
      </c>
      <c r="I94" s="1" t="s">
        <v>646</v>
      </c>
      <c r="J94" s="1" t="s">
        <v>313</v>
      </c>
      <c r="K94" s="1" t="s">
        <v>646</v>
      </c>
      <c r="L94" s="1" t="s">
        <v>646</v>
      </c>
      <c r="M94" s="1" t="s">
        <v>314</v>
      </c>
      <c r="N94" s="1" t="s">
        <v>314</v>
      </c>
      <c r="O94" s="1" t="s">
        <v>315</v>
      </c>
      <c r="P94" s="1" t="s">
        <v>316</v>
      </c>
      <c r="Q94" s="1" t="s">
        <v>647</v>
      </c>
      <c r="R94" s="1" t="s">
        <v>318</v>
      </c>
      <c r="S94" s="1" t="s">
        <v>319</v>
      </c>
      <c r="T94" s="1" t="s">
        <v>320</v>
      </c>
    </row>
    <row r="95" s="1" customFormat="1" spans="1:20">
      <c r="A95" s="3">
        <v>16077194134</v>
      </c>
      <c r="B95" s="1" t="s">
        <v>628</v>
      </c>
      <c r="C95" s="1" t="s">
        <v>648</v>
      </c>
      <c r="D95" s="1" t="s">
        <v>429</v>
      </c>
      <c r="E95" s="1" t="s">
        <v>221</v>
      </c>
      <c r="F95" s="1" t="s">
        <v>628</v>
      </c>
      <c r="G95" s="1" t="s">
        <v>310</v>
      </c>
      <c r="H95" s="1" t="s">
        <v>311</v>
      </c>
      <c r="I95" s="1" t="s">
        <v>649</v>
      </c>
      <c r="J95" s="1" t="s">
        <v>313</v>
      </c>
      <c r="K95" s="1" t="s">
        <v>649</v>
      </c>
      <c r="L95" s="1" t="s">
        <v>649</v>
      </c>
      <c r="M95" s="1" t="s">
        <v>314</v>
      </c>
      <c r="N95" s="1" t="s">
        <v>314</v>
      </c>
      <c r="O95" s="1" t="s">
        <v>315</v>
      </c>
      <c r="P95" s="1" t="s">
        <v>316</v>
      </c>
      <c r="Q95" s="1" t="s">
        <v>650</v>
      </c>
      <c r="R95" s="1" t="s">
        <v>318</v>
      </c>
      <c r="S95" s="1" t="s">
        <v>319</v>
      </c>
      <c r="T95" s="1" t="s">
        <v>320</v>
      </c>
    </row>
    <row r="96" s="1" customFormat="1" spans="1:20">
      <c r="A96" s="3">
        <v>16076701735</v>
      </c>
      <c r="B96" s="1" t="s">
        <v>651</v>
      </c>
      <c r="C96" s="1" t="s">
        <v>652</v>
      </c>
      <c r="D96" s="1" t="s">
        <v>489</v>
      </c>
      <c r="E96" s="1" t="s">
        <v>146</v>
      </c>
      <c r="F96" s="1" t="s">
        <v>417</v>
      </c>
      <c r="G96" s="1" t="s">
        <v>307</v>
      </c>
      <c r="H96" s="1" t="s">
        <v>311</v>
      </c>
      <c r="I96" s="1" t="s">
        <v>653</v>
      </c>
      <c r="J96" s="1" t="s">
        <v>313</v>
      </c>
      <c r="K96" s="1" t="s">
        <v>653</v>
      </c>
      <c r="L96" s="1" t="s">
        <v>653</v>
      </c>
      <c r="M96" s="1" t="s">
        <v>314</v>
      </c>
      <c r="N96" s="1" t="s">
        <v>314</v>
      </c>
      <c r="O96" s="1" t="s">
        <v>315</v>
      </c>
      <c r="P96" s="1" t="s">
        <v>316</v>
      </c>
      <c r="Q96" s="1" t="s">
        <v>654</v>
      </c>
      <c r="R96" s="1" t="s">
        <v>318</v>
      </c>
      <c r="S96" s="1" t="s">
        <v>319</v>
      </c>
      <c r="T96" s="1" t="s">
        <v>320</v>
      </c>
    </row>
    <row r="97" s="1" customFormat="1" spans="1:20">
      <c r="A97" s="3">
        <v>16076365463</v>
      </c>
      <c r="B97" s="1" t="s">
        <v>651</v>
      </c>
      <c r="C97" s="1" t="s">
        <v>655</v>
      </c>
      <c r="D97" s="1" t="s">
        <v>656</v>
      </c>
      <c r="E97" s="1" t="s">
        <v>220</v>
      </c>
      <c r="F97" s="1" t="s">
        <v>307</v>
      </c>
      <c r="G97" s="1" t="s">
        <v>310</v>
      </c>
      <c r="H97" s="1" t="s">
        <v>311</v>
      </c>
      <c r="I97" s="1" t="s">
        <v>657</v>
      </c>
      <c r="J97" s="1" t="s">
        <v>313</v>
      </c>
      <c r="K97" s="1" t="s">
        <v>657</v>
      </c>
      <c r="L97" s="1" t="s">
        <v>657</v>
      </c>
      <c r="M97" s="1" t="s">
        <v>314</v>
      </c>
      <c r="N97" s="1" t="s">
        <v>314</v>
      </c>
      <c r="O97" s="1" t="s">
        <v>315</v>
      </c>
      <c r="P97" s="1" t="s">
        <v>316</v>
      </c>
      <c r="Q97" s="1" t="s">
        <v>658</v>
      </c>
      <c r="R97" s="1" t="s">
        <v>318</v>
      </c>
      <c r="S97" s="1" t="s">
        <v>319</v>
      </c>
      <c r="T97" s="1" t="s">
        <v>320</v>
      </c>
    </row>
    <row r="98" s="1" customFormat="1" spans="1:20">
      <c r="A98" s="3">
        <v>16074197624</v>
      </c>
      <c r="B98" s="1" t="s">
        <v>651</v>
      </c>
      <c r="C98" s="1" t="s">
        <v>659</v>
      </c>
      <c r="D98" s="1" t="s">
        <v>660</v>
      </c>
      <c r="E98" s="1" t="s">
        <v>52</v>
      </c>
      <c r="F98" s="1" t="s">
        <v>307</v>
      </c>
      <c r="G98" s="1" t="s">
        <v>310</v>
      </c>
      <c r="H98" s="1" t="s">
        <v>311</v>
      </c>
      <c r="I98" s="1" t="s">
        <v>661</v>
      </c>
      <c r="J98" s="1" t="s">
        <v>313</v>
      </c>
      <c r="K98" s="1" t="s">
        <v>661</v>
      </c>
      <c r="L98" s="1" t="s">
        <v>661</v>
      </c>
      <c r="M98" s="1" t="s">
        <v>314</v>
      </c>
      <c r="N98" s="1" t="s">
        <v>314</v>
      </c>
      <c r="O98" s="1" t="s">
        <v>315</v>
      </c>
      <c r="P98" s="1" t="s">
        <v>316</v>
      </c>
      <c r="Q98" s="1" t="s">
        <v>662</v>
      </c>
      <c r="R98" s="1" t="s">
        <v>318</v>
      </c>
      <c r="S98" s="1" t="s">
        <v>319</v>
      </c>
      <c r="T98" s="1" t="s">
        <v>320</v>
      </c>
    </row>
    <row r="99" s="1" customFormat="1" spans="1:20">
      <c r="A99" s="3">
        <v>16074184242</v>
      </c>
      <c r="B99" s="1" t="s">
        <v>651</v>
      </c>
      <c r="C99" s="1" t="s">
        <v>663</v>
      </c>
      <c r="D99" s="1" t="s">
        <v>660</v>
      </c>
      <c r="E99" s="1" t="s">
        <v>52</v>
      </c>
      <c r="F99" s="1" t="s">
        <v>524</v>
      </c>
      <c r="G99" s="1" t="s">
        <v>417</v>
      </c>
      <c r="H99" s="1" t="s">
        <v>311</v>
      </c>
      <c r="I99" s="1" t="s">
        <v>661</v>
      </c>
      <c r="J99" s="1" t="s">
        <v>313</v>
      </c>
      <c r="K99" s="1" t="s">
        <v>661</v>
      </c>
      <c r="L99" s="1" t="s">
        <v>661</v>
      </c>
      <c r="M99" s="1" t="s">
        <v>314</v>
      </c>
      <c r="N99" s="1" t="s">
        <v>314</v>
      </c>
      <c r="O99" s="1" t="s">
        <v>315</v>
      </c>
      <c r="P99" s="1" t="s">
        <v>316</v>
      </c>
      <c r="Q99" s="1" t="s">
        <v>664</v>
      </c>
      <c r="R99" s="1" t="s">
        <v>318</v>
      </c>
      <c r="S99" s="1" t="s">
        <v>319</v>
      </c>
      <c r="T99" s="1" t="s">
        <v>320</v>
      </c>
    </row>
    <row r="100" s="1" customFormat="1" spans="1:20">
      <c r="A100" s="3">
        <v>16074099494</v>
      </c>
      <c r="B100" s="1" t="s">
        <v>651</v>
      </c>
      <c r="C100" s="1" t="s">
        <v>665</v>
      </c>
      <c r="D100" s="1" t="s">
        <v>322</v>
      </c>
      <c r="E100" s="1" t="s">
        <v>49</v>
      </c>
      <c r="F100" s="1" t="s">
        <v>628</v>
      </c>
      <c r="G100" s="1" t="s">
        <v>417</v>
      </c>
      <c r="H100" s="1" t="s">
        <v>311</v>
      </c>
      <c r="I100" s="1" t="s">
        <v>666</v>
      </c>
      <c r="J100" s="1" t="s">
        <v>313</v>
      </c>
      <c r="K100" s="1" t="s">
        <v>666</v>
      </c>
      <c r="L100" s="1" t="s">
        <v>666</v>
      </c>
      <c r="M100" s="1" t="s">
        <v>314</v>
      </c>
      <c r="N100" s="1" t="s">
        <v>314</v>
      </c>
      <c r="O100" s="1" t="s">
        <v>315</v>
      </c>
      <c r="P100" s="1" t="s">
        <v>316</v>
      </c>
      <c r="Q100" s="1" t="s">
        <v>667</v>
      </c>
      <c r="R100" s="1" t="s">
        <v>318</v>
      </c>
      <c r="S100" s="1" t="s">
        <v>319</v>
      </c>
      <c r="T100" s="1" t="s">
        <v>320</v>
      </c>
    </row>
    <row r="101" s="1" customFormat="1" spans="1:20">
      <c r="A101" s="3">
        <v>16074085161</v>
      </c>
      <c r="B101" s="1" t="s">
        <v>651</v>
      </c>
      <c r="C101" s="1" t="s">
        <v>668</v>
      </c>
      <c r="D101" s="1" t="s">
        <v>322</v>
      </c>
      <c r="E101" s="1" t="s">
        <v>48</v>
      </c>
      <c r="F101" s="1" t="s">
        <v>628</v>
      </c>
      <c r="G101" s="1" t="s">
        <v>417</v>
      </c>
      <c r="H101" s="1" t="s">
        <v>311</v>
      </c>
      <c r="I101" s="1" t="s">
        <v>572</v>
      </c>
      <c r="J101" s="1" t="s">
        <v>313</v>
      </c>
      <c r="K101" s="1" t="s">
        <v>572</v>
      </c>
      <c r="L101" s="1" t="s">
        <v>572</v>
      </c>
      <c r="M101" s="1" t="s">
        <v>314</v>
      </c>
      <c r="N101" s="1" t="s">
        <v>314</v>
      </c>
      <c r="O101" s="1" t="s">
        <v>315</v>
      </c>
      <c r="P101" s="1" t="s">
        <v>316</v>
      </c>
      <c r="Q101" s="1" t="s">
        <v>669</v>
      </c>
      <c r="R101" s="1" t="s">
        <v>318</v>
      </c>
      <c r="S101" s="1" t="s">
        <v>319</v>
      </c>
      <c r="T101" s="1" t="s">
        <v>320</v>
      </c>
    </row>
    <row r="102" s="1" customFormat="1" spans="1:20">
      <c r="A102" s="3">
        <v>16067102955</v>
      </c>
      <c r="B102" s="1" t="s">
        <v>670</v>
      </c>
      <c r="C102" s="1" t="s">
        <v>671</v>
      </c>
      <c r="D102" s="1" t="s">
        <v>672</v>
      </c>
      <c r="E102" s="1" t="s">
        <v>45</v>
      </c>
      <c r="F102" s="1" t="s">
        <v>628</v>
      </c>
      <c r="G102" s="1" t="s">
        <v>417</v>
      </c>
      <c r="H102" s="1" t="s">
        <v>311</v>
      </c>
      <c r="I102" s="1" t="s">
        <v>673</v>
      </c>
      <c r="J102" s="1" t="s">
        <v>313</v>
      </c>
      <c r="K102" s="1" t="s">
        <v>673</v>
      </c>
      <c r="L102" s="1" t="s">
        <v>673</v>
      </c>
      <c r="M102" s="1" t="s">
        <v>314</v>
      </c>
      <c r="N102" s="1" t="s">
        <v>314</v>
      </c>
      <c r="O102" s="1" t="s">
        <v>315</v>
      </c>
      <c r="P102" s="1" t="s">
        <v>316</v>
      </c>
      <c r="Q102" s="1" t="s">
        <v>674</v>
      </c>
      <c r="R102" s="1" t="s">
        <v>318</v>
      </c>
      <c r="S102" s="1" t="s">
        <v>319</v>
      </c>
      <c r="T102" s="1" t="s">
        <v>320</v>
      </c>
    </row>
    <row r="103" s="1" customFormat="1" spans="1:20">
      <c r="A103" s="3">
        <v>16065056844</v>
      </c>
      <c r="B103" s="1" t="s">
        <v>675</v>
      </c>
      <c r="C103" s="1" t="s">
        <v>676</v>
      </c>
      <c r="D103" s="1" t="s">
        <v>611</v>
      </c>
      <c r="E103" s="1" t="s">
        <v>42</v>
      </c>
      <c r="F103" s="1" t="s">
        <v>524</v>
      </c>
      <c r="G103" s="1" t="s">
        <v>417</v>
      </c>
      <c r="H103" s="1" t="s">
        <v>311</v>
      </c>
      <c r="I103" s="1" t="s">
        <v>677</v>
      </c>
      <c r="J103" s="1" t="s">
        <v>313</v>
      </c>
      <c r="K103" s="1" t="s">
        <v>677</v>
      </c>
      <c r="L103" s="1" t="s">
        <v>677</v>
      </c>
      <c r="M103" s="1" t="s">
        <v>314</v>
      </c>
      <c r="N103" s="1" t="s">
        <v>314</v>
      </c>
      <c r="O103" s="1" t="s">
        <v>315</v>
      </c>
      <c r="P103" s="1" t="s">
        <v>316</v>
      </c>
      <c r="Q103" s="1" t="s">
        <v>678</v>
      </c>
      <c r="R103" s="1" t="s">
        <v>318</v>
      </c>
      <c r="S103" s="1" t="s">
        <v>319</v>
      </c>
      <c r="T103" s="1" t="s">
        <v>320</v>
      </c>
    </row>
    <row r="104" s="1" customFormat="1" spans="1:20">
      <c r="A104" s="3">
        <v>16055569626</v>
      </c>
      <c r="B104" s="1" t="s">
        <v>679</v>
      </c>
      <c r="C104" s="1" t="s">
        <v>680</v>
      </c>
      <c r="D104" s="1" t="s">
        <v>681</v>
      </c>
      <c r="E104" s="1" t="s">
        <v>217</v>
      </c>
      <c r="F104" s="1" t="s">
        <v>524</v>
      </c>
      <c r="G104" s="1" t="s">
        <v>310</v>
      </c>
      <c r="H104" s="1" t="s">
        <v>311</v>
      </c>
      <c r="I104" s="1" t="s">
        <v>682</v>
      </c>
      <c r="J104" s="1" t="s">
        <v>313</v>
      </c>
      <c r="K104" s="1" t="s">
        <v>682</v>
      </c>
      <c r="L104" s="1" t="s">
        <v>682</v>
      </c>
      <c r="M104" s="1" t="s">
        <v>314</v>
      </c>
      <c r="N104" s="1" t="s">
        <v>314</v>
      </c>
      <c r="O104" s="1" t="s">
        <v>315</v>
      </c>
      <c r="P104" s="1" t="s">
        <v>316</v>
      </c>
      <c r="Q104" s="1" t="s">
        <v>683</v>
      </c>
      <c r="R104" s="1" t="s">
        <v>318</v>
      </c>
      <c r="S104" s="1" t="s">
        <v>319</v>
      </c>
      <c r="T104" s="1" t="s">
        <v>320</v>
      </c>
    </row>
    <row r="105" s="1" customFormat="1" spans="1:20">
      <c r="A105" s="3">
        <v>16047566586</v>
      </c>
      <c r="B105" s="1" t="s">
        <v>684</v>
      </c>
      <c r="C105" s="1" t="s">
        <v>685</v>
      </c>
      <c r="D105" s="1" t="s">
        <v>686</v>
      </c>
      <c r="E105" s="1" t="s">
        <v>39</v>
      </c>
      <c r="F105" s="1" t="s">
        <v>524</v>
      </c>
      <c r="G105" s="1" t="s">
        <v>417</v>
      </c>
      <c r="H105" s="1" t="s">
        <v>311</v>
      </c>
      <c r="I105" s="1" t="s">
        <v>687</v>
      </c>
      <c r="J105" s="1" t="s">
        <v>313</v>
      </c>
      <c r="K105" s="1" t="s">
        <v>687</v>
      </c>
      <c r="L105" s="1" t="s">
        <v>687</v>
      </c>
      <c r="M105" s="1" t="s">
        <v>314</v>
      </c>
      <c r="N105" s="1" t="s">
        <v>314</v>
      </c>
      <c r="O105" s="1" t="s">
        <v>315</v>
      </c>
      <c r="P105" s="1" t="s">
        <v>316</v>
      </c>
      <c r="Q105" s="1" t="s">
        <v>688</v>
      </c>
      <c r="R105" s="1" t="s">
        <v>318</v>
      </c>
      <c r="S105" s="1" t="s">
        <v>319</v>
      </c>
      <c r="T105" s="1" t="s">
        <v>320</v>
      </c>
    </row>
    <row r="106" s="1" customFormat="1" spans="1:20">
      <c r="A106" s="3">
        <v>16028643947</v>
      </c>
      <c r="B106" s="1" t="s">
        <v>689</v>
      </c>
      <c r="C106" s="1" t="s">
        <v>690</v>
      </c>
      <c r="D106" s="1" t="s">
        <v>691</v>
      </c>
      <c r="E106" s="1" t="s">
        <v>36</v>
      </c>
      <c r="F106" s="1" t="s">
        <v>628</v>
      </c>
      <c r="G106" s="1" t="s">
        <v>417</v>
      </c>
      <c r="H106" s="1" t="s">
        <v>311</v>
      </c>
      <c r="I106" s="1" t="s">
        <v>692</v>
      </c>
      <c r="J106" s="1" t="s">
        <v>313</v>
      </c>
      <c r="K106" s="1" t="s">
        <v>692</v>
      </c>
      <c r="L106" s="1" t="s">
        <v>692</v>
      </c>
      <c r="M106" s="1" t="s">
        <v>314</v>
      </c>
      <c r="N106" s="1" t="s">
        <v>314</v>
      </c>
      <c r="O106" s="1" t="s">
        <v>315</v>
      </c>
      <c r="P106" s="1" t="s">
        <v>316</v>
      </c>
      <c r="Q106" s="1" t="s">
        <v>693</v>
      </c>
      <c r="R106" s="1" t="s">
        <v>318</v>
      </c>
      <c r="S106" s="1" t="s">
        <v>319</v>
      </c>
      <c r="T106" s="1" t="s">
        <v>320</v>
      </c>
    </row>
    <row r="107" s="1" customFormat="1" spans="1:20">
      <c r="A107" s="3">
        <v>16017142579</v>
      </c>
      <c r="B107" s="1" t="s">
        <v>694</v>
      </c>
      <c r="C107" s="1" t="s">
        <v>695</v>
      </c>
      <c r="D107" s="1" t="s">
        <v>696</v>
      </c>
      <c r="E107" s="1" t="s">
        <v>697</v>
      </c>
      <c r="F107" s="1" t="s">
        <v>694</v>
      </c>
      <c r="G107" s="1" t="s">
        <v>307</v>
      </c>
      <c r="H107" s="1" t="s">
        <v>311</v>
      </c>
      <c r="I107" s="1" t="s">
        <v>698</v>
      </c>
      <c r="J107" s="1" t="s">
        <v>313</v>
      </c>
      <c r="K107" s="1" t="s">
        <v>698</v>
      </c>
      <c r="L107" s="1" t="s">
        <v>315</v>
      </c>
      <c r="M107" s="1" t="s">
        <v>699</v>
      </c>
      <c r="N107" s="1" t="s">
        <v>699</v>
      </c>
      <c r="O107" s="1" t="s">
        <v>315</v>
      </c>
      <c r="P107" s="1" t="s">
        <v>316</v>
      </c>
      <c r="Q107" s="1" t="s">
        <v>700</v>
      </c>
      <c r="R107" s="1" t="s">
        <v>318</v>
      </c>
      <c r="S107" s="1" t="s">
        <v>319</v>
      </c>
      <c r="T107" s="1" t="s">
        <v>320</v>
      </c>
    </row>
    <row r="108" s="1" customFormat="1" spans="1:20">
      <c r="A108" s="3">
        <v>16014559129</v>
      </c>
      <c r="B108" s="1" t="s">
        <v>701</v>
      </c>
      <c r="C108" s="1" t="s">
        <v>702</v>
      </c>
      <c r="D108" s="1" t="s">
        <v>703</v>
      </c>
      <c r="E108" s="1" t="s">
        <v>30</v>
      </c>
      <c r="F108" s="1" t="s">
        <v>524</v>
      </c>
      <c r="G108" s="1" t="s">
        <v>417</v>
      </c>
      <c r="H108" s="1" t="s">
        <v>311</v>
      </c>
      <c r="I108" s="1" t="s">
        <v>315</v>
      </c>
      <c r="J108" s="1" t="s">
        <v>313</v>
      </c>
      <c r="K108" s="1" t="s">
        <v>315</v>
      </c>
      <c r="L108" s="1" t="s">
        <v>315</v>
      </c>
      <c r="M108" s="1" t="s">
        <v>314</v>
      </c>
      <c r="N108" s="1" t="s">
        <v>314</v>
      </c>
      <c r="O108" s="1" t="s">
        <v>315</v>
      </c>
      <c r="P108" s="1" t="s">
        <v>316</v>
      </c>
      <c r="Q108" s="1" t="s">
        <v>704</v>
      </c>
      <c r="R108" s="1" t="s">
        <v>318</v>
      </c>
      <c r="S108" s="1" t="s">
        <v>319</v>
      </c>
      <c r="T108" s="1" t="s">
        <v>320</v>
      </c>
    </row>
    <row r="109" s="1" customFormat="1" spans="1:20">
      <c r="A109" s="3">
        <v>15904810099</v>
      </c>
      <c r="B109" s="1" t="s">
        <v>705</v>
      </c>
      <c r="C109" s="1" t="s">
        <v>706</v>
      </c>
      <c r="D109" s="1" t="s">
        <v>707</v>
      </c>
      <c r="E109" s="1" t="s">
        <v>708</v>
      </c>
      <c r="F109" s="1" t="s">
        <v>307</v>
      </c>
      <c r="G109" s="1" t="s">
        <v>310</v>
      </c>
      <c r="H109" s="1" t="s">
        <v>311</v>
      </c>
      <c r="I109" s="1" t="s">
        <v>709</v>
      </c>
      <c r="J109" s="1" t="s">
        <v>313</v>
      </c>
      <c r="K109" s="1" t="s">
        <v>709</v>
      </c>
      <c r="L109" s="1" t="s">
        <v>709</v>
      </c>
      <c r="M109" s="1" t="s">
        <v>314</v>
      </c>
      <c r="N109" s="1" t="s">
        <v>314</v>
      </c>
      <c r="O109" s="1" t="s">
        <v>315</v>
      </c>
      <c r="P109" s="1" t="s">
        <v>316</v>
      </c>
      <c r="Q109" s="1" t="s">
        <v>710</v>
      </c>
      <c r="R109" s="1" t="s">
        <v>318</v>
      </c>
      <c r="S109" s="1" t="s">
        <v>319</v>
      </c>
      <c r="T109" s="1" t="s">
        <v>320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2021-08-23T01:50:14Z</dcterms:created>
  <dcterms:modified xsi:type="dcterms:W3CDTF">2021-08-23T02:09:16Z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781E2A11CFDF43D5B57421D412295B84</vt:lpwstr>
  </property>
  <property fmtid="{D5CDD505-2E9C-101B-9397-08002B2CF9AE}" pid="3" name="KSOProductBuildVer">
    <vt:lpwstr>2052-11.1.0.10503</vt:lpwstr>
  </property>
</Properties>
</file>